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corvalan\Desktop\Trabajo\BCSF\SFCV\2026\Bases de datos SFCV\"/>
    </mc:Choice>
  </mc:AlternateContent>
  <xr:revisionPtr revIDLastSave="0" documentId="13_ncr:1_{1D5373A4-8F72-4144-8957-92DD1D26CF3F}" xr6:coauthVersionLast="47" xr6:coauthVersionMax="47" xr10:uidLastSave="{00000000-0000-0000-0000-000000000000}"/>
  <bookViews>
    <workbookView xWindow="-120" yWindow="-120" windowWidth="29040" windowHeight="15720" tabRatio="644" xr2:uid="{00000000-000D-0000-FFFF-FFFF00000000}"/>
  </bookViews>
  <sheets>
    <sheet name="INDICE" sheetId="53" r:id="rId1"/>
    <sheet name="1" sheetId="56" r:id="rId2"/>
    <sheet name="2" sheetId="82" r:id="rId3"/>
    <sheet name="2.1" sheetId="108" r:id="rId4"/>
    <sheet name="2.2" sheetId="109" r:id="rId5"/>
    <sheet name="2.3" sheetId="110" r:id="rId6"/>
    <sheet name="2.4" sheetId="111" r:id="rId7"/>
    <sheet name="2.5" sheetId="112" r:id="rId8"/>
    <sheet name="2.6" sheetId="113" r:id="rId9"/>
    <sheet name="3" sheetId="115" r:id="rId10"/>
    <sheet name="4" sheetId="58" r:id="rId11"/>
    <sheet name="5" sheetId="79" r:id="rId12"/>
    <sheet name="5.1" sheetId="83" r:id="rId13"/>
    <sheet name="6" sheetId="93" r:id="rId14"/>
    <sheet name="6.1" sheetId="119" r:id="rId15"/>
    <sheet name="6.2" sheetId="120" r:id="rId16"/>
    <sheet name="6.3" sheetId="122" r:id="rId17"/>
    <sheet name="7" sheetId="118" r:id="rId18"/>
    <sheet name="8" sheetId="105" r:id="rId19"/>
    <sheet name="8.1" sheetId="114" r:id="rId20"/>
    <sheet name="8.2" sheetId="104" r:id="rId21"/>
    <sheet name="9" sheetId="116" r:id="rId22"/>
    <sheet name="10" sheetId="117" r:id="rId23"/>
  </sheets>
  <definedNames>
    <definedName name="aceite" localSheetId="2">#REF!</definedName>
    <definedName name="aceite" localSheetId="11">#REF!</definedName>
    <definedName name="aceite" localSheetId="12">#REF!</definedName>
    <definedName name="aceite">#REF!</definedName>
    <definedName name="AJESTA" localSheetId="1">#REF!</definedName>
    <definedName name="AJESTA" localSheetId="2">#REF!</definedName>
    <definedName name="AJESTA" localSheetId="10">#REF!</definedName>
    <definedName name="AJESTA" localSheetId="11">#REF!</definedName>
    <definedName name="AJESTA" localSheetId="12">#REF!</definedName>
    <definedName name="AJESTA">#REF!</definedName>
    <definedName name="ALFA" localSheetId="1">#REF!</definedName>
    <definedName name="ALFA" localSheetId="2">#REF!</definedName>
    <definedName name="ALFA" localSheetId="10">#REF!</definedName>
    <definedName name="ALFA" localSheetId="11">#REF!</definedName>
    <definedName name="ALFA" localSheetId="12">#REF!</definedName>
    <definedName name="ALFA">#REF!</definedName>
    <definedName name="CEMENTO" localSheetId="1">#REF!</definedName>
    <definedName name="CEMENTO" localSheetId="2">#REF!</definedName>
    <definedName name="CEMENTO" localSheetId="10">#REF!</definedName>
    <definedName name="CEMENTO" localSheetId="11">#REF!</definedName>
    <definedName name="CEMENTO" localSheetId="12">#REF!</definedName>
    <definedName name="CEMENTO">#REF!</definedName>
    <definedName name="CICESP" localSheetId="1">#REF!</definedName>
    <definedName name="CICESP" localSheetId="2">#REF!</definedName>
    <definedName name="CICESP" localSheetId="10">#REF!</definedName>
    <definedName name="CICESP" localSheetId="11">#REF!</definedName>
    <definedName name="CICESP" localSheetId="12">#REF!</definedName>
    <definedName name="CICESP">#REF!</definedName>
    <definedName name="CO" localSheetId="1">#REF!</definedName>
    <definedName name="CO" localSheetId="2">#REF!</definedName>
    <definedName name="CO" localSheetId="10">#REF!</definedName>
    <definedName name="CO" localSheetId="11">#REF!</definedName>
    <definedName name="CO" localSheetId="12">#REF!</definedName>
    <definedName name="CO">#REF!</definedName>
    <definedName name="COMB" localSheetId="1">#REF!</definedName>
    <definedName name="COMB" localSheetId="2">#REF!</definedName>
    <definedName name="COMB" localSheetId="10">#REF!</definedName>
    <definedName name="COMB" localSheetId="11">#REF!</definedName>
    <definedName name="COMB" localSheetId="12">#REF!</definedName>
    <definedName name="COMB">#REF!</definedName>
    <definedName name="CONSTRUC" localSheetId="1">#REF!</definedName>
    <definedName name="CONSTRUC" localSheetId="2">#REF!</definedName>
    <definedName name="CONSTRUC" localSheetId="10">#REF!</definedName>
    <definedName name="CONSTRUC" localSheetId="11">#REF!</definedName>
    <definedName name="CONSTRUC" localSheetId="12">#REF!</definedName>
    <definedName name="CONSTRUC">#REF!</definedName>
    <definedName name="DIFTA" localSheetId="1">#REF!</definedName>
    <definedName name="DIFTA" localSheetId="2">#REF!</definedName>
    <definedName name="DIFTA" localSheetId="10">#REF!</definedName>
    <definedName name="DIFTA" localSheetId="11">#REF!</definedName>
    <definedName name="DIFTA" localSheetId="12">#REF!</definedName>
    <definedName name="DIFTA">#REF!</definedName>
    <definedName name="EEI" localSheetId="1">#REF!</definedName>
    <definedName name="EEI" localSheetId="2">#REF!</definedName>
    <definedName name="EEI" localSheetId="10">#REF!</definedName>
    <definedName name="EEI" localSheetId="11">#REF!</definedName>
    <definedName name="EEI" localSheetId="12">#REF!</definedName>
    <definedName name="EEI">#REF!</definedName>
    <definedName name="EMPLEO" localSheetId="1">#REF!</definedName>
    <definedName name="EMPLEO" localSheetId="2">#REF!</definedName>
    <definedName name="EMPLEO" localSheetId="10">#REF!</definedName>
    <definedName name="EMPLEO" localSheetId="11">#REF!</definedName>
    <definedName name="EMPLEO" localSheetId="12">#REF!</definedName>
    <definedName name="EMPLEO">#REF!</definedName>
    <definedName name="EPH" localSheetId="1">#REF!</definedName>
    <definedName name="EPH" localSheetId="2">#REF!</definedName>
    <definedName name="EPH" localSheetId="10">#REF!</definedName>
    <definedName name="EPH" localSheetId="11">#REF!</definedName>
    <definedName name="EPH" localSheetId="12">#REF!</definedName>
    <definedName name="EPH">#REF!</definedName>
    <definedName name="EPH_POB" localSheetId="1">#REF!</definedName>
    <definedName name="EPH_POB" localSheetId="2">#REF!</definedName>
    <definedName name="EPH_POB" localSheetId="10">#REF!</definedName>
    <definedName name="EPH_POB" localSheetId="11">#REF!</definedName>
    <definedName name="EPH_POB" localSheetId="12">#REF!</definedName>
    <definedName name="EPH_POB">#REF!</definedName>
    <definedName name="FAE_BOVINOS" localSheetId="1">#REF!</definedName>
    <definedName name="FAE_BOVINOS" localSheetId="2">#REF!</definedName>
    <definedName name="FAE_BOVINOS" localSheetId="10">#REF!</definedName>
    <definedName name="FAE_BOVINOS" localSheetId="11">#REF!</definedName>
    <definedName name="FAE_BOVINOS" localSheetId="12">#REF!</definedName>
    <definedName name="FAE_BOVINOS">#REF!</definedName>
    <definedName name="GAS" localSheetId="1">#REF!</definedName>
    <definedName name="GAS" localSheetId="2">#REF!</definedName>
    <definedName name="GAS" localSheetId="10">#REF!</definedName>
    <definedName name="GAS" localSheetId="11">#REF!</definedName>
    <definedName name="GAS" localSheetId="12">#REF!</definedName>
    <definedName name="GAS">#REF!</definedName>
    <definedName name="ICC_FM" localSheetId="1">#REF!</definedName>
    <definedName name="ICC_FM" localSheetId="2">#REF!</definedName>
    <definedName name="ICC_FM" localSheetId="10">#REF!</definedName>
    <definedName name="ICC_FM" localSheetId="11">#REF!</definedName>
    <definedName name="ICC_FM" localSheetId="12">#REF!</definedName>
    <definedName name="ICC_FM">#REF!</definedName>
    <definedName name="IDL_UTDT" localSheetId="1">#REF!</definedName>
    <definedName name="IDL_UTDT" localSheetId="2">#REF!</definedName>
    <definedName name="IDL_UTDT" localSheetId="10">#REF!</definedName>
    <definedName name="IDL_UTDT" localSheetId="11">#REF!</definedName>
    <definedName name="IDL_UTDT" localSheetId="12">#REF!</definedName>
    <definedName name="IDL_UTDT">#REF!</definedName>
    <definedName name="IND_ACEITERA" localSheetId="1">#REF!</definedName>
    <definedName name="IND_ACEITERA" localSheetId="2">#REF!</definedName>
    <definedName name="IND_ACEITERA" localSheetId="10">#REF!</definedName>
    <definedName name="IND_ACEITERA" localSheetId="11">#REF!</definedName>
    <definedName name="IND_ACEITERA" localSheetId="12">#REF!</definedName>
    <definedName name="IND_ACEITERA">#REF!</definedName>
    <definedName name="IPC_GBA" localSheetId="1">#REF!</definedName>
    <definedName name="IPC_GBA" localSheetId="2">#REF!</definedName>
    <definedName name="IPC_GBA" localSheetId="10">#REF!</definedName>
    <definedName name="IPC_GBA" localSheetId="11">#REF!</definedName>
    <definedName name="IPC_GBA" localSheetId="12">#REF!</definedName>
    <definedName name="IPC_GBA">#REF!</definedName>
    <definedName name="IPC_NAC" localSheetId="1">#REF!</definedName>
    <definedName name="IPC_NAC" localSheetId="2">#REF!</definedName>
    <definedName name="IPC_NAC" localSheetId="10">#REF!</definedName>
    <definedName name="IPC_NAC" localSheetId="11">#REF!</definedName>
    <definedName name="IPC_NAC" localSheetId="12">#REF!</definedName>
    <definedName name="IPC_NAC">#REF!</definedName>
    <definedName name="IPC_SFE" localSheetId="1">#REF!</definedName>
    <definedName name="IPC_SFE" localSheetId="2">#REF!</definedName>
    <definedName name="IPC_SFE" localSheetId="10">#REF!</definedName>
    <definedName name="IPC_SFE" localSheetId="11">#REF!</definedName>
    <definedName name="IPC_SFE" localSheetId="12">#REF!</definedName>
    <definedName name="IPC_SFE">#REF!</definedName>
    <definedName name="IPM" localSheetId="1">#REF!</definedName>
    <definedName name="IPM" localSheetId="2">#REF!</definedName>
    <definedName name="IPM" localSheetId="10">#REF!</definedName>
    <definedName name="IPM" localSheetId="11">#REF!</definedName>
    <definedName name="IPM" localSheetId="12">#REF!</definedName>
    <definedName name="IPM">#REF!</definedName>
    <definedName name="IPMPE" localSheetId="1">#REF!</definedName>
    <definedName name="IPMPE" localSheetId="2">#REF!</definedName>
    <definedName name="IPMPE" localSheetId="10">#REF!</definedName>
    <definedName name="IPMPE" localSheetId="11">#REF!</definedName>
    <definedName name="IPMPE" localSheetId="12">#REF!</definedName>
    <definedName name="IPMPE">#REF!</definedName>
    <definedName name="IRR" localSheetId="1">#REF!</definedName>
    <definedName name="IRR" localSheetId="2">#REF!</definedName>
    <definedName name="IRR" localSheetId="10">#REF!</definedName>
    <definedName name="IRR" localSheetId="11">#REF!</definedName>
    <definedName name="IRR" localSheetId="12">#REF!</definedName>
    <definedName name="IRR">#REF!</definedName>
    <definedName name="LACTEA" localSheetId="1">#REF!</definedName>
    <definedName name="LACTEA" localSheetId="2">#REF!</definedName>
    <definedName name="LACTEA" localSheetId="10">#REF!</definedName>
    <definedName name="LACTEA" localSheetId="11">#REF!</definedName>
    <definedName name="LACTEA" localSheetId="12">#REF!</definedName>
    <definedName name="LACTEA">#REF!</definedName>
    <definedName name="MAQ_AGR" localSheetId="1">#REF!</definedName>
    <definedName name="MAQ_AGR" localSheetId="2">#REF!</definedName>
    <definedName name="MAQ_AGR" localSheetId="10">#REF!</definedName>
    <definedName name="MAQ_AGR" localSheetId="11">#REF!</definedName>
    <definedName name="MAQ_AGR" localSheetId="12">#REF!</definedName>
    <definedName name="MAQ_AGR">#REF!</definedName>
    <definedName name="NA" localSheetId="1">#REF!</definedName>
    <definedName name="NA" localSheetId="2">#REF!</definedName>
    <definedName name="NA" localSheetId="10">#REF!</definedName>
    <definedName name="NA" localSheetId="11">#REF!</definedName>
    <definedName name="NA" localSheetId="12">#REF!</definedName>
    <definedName name="NA">#REF!</definedName>
    <definedName name="PATENTES" localSheetId="1">#REF!</definedName>
    <definedName name="PATENTES" localSheetId="2">#REF!</definedName>
    <definedName name="PATENTES" localSheetId="10">#REF!</definedName>
    <definedName name="PATENTES" localSheetId="11">#REF!</definedName>
    <definedName name="PATENTES" localSheetId="12">#REF!</definedName>
    <definedName name="PATENTES">#REF!</definedName>
    <definedName name="PBG" localSheetId="1">#REF!</definedName>
    <definedName name="PBG" localSheetId="2">#REF!</definedName>
    <definedName name="PBG" localSheetId="10">#REF!</definedName>
    <definedName name="PBG" localSheetId="11">#REF!</definedName>
    <definedName name="PBG" localSheetId="12">#REF!</definedName>
    <definedName name="PBG">#REF!</definedName>
    <definedName name="PGCLAS" localSheetId="1">#REF!</definedName>
    <definedName name="PGCLAS" localSheetId="2">#REF!</definedName>
    <definedName name="PGCLAS" localSheetId="10">#REF!</definedName>
    <definedName name="PGCLAS" localSheetId="11">#REF!</definedName>
    <definedName name="PGCLAS" localSheetId="12">#REF!</definedName>
    <definedName name="PGCLAS">#REF!</definedName>
    <definedName name="PGCREC" localSheetId="1">#REF!</definedName>
    <definedName name="PGCREC" localSheetId="2">#REF!</definedName>
    <definedName name="PGCREC" localSheetId="10">#REF!</definedName>
    <definedName name="PGCREC" localSheetId="11">#REF!</definedName>
    <definedName name="PGCREC" localSheetId="12">#REF!</definedName>
    <definedName name="PGCREC">#REF!</definedName>
    <definedName name="REC" localSheetId="1">#REF!</definedName>
    <definedName name="REC" localSheetId="2">#REF!</definedName>
    <definedName name="REC" localSheetId="10">#REF!</definedName>
    <definedName name="REC" localSheetId="11">#REF!</definedName>
    <definedName name="REC" localSheetId="12">#REF!</definedName>
    <definedName name="REC">#REF!</definedName>
    <definedName name="sct" localSheetId="1">#REF!</definedName>
    <definedName name="sct" localSheetId="2">#REF!</definedName>
    <definedName name="sct" localSheetId="10">#REF!</definedName>
    <definedName name="sct" localSheetId="11">#REF!</definedName>
    <definedName name="sct" localSheetId="12">#REF!</definedName>
    <definedName name="sct">#REF!</definedName>
    <definedName name="T" localSheetId="1">#REF!</definedName>
    <definedName name="T" localSheetId="2">#REF!</definedName>
    <definedName name="T" localSheetId="10">#REF!</definedName>
    <definedName name="T" localSheetId="11">#REF!</definedName>
    <definedName name="T" localSheetId="12">#REF!</definedName>
    <definedName name="T">#REF!</definedName>
    <definedName name="Trigo" localSheetId="1">#REF!</definedName>
    <definedName name="Trigo" localSheetId="2">#REF!</definedName>
    <definedName name="Trigo" localSheetId="10">#REF!</definedName>
    <definedName name="Trigo" localSheetId="11">#REF!</definedName>
    <definedName name="Trigo" localSheetId="12">#REF!</definedName>
    <definedName name="Trigo">#REF!</definedName>
    <definedName name="VARCRI" localSheetId="1">#REF!</definedName>
    <definedName name="VARCRI" localSheetId="2">#REF!</definedName>
    <definedName name="VARCRI" localSheetId="10">#REF!</definedName>
    <definedName name="VARCRI" localSheetId="11">#REF!</definedName>
    <definedName name="VARCRI" localSheetId="12">#REF!</definedName>
    <definedName name="VARCRI">#REF!</definedName>
    <definedName name="VARTA" localSheetId="1">#REF!</definedName>
    <definedName name="VARTA" localSheetId="2">#REF!</definedName>
    <definedName name="VARTA" localSheetId="10">#REF!</definedName>
    <definedName name="VARTA" localSheetId="11">#REF!</definedName>
    <definedName name="VARTA" localSheetId="12">#REF!</definedName>
    <definedName name="VARTA">#REF!</definedName>
    <definedName name="VENTAS" localSheetId="1">#REF!</definedName>
    <definedName name="VENTAS" localSheetId="2">#REF!</definedName>
    <definedName name="VENTAS" localSheetId="10">#REF!</definedName>
    <definedName name="VENTAS" localSheetId="11">#REF!</definedName>
    <definedName name="VENTAS" localSheetId="12">#REF!</definedName>
    <definedName name="VENTAS">#REF!</definedName>
    <definedName name="XCER" localSheetId="1">#REF!</definedName>
    <definedName name="XCER" localSheetId="2">#REF!</definedName>
    <definedName name="XCER" localSheetId="10">#REF!</definedName>
    <definedName name="XCER" localSheetId="11">#REF!</definedName>
    <definedName name="XCER" localSheetId="12">#REF!</definedName>
    <definedName name="XCE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76" i="93" l="1"/>
  <c r="J275" i="93"/>
  <c r="J274" i="93"/>
  <c r="J273" i="93"/>
  <c r="J272" i="93"/>
  <c r="J271" i="93"/>
  <c r="J270" i="93"/>
  <c r="J269" i="93"/>
  <c r="J268" i="93"/>
  <c r="J267" i="93"/>
  <c r="J266" i="93"/>
  <c r="J265" i="93"/>
  <c r="J264" i="93"/>
  <c r="J263" i="93"/>
  <c r="J262" i="93"/>
  <c r="J261" i="93"/>
  <c r="J260" i="93"/>
  <c r="J259" i="93"/>
  <c r="J258" i="93"/>
  <c r="J257" i="93"/>
  <c r="J256" i="93"/>
  <c r="J255" i="93"/>
  <c r="J254" i="93"/>
  <c r="J253" i="93"/>
  <c r="J252" i="93"/>
  <c r="J251" i="93"/>
  <c r="J250" i="93"/>
  <c r="J249" i="93"/>
  <c r="J248" i="93"/>
  <c r="J247" i="93"/>
  <c r="J246" i="93"/>
  <c r="J245" i="93"/>
  <c r="J244" i="93"/>
  <c r="J243" i="93"/>
  <c r="J242" i="93"/>
  <c r="J241" i="93"/>
  <c r="J240" i="93"/>
  <c r="J239" i="93"/>
  <c r="J238" i="93"/>
  <c r="J237" i="93"/>
  <c r="J236" i="93"/>
  <c r="J235" i="93"/>
  <c r="J234" i="93"/>
  <c r="J233" i="93"/>
  <c r="J232" i="93"/>
  <c r="J231" i="93"/>
  <c r="J230" i="93"/>
  <c r="J229" i="93"/>
  <c r="J228" i="93"/>
  <c r="J227" i="93"/>
  <c r="J226" i="93"/>
  <c r="J225" i="93"/>
  <c r="J224" i="93"/>
  <c r="J223" i="93"/>
  <c r="J222" i="93"/>
  <c r="J221" i="93"/>
  <c r="J220" i="93"/>
  <c r="J219" i="93"/>
  <c r="J218" i="93"/>
  <c r="J217" i="93"/>
  <c r="J216" i="93"/>
  <c r="J215" i="93"/>
  <c r="J214" i="93"/>
  <c r="J213" i="93"/>
  <c r="J212" i="93"/>
  <c r="J211" i="93"/>
  <c r="J210" i="93"/>
  <c r="J209" i="93"/>
  <c r="J208" i="93"/>
  <c r="J207" i="93"/>
  <c r="J206" i="93"/>
  <c r="J205" i="93"/>
  <c r="J204" i="93"/>
  <c r="J203" i="93"/>
  <c r="J202" i="93"/>
  <c r="J201" i="93"/>
  <c r="J200" i="93"/>
  <c r="Q3" i="122" l="1"/>
  <c r="Q2" i="122"/>
  <c r="I11" i="116" l="1"/>
  <c r="I10" i="116"/>
  <c r="Q370" i="83"/>
  <c r="Q371" i="83"/>
  <c r="Q372" i="83"/>
  <c r="Q373" i="83"/>
  <c r="Q374" i="83"/>
  <c r="Q375" i="83"/>
  <c r="Q376" i="83"/>
  <c r="Q377" i="83"/>
  <c r="Q378" i="83"/>
  <c r="T308" i="83"/>
  <c r="E11" i="117" l="1"/>
  <c r="E10" i="117"/>
  <c r="W8" i="110"/>
  <c r="O8" i="110"/>
  <c r="J3" i="82" l="1"/>
  <c r="R3" i="82" s="1"/>
  <c r="J2" i="82"/>
  <c r="R2" i="82" s="1"/>
  <c r="O2" i="56"/>
  <c r="AB2" i="56" s="1"/>
  <c r="O3" i="56"/>
  <c r="AB3" i="56" s="1"/>
  <c r="Q11" i="79" l="1"/>
  <c r="Q34" i="79"/>
  <c r="AB2" i="112"/>
  <c r="AB1" i="112"/>
  <c r="BB2" i="112"/>
  <c r="BB1" i="112"/>
  <c r="Z1" i="111"/>
  <c r="Z2" i="111"/>
  <c r="N2" i="111"/>
  <c r="N1" i="111"/>
  <c r="AH1" i="109"/>
  <c r="R1" i="109"/>
  <c r="R2" i="109"/>
  <c r="AH2" i="109"/>
  <c r="BV2" i="108"/>
  <c r="AL2" i="108"/>
  <c r="BV1" i="108"/>
  <c r="AL1" i="108"/>
  <c r="S364" i="83"/>
  <c r="T364" i="83" l="1"/>
  <c r="S365" i="83"/>
  <c r="S366" i="83" s="1"/>
  <c r="S367" i="83" s="1"/>
  <c r="S368" i="83" s="1"/>
  <c r="S369" i="83" s="1"/>
  <c r="S370" i="83" s="1"/>
  <c r="T361" i="83"/>
  <c r="T18" i="79"/>
  <c r="S371" i="83" l="1"/>
  <c r="T370" i="83"/>
  <c r="Q14" i="83"/>
  <c r="S372" i="83" l="1"/>
  <c r="T371" i="83"/>
  <c r="T35" i="79"/>
  <c r="T36" i="79"/>
  <c r="T37" i="79"/>
  <c r="T38" i="79"/>
  <c r="T39" i="79"/>
  <c r="T40" i="79"/>
  <c r="U40" i="79" s="1"/>
  <c r="T12" i="79"/>
  <c r="T13" i="79"/>
  <c r="U13" i="79" s="1"/>
  <c r="T14" i="79"/>
  <c r="U14" i="79" s="1"/>
  <c r="T15" i="79"/>
  <c r="T16" i="79"/>
  <c r="T17" i="79"/>
  <c r="U18" i="79" s="1"/>
  <c r="T19" i="79"/>
  <c r="U19" i="79" s="1"/>
  <c r="T20" i="79"/>
  <c r="T21" i="79"/>
  <c r="U21" i="79" s="1"/>
  <c r="T22" i="79"/>
  <c r="U22" i="79" s="1"/>
  <c r="T23" i="79"/>
  <c r="T24" i="79"/>
  <c r="T25" i="79"/>
  <c r="T26" i="79"/>
  <c r="T27" i="79"/>
  <c r="T28" i="79"/>
  <c r="T29" i="79"/>
  <c r="U29" i="79" s="1"/>
  <c r="T30" i="79"/>
  <c r="U30" i="79" s="1"/>
  <c r="T31" i="79"/>
  <c r="T32" i="79"/>
  <c r="T33" i="79"/>
  <c r="T34" i="79"/>
  <c r="T11" i="79"/>
  <c r="T10" i="79"/>
  <c r="T12" i="83"/>
  <c r="T13" i="83"/>
  <c r="T14" i="83"/>
  <c r="T15" i="83"/>
  <c r="T16" i="83"/>
  <c r="T17" i="83"/>
  <c r="T18" i="83"/>
  <c r="T19" i="83"/>
  <c r="T20" i="83"/>
  <c r="T21" i="83"/>
  <c r="T22" i="83"/>
  <c r="U22" i="83" s="1"/>
  <c r="T23" i="83"/>
  <c r="T24" i="83"/>
  <c r="T25" i="83"/>
  <c r="T26" i="83"/>
  <c r="T27" i="83"/>
  <c r="T28" i="83"/>
  <c r="U28" i="83" s="1"/>
  <c r="T29" i="83"/>
  <c r="U29" i="83" s="1"/>
  <c r="T30" i="83"/>
  <c r="U30" i="83" s="1"/>
  <c r="T31" i="83"/>
  <c r="T32" i="83"/>
  <c r="T33" i="83"/>
  <c r="T34" i="83"/>
  <c r="T35" i="83"/>
  <c r="T36" i="83"/>
  <c r="U36" i="83" s="1"/>
  <c r="T37" i="83"/>
  <c r="U37" i="83" s="1"/>
  <c r="T38" i="83"/>
  <c r="U38" i="83" s="1"/>
  <c r="T39" i="83"/>
  <c r="T40" i="83"/>
  <c r="T41" i="83"/>
  <c r="T42" i="83"/>
  <c r="T43" i="83"/>
  <c r="T44" i="83"/>
  <c r="U44" i="83" s="1"/>
  <c r="T45" i="83"/>
  <c r="U45" i="83" s="1"/>
  <c r="T46" i="83"/>
  <c r="U46" i="83" s="1"/>
  <c r="T47" i="83"/>
  <c r="T48" i="83"/>
  <c r="T49" i="83"/>
  <c r="T50" i="83"/>
  <c r="T51" i="83"/>
  <c r="T52" i="83"/>
  <c r="U52" i="83" s="1"/>
  <c r="T53" i="83"/>
  <c r="U53" i="83" s="1"/>
  <c r="T54" i="83"/>
  <c r="U54" i="83" s="1"/>
  <c r="T55" i="83"/>
  <c r="T56" i="83"/>
  <c r="T57" i="83"/>
  <c r="T58" i="83"/>
  <c r="T59" i="83"/>
  <c r="T60" i="83"/>
  <c r="U60" i="83" s="1"/>
  <c r="T61" i="83"/>
  <c r="U61" i="83" s="1"/>
  <c r="T62" i="83"/>
  <c r="U62" i="83" s="1"/>
  <c r="T63" i="83"/>
  <c r="T64" i="83"/>
  <c r="T65" i="83"/>
  <c r="T66" i="83"/>
  <c r="T67" i="83"/>
  <c r="T68" i="83"/>
  <c r="U68" i="83" s="1"/>
  <c r="T69" i="83"/>
  <c r="U69" i="83" s="1"/>
  <c r="T70" i="83"/>
  <c r="U70" i="83" s="1"/>
  <c r="T71" i="83"/>
  <c r="T72" i="83"/>
  <c r="T73" i="83"/>
  <c r="T74" i="83"/>
  <c r="T75" i="83"/>
  <c r="T76" i="83"/>
  <c r="U76" i="83" s="1"/>
  <c r="T77" i="83"/>
  <c r="U77" i="83" s="1"/>
  <c r="T78" i="83"/>
  <c r="U78" i="83" s="1"/>
  <c r="T79" i="83"/>
  <c r="T80" i="83"/>
  <c r="T81" i="83"/>
  <c r="T82" i="83"/>
  <c r="T83" i="83"/>
  <c r="T84" i="83"/>
  <c r="U84" i="83" s="1"/>
  <c r="T85" i="83"/>
  <c r="U85" i="83" s="1"/>
  <c r="T86" i="83"/>
  <c r="U86" i="83" s="1"/>
  <c r="T87" i="83"/>
  <c r="T88" i="83"/>
  <c r="T89" i="83"/>
  <c r="T90" i="83"/>
  <c r="T91" i="83"/>
  <c r="T92" i="83"/>
  <c r="U92" i="83" s="1"/>
  <c r="T93" i="83"/>
  <c r="U93" i="83" s="1"/>
  <c r="T94" i="83"/>
  <c r="U94" i="83" s="1"/>
  <c r="T95" i="83"/>
  <c r="T96" i="83"/>
  <c r="T97" i="83"/>
  <c r="T98" i="83"/>
  <c r="T99" i="83"/>
  <c r="T100" i="83"/>
  <c r="U100" i="83" s="1"/>
  <c r="T101" i="83"/>
  <c r="U101" i="83" s="1"/>
  <c r="T102" i="83"/>
  <c r="U102" i="83" s="1"/>
  <c r="T103" i="83"/>
  <c r="T104" i="83"/>
  <c r="T105" i="83"/>
  <c r="T106" i="83"/>
  <c r="T107" i="83"/>
  <c r="T108" i="83"/>
  <c r="U108" i="83" s="1"/>
  <c r="T109" i="83"/>
  <c r="U109" i="83" s="1"/>
  <c r="T110" i="83"/>
  <c r="U110" i="83" s="1"/>
  <c r="T111" i="83"/>
  <c r="T112" i="83"/>
  <c r="T113" i="83"/>
  <c r="T114" i="83"/>
  <c r="T115" i="83"/>
  <c r="T116" i="83"/>
  <c r="U116" i="83" s="1"/>
  <c r="T117" i="83"/>
  <c r="U117" i="83" s="1"/>
  <c r="T118" i="83"/>
  <c r="U118" i="83" s="1"/>
  <c r="T119" i="83"/>
  <c r="T120" i="83"/>
  <c r="T121" i="83"/>
  <c r="T122" i="83"/>
  <c r="T123" i="83"/>
  <c r="T124" i="83"/>
  <c r="U124" i="83" s="1"/>
  <c r="T125" i="83"/>
  <c r="U125" i="83" s="1"/>
  <c r="T126" i="83"/>
  <c r="U126" i="83" s="1"/>
  <c r="T127" i="83"/>
  <c r="T128" i="83"/>
  <c r="T129" i="83"/>
  <c r="T130" i="83"/>
  <c r="T131" i="83"/>
  <c r="T132" i="83"/>
  <c r="U132" i="83" s="1"/>
  <c r="T133" i="83"/>
  <c r="U133" i="83" s="1"/>
  <c r="T134" i="83"/>
  <c r="U134" i="83" s="1"/>
  <c r="T135" i="83"/>
  <c r="T136" i="83"/>
  <c r="T137" i="83"/>
  <c r="T138" i="83"/>
  <c r="T139" i="83"/>
  <c r="T140" i="83"/>
  <c r="U140" i="83" s="1"/>
  <c r="T141" i="83"/>
  <c r="U141" i="83" s="1"/>
  <c r="T142" i="83"/>
  <c r="U142" i="83" s="1"/>
  <c r="T143" i="83"/>
  <c r="T144" i="83"/>
  <c r="T145" i="83"/>
  <c r="T146" i="83"/>
  <c r="T147" i="83"/>
  <c r="T148" i="83"/>
  <c r="U148" i="83" s="1"/>
  <c r="T149" i="83"/>
  <c r="U149" i="83" s="1"/>
  <c r="T150" i="83"/>
  <c r="U150" i="83" s="1"/>
  <c r="T151" i="83"/>
  <c r="U151" i="83" s="1"/>
  <c r="T152" i="83"/>
  <c r="T153" i="83"/>
  <c r="T154" i="83"/>
  <c r="T155" i="83"/>
  <c r="T156" i="83"/>
  <c r="U156" i="83" s="1"/>
  <c r="T157" i="83"/>
  <c r="U157" i="83" s="1"/>
  <c r="T158" i="83"/>
  <c r="U158" i="83" s="1"/>
  <c r="T159" i="83"/>
  <c r="U159" i="83" s="1"/>
  <c r="T160" i="83"/>
  <c r="T161" i="83"/>
  <c r="T162" i="83"/>
  <c r="T163" i="83"/>
  <c r="T164" i="83"/>
  <c r="U164" i="83" s="1"/>
  <c r="T165" i="83"/>
  <c r="U165" i="83" s="1"/>
  <c r="T166" i="83"/>
  <c r="U166" i="83" s="1"/>
  <c r="T167" i="83"/>
  <c r="U167" i="83" s="1"/>
  <c r="T168" i="83"/>
  <c r="T169" i="83"/>
  <c r="T170" i="83"/>
  <c r="T171" i="83"/>
  <c r="T172" i="83"/>
  <c r="U172" i="83" s="1"/>
  <c r="T173" i="83"/>
  <c r="U173" i="83" s="1"/>
  <c r="T174" i="83"/>
  <c r="U174" i="83" s="1"/>
  <c r="T175" i="83"/>
  <c r="U175" i="83" s="1"/>
  <c r="T176" i="83"/>
  <c r="T177" i="83"/>
  <c r="T178" i="83"/>
  <c r="T179" i="83"/>
  <c r="T180" i="83"/>
  <c r="U180" i="83" s="1"/>
  <c r="T181" i="83"/>
  <c r="U181" i="83" s="1"/>
  <c r="T182" i="83"/>
  <c r="U182" i="83" s="1"/>
  <c r="T183" i="83"/>
  <c r="U183" i="83" s="1"/>
  <c r="T184" i="83"/>
  <c r="T185" i="83"/>
  <c r="T186" i="83"/>
  <c r="T187" i="83"/>
  <c r="T188" i="83"/>
  <c r="U188" i="83" s="1"/>
  <c r="T189" i="83"/>
  <c r="U189" i="83" s="1"/>
  <c r="T190" i="83"/>
  <c r="U190" i="83" s="1"/>
  <c r="T191" i="83"/>
  <c r="U191" i="83" s="1"/>
  <c r="T192" i="83"/>
  <c r="T193" i="83"/>
  <c r="T194" i="83"/>
  <c r="T195" i="83"/>
  <c r="T196" i="83"/>
  <c r="U196" i="83" s="1"/>
  <c r="T197" i="83"/>
  <c r="U197" i="83" s="1"/>
  <c r="T198" i="83"/>
  <c r="U198" i="83" s="1"/>
  <c r="T199" i="83"/>
  <c r="U199" i="83" s="1"/>
  <c r="T200" i="83"/>
  <c r="T201" i="83"/>
  <c r="T202" i="83"/>
  <c r="T203" i="83"/>
  <c r="T204" i="83"/>
  <c r="U204" i="83" s="1"/>
  <c r="T205" i="83"/>
  <c r="U205" i="83" s="1"/>
  <c r="T206" i="83"/>
  <c r="U206" i="83" s="1"/>
  <c r="T207" i="83"/>
  <c r="U207" i="83" s="1"/>
  <c r="T208" i="83"/>
  <c r="T209" i="83"/>
  <c r="T210" i="83"/>
  <c r="T211" i="83"/>
  <c r="T212" i="83"/>
  <c r="U212" i="83" s="1"/>
  <c r="T213" i="83"/>
  <c r="U213" i="83" s="1"/>
  <c r="T214" i="83"/>
  <c r="U214" i="83" s="1"/>
  <c r="T215" i="83"/>
  <c r="U215" i="83" s="1"/>
  <c r="T216" i="83"/>
  <c r="T217" i="83"/>
  <c r="T218" i="83"/>
  <c r="T219" i="83"/>
  <c r="T220" i="83"/>
  <c r="U220" i="83" s="1"/>
  <c r="T221" i="83"/>
  <c r="U221" i="83" s="1"/>
  <c r="T222" i="83"/>
  <c r="U222" i="83" s="1"/>
  <c r="T223" i="83"/>
  <c r="U223" i="83" s="1"/>
  <c r="T224" i="83"/>
  <c r="T225" i="83"/>
  <c r="T226" i="83"/>
  <c r="T227" i="83"/>
  <c r="T228" i="83"/>
  <c r="U228" i="83" s="1"/>
  <c r="T229" i="83"/>
  <c r="U229" i="83" s="1"/>
  <c r="T230" i="83"/>
  <c r="U230" i="83" s="1"/>
  <c r="T231" i="83"/>
  <c r="U231" i="83" s="1"/>
  <c r="T232" i="83"/>
  <c r="T233" i="83"/>
  <c r="T234" i="83"/>
  <c r="T235" i="83"/>
  <c r="T236" i="83"/>
  <c r="U236" i="83" s="1"/>
  <c r="T237" i="83"/>
  <c r="U237" i="83" s="1"/>
  <c r="T238" i="83"/>
  <c r="U238" i="83" s="1"/>
  <c r="T239" i="83"/>
  <c r="U239" i="83" s="1"/>
  <c r="T240" i="83"/>
  <c r="T241" i="83"/>
  <c r="T242" i="83"/>
  <c r="T243" i="83"/>
  <c r="T244" i="83"/>
  <c r="U244" i="83" s="1"/>
  <c r="T245" i="83"/>
  <c r="U245" i="83" s="1"/>
  <c r="T246" i="83"/>
  <c r="U246" i="83" s="1"/>
  <c r="T247" i="83"/>
  <c r="U247" i="83" s="1"/>
  <c r="T248" i="83"/>
  <c r="T249" i="83"/>
  <c r="T250" i="83"/>
  <c r="T251" i="83"/>
  <c r="T252" i="83"/>
  <c r="U252" i="83" s="1"/>
  <c r="T253" i="83"/>
  <c r="U253" i="83" s="1"/>
  <c r="T254" i="83"/>
  <c r="U254" i="83" s="1"/>
  <c r="T255" i="83"/>
  <c r="U255" i="83" s="1"/>
  <c r="T256" i="83"/>
  <c r="T257" i="83"/>
  <c r="T258" i="83"/>
  <c r="T259" i="83"/>
  <c r="T260" i="83"/>
  <c r="U260" i="83" s="1"/>
  <c r="T261" i="83"/>
  <c r="U261" i="83" s="1"/>
  <c r="T262" i="83"/>
  <c r="U262" i="83" s="1"/>
  <c r="T263" i="83"/>
  <c r="U263" i="83" s="1"/>
  <c r="T264" i="83"/>
  <c r="T265" i="83"/>
  <c r="T266" i="83"/>
  <c r="T267" i="83"/>
  <c r="T268" i="83"/>
  <c r="U268" i="83" s="1"/>
  <c r="T269" i="83"/>
  <c r="U269" i="83" s="1"/>
  <c r="T270" i="83"/>
  <c r="U270" i="83" s="1"/>
  <c r="T271" i="83"/>
  <c r="U271" i="83" s="1"/>
  <c r="T272" i="83"/>
  <c r="T273" i="83"/>
  <c r="T274" i="83"/>
  <c r="T275" i="83"/>
  <c r="T276" i="83"/>
  <c r="U276" i="83" s="1"/>
  <c r="T277" i="83"/>
  <c r="U277" i="83" s="1"/>
  <c r="T278" i="83"/>
  <c r="U278" i="83" s="1"/>
  <c r="T279" i="83"/>
  <c r="U279" i="83" s="1"/>
  <c r="T280" i="83"/>
  <c r="T281" i="83"/>
  <c r="T282" i="83"/>
  <c r="T283" i="83"/>
  <c r="T284" i="83"/>
  <c r="U284" i="83" s="1"/>
  <c r="T285" i="83"/>
  <c r="U285" i="83" s="1"/>
  <c r="T286" i="83"/>
  <c r="U286" i="83" s="1"/>
  <c r="T287" i="83"/>
  <c r="U287" i="83" s="1"/>
  <c r="T288" i="83"/>
  <c r="T289" i="83"/>
  <c r="T290" i="83"/>
  <c r="T291" i="83"/>
  <c r="T292" i="83"/>
  <c r="U292" i="83" s="1"/>
  <c r="T293" i="83"/>
  <c r="U293" i="83" s="1"/>
  <c r="T294" i="83"/>
  <c r="U294" i="83" s="1"/>
  <c r="T295" i="83"/>
  <c r="U295" i="83" s="1"/>
  <c r="T296" i="83"/>
  <c r="T297" i="83"/>
  <c r="T298" i="83"/>
  <c r="T299" i="83"/>
  <c r="T300" i="83"/>
  <c r="U300" i="83" s="1"/>
  <c r="T301" i="83"/>
  <c r="U301" i="83" s="1"/>
  <c r="T302" i="83"/>
  <c r="U302" i="83" s="1"/>
  <c r="T303" i="83"/>
  <c r="U303" i="83" s="1"/>
  <c r="T304" i="83"/>
  <c r="T305" i="83"/>
  <c r="T306" i="83"/>
  <c r="T307" i="83"/>
  <c r="U308" i="83"/>
  <c r="T309" i="83"/>
  <c r="U309" i="83" s="1"/>
  <c r="T310" i="83"/>
  <c r="U310" i="83" s="1"/>
  <c r="T311" i="83"/>
  <c r="U311" i="83" s="1"/>
  <c r="T312" i="83"/>
  <c r="T313" i="83"/>
  <c r="T314" i="83"/>
  <c r="T315" i="83"/>
  <c r="T316" i="83"/>
  <c r="U316" i="83" s="1"/>
  <c r="T317" i="83"/>
  <c r="U317" i="83" s="1"/>
  <c r="T318" i="83"/>
  <c r="U318" i="83" s="1"/>
  <c r="T319" i="83"/>
  <c r="U319" i="83" s="1"/>
  <c r="T320" i="83"/>
  <c r="T321" i="83"/>
  <c r="T322" i="83"/>
  <c r="T323" i="83"/>
  <c r="T324" i="83"/>
  <c r="U324" i="83" s="1"/>
  <c r="T325" i="83"/>
  <c r="U325" i="83" s="1"/>
  <c r="T326" i="83"/>
  <c r="U326" i="83" s="1"/>
  <c r="T327" i="83"/>
  <c r="U327" i="83" s="1"/>
  <c r="T328" i="83"/>
  <c r="T329" i="83"/>
  <c r="T330" i="83"/>
  <c r="T331" i="83"/>
  <c r="T332" i="83"/>
  <c r="U332" i="83" s="1"/>
  <c r="T333" i="83"/>
  <c r="U333" i="83" s="1"/>
  <c r="T334" i="83"/>
  <c r="U334" i="83" s="1"/>
  <c r="T335" i="83"/>
  <c r="U335" i="83" s="1"/>
  <c r="T336" i="83"/>
  <c r="T337" i="83"/>
  <c r="T338" i="83"/>
  <c r="T339" i="83"/>
  <c r="T340" i="83"/>
  <c r="U340" i="83" s="1"/>
  <c r="T341" i="83"/>
  <c r="U341" i="83" s="1"/>
  <c r="T342" i="83"/>
  <c r="U342" i="83" s="1"/>
  <c r="T343" i="83"/>
  <c r="U343" i="83" s="1"/>
  <c r="T344" i="83"/>
  <c r="T345" i="83"/>
  <c r="T346" i="83"/>
  <c r="T347" i="83"/>
  <c r="T348" i="83"/>
  <c r="U348" i="83" s="1"/>
  <c r="T349" i="83"/>
  <c r="T350" i="83"/>
  <c r="U350" i="83" s="1"/>
  <c r="T351" i="83"/>
  <c r="U351" i="83" s="1"/>
  <c r="T352" i="83"/>
  <c r="T353" i="83"/>
  <c r="T354" i="83"/>
  <c r="T355" i="83"/>
  <c r="T356" i="83"/>
  <c r="U356" i="83" s="1"/>
  <c r="T357" i="83"/>
  <c r="U357" i="83" s="1"/>
  <c r="T358" i="83"/>
  <c r="U358" i="83" s="1"/>
  <c r="T359" i="83"/>
  <c r="U359" i="83" s="1"/>
  <c r="T360" i="83"/>
  <c r="T362" i="83"/>
  <c r="T363" i="83"/>
  <c r="T366" i="83"/>
  <c r="T367" i="83"/>
  <c r="U367" i="83" s="1"/>
  <c r="T368" i="83"/>
  <c r="U368" i="83" s="1"/>
  <c r="T369" i="83"/>
  <c r="U369" i="83" s="1"/>
  <c r="T11" i="83"/>
  <c r="T10" i="83"/>
  <c r="Q33" i="79"/>
  <c r="U371" i="83" l="1"/>
  <c r="U16" i="79"/>
  <c r="S373" i="83"/>
  <c r="T372" i="83"/>
  <c r="U372" i="83" s="1"/>
  <c r="U143" i="83"/>
  <c r="U135" i="83"/>
  <c r="U127" i="83"/>
  <c r="U119" i="83"/>
  <c r="U111" i="83"/>
  <c r="U103" i="83"/>
  <c r="U95" i="83"/>
  <c r="U87" i="83"/>
  <c r="U79" i="83"/>
  <c r="U71" i="83"/>
  <c r="U63" i="83"/>
  <c r="U55" i="83"/>
  <c r="U47" i="83"/>
  <c r="U39" i="83"/>
  <c r="U31" i="83"/>
  <c r="U24" i="79"/>
  <c r="U36" i="79"/>
  <c r="U370" i="83"/>
  <c r="U366" i="83"/>
  <c r="U23" i="83"/>
  <c r="U355" i="83"/>
  <c r="U339" i="83"/>
  <c r="U315" i="83"/>
  <c r="U299" i="83"/>
  <c r="U283" i="83"/>
  <c r="U259" i="83"/>
  <c r="U227" i="83"/>
  <c r="U211" i="83"/>
  <c r="U195" i="83"/>
  <c r="U171" i="83"/>
  <c r="U155" i="83"/>
  <c r="U131" i="83"/>
  <c r="U115" i="83"/>
  <c r="U99" i="83"/>
  <c r="U75" i="83"/>
  <c r="U59" i="83"/>
  <c r="U35" i="83"/>
  <c r="U354" i="83"/>
  <c r="U330" i="83"/>
  <c r="U298" i="83"/>
  <c r="U274" i="83"/>
  <c r="U266" i="83"/>
  <c r="U258" i="83"/>
  <c r="U250" i="83"/>
  <c r="U242" i="83"/>
  <c r="U234" i="83"/>
  <c r="U226" i="83"/>
  <c r="U218" i="83"/>
  <c r="U210" i="83"/>
  <c r="U202" i="83"/>
  <c r="U194" i="83"/>
  <c r="U186" i="83"/>
  <c r="U178" i="83"/>
  <c r="U170" i="83"/>
  <c r="U162" i="83"/>
  <c r="U154" i="83"/>
  <c r="U146" i="83"/>
  <c r="U138" i="83"/>
  <c r="U130" i="83"/>
  <c r="U122" i="83"/>
  <c r="U114" i="83"/>
  <c r="U106" i="83"/>
  <c r="U98" i="83"/>
  <c r="U90" i="83"/>
  <c r="U82" i="83"/>
  <c r="U74" i="83"/>
  <c r="U66" i="83"/>
  <c r="U58" i="83"/>
  <c r="U50" i="83"/>
  <c r="U42" i="83"/>
  <c r="U34" i="83"/>
  <c r="U26" i="83"/>
  <c r="U12" i="79"/>
  <c r="U11" i="79"/>
  <c r="U349" i="83"/>
  <c r="U361" i="83"/>
  <c r="U347" i="83"/>
  <c r="U331" i="83"/>
  <c r="U307" i="83"/>
  <c r="U291" i="83"/>
  <c r="U267" i="83"/>
  <c r="U251" i="83"/>
  <c r="U243" i="83"/>
  <c r="U219" i="83"/>
  <c r="U203" i="83"/>
  <c r="U187" i="83"/>
  <c r="U163" i="83"/>
  <c r="U147" i="83"/>
  <c r="U123" i="83"/>
  <c r="U107" i="83"/>
  <c r="U83" i="83"/>
  <c r="U67" i="83"/>
  <c r="U51" i="83"/>
  <c r="U27" i="83"/>
  <c r="U363" i="83"/>
  <c r="U338" i="83"/>
  <c r="U314" i="83"/>
  <c r="U306" i="83"/>
  <c r="U290" i="83"/>
  <c r="U282" i="83"/>
  <c r="U362" i="83"/>
  <c r="U353" i="83"/>
  <c r="U345" i="83"/>
  <c r="U337" i="83"/>
  <c r="U329" i="83"/>
  <c r="U321" i="83"/>
  <c r="U313" i="83"/>
  <c r="U305" i="83"/>
  <c r="U297" i="83"/>
  <c r="U289" i="83"/>
  <c r="U281" i="83"/>
  <c r="U273" i="83"/>
  <c r="U265" i="83"/>
  <c r="U257" i="83"/>
  <c r="U249" i="83"/>
  <c r="U241" i="83"/>
  <c r="U233" i="83"/>
  <c r="U225" i="83"/>
  <c r="U217" i="83"/>
  <c r="U209" i="83"/>
  <c r="U201" i="83"/>
  <c r="U193" i="83"/>
  <c r="U185" i="83"/>
  <c r="U177" i="83"/>
  <c r="U169" i="83"/>
  <c r="U161" i="83"/>
  <c r="U153" i="83"/>
  <c r="U145" i="83"/>
  <c r="U137" i="83"/>
  <c r="U129" i="83"/>
  <c r="U121" i="83"/>
  <c r="U113" i="83"/>
  <c r="U105" i="83"/>
  <c r="U97" i="83"/>
  <c r="U89" i="83"/>
  <c r="U81" i="83"/>
  <c r="U73" i="83"/>
  <c r="U65" i="83"/>
  <c r="U57" i="83"/>
  <c r="U49" i="83"/>
  <c r="U41" i="83"/>
  <c r="U33" i="83"/>
  <c r="U25" i="83"/>
  <c r="U26" i="79"/>
  <c r="U323" i="83"/>
  <c r="U275" i="83"/>
  <c r="U235" i="83"/>
  <c r="U179" i="83"/>
  <c r="U139" i="83"/>
  <c r="U91" i="83"/>
  <c r="U43" i="83"/>
  <c r="U346" i="83"/>
  <c r="U322" i="83"/>
  <c r="U360" i="83"/>
  <c r="U352" i="83"/>
  <c r="U364" i="83"/>
  <c r="U344" i="83"/>
  <c r="U336" i="83"/>
  <c r="U328" i="83"/>
  <c r="U320" i="83"/>
  <c r="U312" i="83"/>
  <c r="U304" i="83"/>
  <c r="U296" i="83"/>
  <c r="U288" i="83"/>
  <c r="U280" i="83"/>
  <c r="U272" i="83"/>
  <c r="U264" i="83"/>
  <c r="U256" i="83"/>
  <c r="U248" i="83"/>
  <c r="U240" i="83"/>
  <c r="U232" i="83"/>
  <c r="U224" i="83"/>
  <c r="U216" i="83"/>
  <c r="U208" i="83"/>
  <c r="U200" i="83"/>
  <c r="U192" i="83"/>
  <c r="U184" i="83"/>
  <c r="U176" i="83"/>
  <c r="U168" i="83"/>
  <c r="U160" i="83"/>
  <c r="U152" i="83"/>
  <c r="U144" i="83"/>
  <c r="U136" i="83"/>
  <c r="U128" i="83"/>
  <c r="U120" i="83"/>
  <c r="U112" i="83"/>
  <c r="U104" i="83"/>
  <c r="U96" i="83"/>
  <c r="U88" i="83"/>
  <c r="U80" i="83"/>
  <c r="U72" i="83"/>
  <c r="U64" i="83"/>
  <c r="U56" i="83"/>
  <c r="U48" i="83"/>
  <c r="U40" i="83"/>
  <c r="U32" i="83"/>
  <c r="U24" i="83"/>
  <c r="U38" i="79"/>
  <c r="U28" i="79"/>
  <c r="U34" i="79"/>
  <c r="U32" i="79"/>
  <c r="U20" i="79"/>
  <c r="U25" i="79"/>
  <c r="U23" i="79"/>
  <c r="U15" i="79"/>
  <c r="U17" i="79"/>
  <c r="U31" i="79"/>
  <c r="U37" i="79"/>
  <c r="U27" i="79"/>
  <c r="U35" i="79"/>
  <c r="U33" i="79"/>
  <c r="U39" i="79"/>
  <c r="Q346" i="83"/>
  <c r="Q347" i="83"/>
  <c r="Q348" i="83"/>
  <c r="A23" i="93"/>
  <c r="A35" i="93" s="1"/>
  <c r="A47" i="93" s="1"/>
  <c r="A59" i="93" s="1"/>
  <c r="A71" i="93" s="1"/>
  <c r="A83" i="93" s="1"/>
  <c r="A95" i="93" s="1"/>
  <c r="A107" i="93" s="1"/>
  <c r="A119" i="93" s="1"/>
  <c r="A131" i="93" s="1"/>
  <c r="A143" i="93" s="1"/>
  <c r="A155" i="93" s="1"/>
  <c r="A167" i="93" s="1"/>
  <c r="A179" i="93" s="1"/>
  <c r="A191" i="93" s="1"/>
  <c r="A203" i="93" s="1"/>
  <c r="A24" i="93"/>
  <c r="A36" i="93" s="1"/>
  <c r="A48" i="93" s="1"/>
  <c r="A60" i="93" s="1"/>
  <c r="A72" i="93" s="1"/>
  <c r="A84" i="93" s="1"/>
  <c r="A96" i="93" s="1"/>
  <c r="A108" i="93" s="1"/>
  <c r="A120" i="93" s="1"/>
  <c r="A132" i="93" s="1"/>
  <c r="A144" i="93" s="1"/>
  <c r="A156" i="93" s="1"/>
  <c r="A168" i="93" s="1"/>
  <c r="A180" i="93" s="1"/>
  <c r="A192" i="93" s="1"/>
  <c r="A204" i="93" s="1"/>
  <c r="A25" i="93"/>
  <c r="A37" i="93" s="1"/>
  <c r="A49" i="93" s="1"/>
  <c r="A61" i="93" s="1"/>
  <c r="A73" i="93" s="1"/>
  <c r="A85" i="93" s="1"/>
  <c r="A97" i="93" s="1"/>
  <c r="A109" i="93" s="1"/>
  <c r="A121" i="93" s="1"/>
  <c r="A133" i="93" s="1"/>
  <c r="A145" i="93" s="1"/>
  <c r="A157" i="93" s="1"/>
  <c r="A169" i="93" s="1"/>
  <c r="A181" i="93" s="1"/>
  <c r="A193" i="93" s="1"/>
  <c r="A26" i="93"/>
  <c r="A38" i="93" s="1"/>
  <c r="A50" i="93" s="1"/>
  <c r="A62" i="93" s="1"/>
  <c r="A74" i="93" s="1"/>
  <c r="A86" i="93" s="1"/>
  <c r="A98" i="93" s="1"/>
  <c r="A110" i="93" s="1"/>
  <c r="A122" i="93" s="1"/>
  <c r="A134" i="93" s="1"/>
  <c r="A146" i="93" s="1"/>
  <c r="A158" i="93" s="1"/>
  <c r="A170" i="93" s="1"/>
  <c r="A182" i="93" s="1"/>
  <c r="A194" i="93" s="1"/>
  <c r="A27" i="93"/>
  <c r="A39" i="93" s="1"/>
  <c r="A51" i="93" s="1"/>
  <c r="A63" i="93" s="1"/>
  <c r="A75" i="93" s="1"/>
  <c r="A87" i="93" s="1"/>
  <c r="A99" i="93" s="1"/>
  <c r="A111" i="93" s="1"/>
  <c r="A123" i="93" s="1"/>
  <c r="A135" i="93" s="1"/>
  <c r="A147" i="93" s="1"/>
  <c r="A159" i="93" s="1"/>
  <c r="A171" i="93" s="1"/>
  <c r="A183" i="93" s="1"/>
  <c r="A195" i="93" s="1"/>
  <c r="A28" i="93"/>
  <c r="A40" i="93" s="1"/>
  <c r="A52" i="93" s="1"/>
  <c r="A64" i="93" s="1"/>
  <c r="A76" i="93" s="1"/>
  <c r="A88" i="93" s="1"/>
  <c r="A100" i="93" s="1"/>
  <c r="A112" i="93" s="1"/>
  <c r="A124" i="93" s="1"/>
  <c r="A136" i="93" s="1"/>
  <c r="A148" i="93" s="1"/>
  <c r="A160" i="93" s="1"/>
  <c r="A172" i="93" s="1"/>
  <c r="A184" i="93" s="1"/>
  <c r="A196" i="93" s="1"/>
  <c r="A29" i="93"/>
  <c r="A41" i="93" s="1"/>
  <c r="A53" i="93" s="1"/>
  <c r="A65" i="93" s="1"/>
  <c r="A77" i="93" s="1"/>
  <c r="A89" i="93" s="1"/>
  <c r="A101" i="93" s="1"/>
  <c r="A113" i="93" s="1"/>
  <c r="A125" i="93" s="1"/>
  <c r="A137" i="93" s="1"/>
  <c r="A149" i="93" s="1"/>
  <c r="A161" i="93" s="1"/>
  <c r="A173" i="93" s="1"/>
  <c r="A185" i="93" s="1"/>
  <c r="A197" i="93" s="1"/>
  <c r="A30" i="93"/>
  <c r="A42" i="93" s="1"/>
  <c r="A54" i="93" s="1"/>
  <c r="A66" i="93" s="1"/>
  <c r="A78" i="93" s="1"/>
  <c r="A90" i="93" s="1"/>
  <c r="A102" i="93" s="1"/>
  <c r="A114" i="93" s="1"/>
  <c r="A126" i="93" s="1"/>
  <c r="A138" i="93" s="1"/>
  <c r="A150" i="93" s="1"/>
  <c r="A162" i="93" s="1"/>
  <c r="A174" i="93" s="1"/>
  <c r="A186" i="93" s="1"/>
  <c r="A198" i="93" s="1"/>
  <c r="A31" i="93"/>
  <c r="A43" i="93" s="1"/>
  <c r="A55" i="93" s="1"/>
  <c r="A67" i="93" s="1"/>
  <c r="A79" i="93" s="1"/>
  <c r="A91" i="93" s="1"/>
  <c r="A103" i="93" s="1"/>
  <c r="A115" i="93" s="1"/>
  <c r="A127" i="93" s="1"/>
  <c r="A139" i="93" s="1"/>
  <c r="A151" i="93" s="1"/>
  <c r="A163" i="93" s="1"/>
  <c r="A175" i="93" s="1"/>
  <c r="A187" i="93" s="1"/>
  <c r="A199" i="93" s="1"/>
  <c r="A32" i="93"/>
  <c r="A44" i="93" s="1"/>
  <c r="A56" i="93" s="1"/>
  <c r="A68" i="93" s="1"/>
  <c r="A80" i="93" s="1"/>
  <c r="A92" i="93" s="1"/>
  <c r="A104" i="93" s="1"/>
  <c r="A116" i="93" s="1"/>
  <c r="A128" i="93" s="1"/>
  <c r="A140" i="93" s="1"/>
  <c r="A152" i="93" s="1"/>
  <c r="A164" i="93" s="1"/>
  <c r="A176" i="93" s="1"/>
  <c r="A188" i="93" s="1"/>
  <c r="A200" i="93" s="1"/>
  <c r="A33" i="93"/>
  <c r="A45" i="93" s="1"/>
  <c r="A57" i="93" s="1"/>
  <c r="A69" i="93" s="1"/>
  <c r="A81" i="93" s="1"/>
  <c r="A93" i="93" s="1"/>
  <c r="A105" i="93" s="1"/>
  <c r="A117" i="93" s="1"/>
  <c r="A129" i="93" s="1"/>
  <c r="A141" i="93" s="1"/>
  <c r="A153" i="93" s="1"/>
  <c r="A165" i="93" s="1"/>
  <c r="A177" i="93" s="1"/>
  <c r="A189" i="93" s="1"/>
  <c r="A201" i="93" s="1"/>
  <c r="A34" i="93"/>
  <c r="A46" i="93" s="1"/>
  <c r="A58" i="93" s="1"/>
  <c r="A70" i="93" s="1"/>
  <c r="A82" i="93" s="1"/>
  <c r="A94" i="93" s="1"/>
  <c r="A106" i="93" s="1"/>
  <c r="A118" i="93" s="1"/>
  <c r="A130" i="93" s="1"/>
  <c r="A142" i="93" s="1"/>
  <c r="A154" i="93" s="1"/>
  <c r="A166" i="93" s="1"/>
  <c r="A178" i="93" s="1"/>
  <c r="A190" i="93" s="1"/>
  <c r="A202" i="93" s="1"/>
  <c r="Q358" i="83"/>
  <c r="Q359" i="83"/>
  <c r="Q360" i="83"/>
  <c r="Q361" i="83"/>
  <c r="Q362" i="83"/>
  <c r="Q363" i="83"/>
  <c r="Q364" i="83"/>
  <c r="Q365" i="83"/>
  <c r="Q366" i="83"/>
  <c r="Q367" i="83"/>
  <c r="Q368" i="83"/>
  <c r="Q369" i="83"/>
  <c r="Q355" i="83"/>
  <c r="Q356" i="83"/>
  <c r="Q357" i="83"/>
  <c r="Q349" i="83"/>
  <c r="Q350" i="83"/>
  <c r="Q351" i="83"/>
  <c r="Q352" i="83"/>
  <c r="Q353" i="83"/>
  <c r="Q354" i="83"/>
  <c r="S374" i="83" l="1"/>
  <c r="T373" i="83"/>
  <c r="U373" i="83" s="1"/>
  <c r="Q32" i="79"/>
  <c r="S375" i="83" l="1"/>
  <c r="T374" i="83"/>
  <c r="U374" i="83" s="1"/>
  <c r="Q336" i="83"/>
  <c r="S376" i="83" l="1"/>
  <c r="T375" i="83"/>
  <c r="U375" i="83" s="1"/>
  <c r="Q31" i="79"/>
  <c r="S377" i="83" l="1"/>
  <c r="T376" i="83"/>
  <c r="U376" i="83" s="1"/>
  <c r="Q334" i="83"/>
  <c r="Q335" i="83"/>
  <c r="Q337" i="83"/>
  <c r="Q338" i="83"/>
  <c r="Q339" i="83"/>
  <c r="Q340" i="83"/>
  <c r="Q341" i="83"/>
  <c r="Q342" i="83"/>
  <c r="Q343" i="83"/>
  <c r="Q344" i="83"/>
  <c r="Q345" i="83"/>
  <c r="Q328" i="83"/>
  <c r="Q329" i="83"/>
  <c r="Q330" i="83"/>
  <c r="Q331" i="83"/>
  <c r="Q332" i="83"/>
  <c r="Q333" i="83"/>
  <c r="S378" i="83" l="1"/>
  <c r="T377" i="83"/>
  <c r="Q321" i="83"/>
  <c r="Q322" i="83"/>
  <c r="Q323" i="83"/>
  <c r="Q324" i="83"/>
  <c r="Q325" i="83"/>
  <c r="Q326" i="83"/>
  <c r="Q327" i="83"/>
  <c r="Q30" i="79"/>
  <c r="S379" i="83" l="1"/>
  <c r="S380" i="83" s="1"/>
  <c r="S381" i="83" s="1"/>
  <c r="T378" i="83"/>
  <c r="U378" i="83" s="1"/>
  <c r="Q29" i="79"/>
  <c r="Q13" i="83" l="1"/>
  <c r="Q15" i="83"/>
  <c r="Q16" i="83"/>
  <c r="Q17" i="83"/>
  <c r="Q18" i="83"/>
  <c r="Q19" i="83"/>
  <c r="Q20" i="83"/>
  <c r="Q21" i="83"/>
  <c r="Q22" i="83"/>
  <c r="Q23" i="83"/>
  <c r="Q24" i="83"/>
  <c r="Q25" i="83"/>
  <c r="Q26" i="83"/>
  <c r="Q27" i="83"/>
  <c r="Q28" i="83"/>
  <c r="Q29" i="83"/>
  <c r="Q30" i="83"/>
  <c r="Q31" i="83"/>
  <c r="Q32" i="83"/>
  <c r="Q33" i="83"/>
  <c r="Q34" i="83"/>
  <c r="Q35" i="83"/>
  <c r="Q36" i="83"/>
  <c r="Q37" i="83"/>
  <c r="Q38" i="83"/>
  <c r="Q39" i="83"/>
  <c r="Q40" i="83"/>
  <c r="Q41" i="83"/>
  <c r="Q42" i="83"/>
  <c r="Q43" i="83"/>
  <c r="Q44" i="83"/>
  <c r="Q45" i="83"/>
  <c r="Q46" i="83"/>
  <c r="Q47" i="83"/>
  <c r="Q48" i="83"/>
  <c r="Q49" i="83"/>
  <c r="Q50" i="83"/>
  <c r="Q51" i="83"/>
  <c r="Q52" i="83"/>
  <c r="Q53" i="83"/>
  <c r="Q54" i="83"/>
  <c r="Q55" i="83"/>
  <c r="Q56" i="83"/>
  <c r="Q57" i="83"/>
  <c r="Q58" i="83"/>
  <c r="Q59" i="83"/>
  <c r="Q60" i="83"/>
  <c r="Q61" i="83"/>
  <c r="Q62" i="83"/>
  <c r="Q63" i="83"/>
  <c r="Q64" i="83"/>
  <c r="Q65" i="83"/>
  <c r="Q66" i="83"/>
  <c r="Q67" i="83"/>
  <c r="Q68" i="83"/>
  <c r="Q69" i="83"/>
  <c r="Q70" i="83"/>
  <c r="Q71" i="83"/>
  <c r="Q72" i="83"/>
  <c r="Q73" i="83"/>
  <c r="Q74" i="83"/>
  <c r="Q75" i="83"/>
  <c r="Q76" i="83"/>
  <c r="Q77" i="83"/>
  <c r="Q78" i="83"/>
  <c r="Q79" i="83"/>
  <c r="Q80" i="83"/>
  <c r="Q81" i="83"/>
  <c r="Q82" i="83"/>
  <c r="Q83" i="83"/>
  <c r="Q84" i="83"/>
  <c r="Q85" i="83"/>
  <c r="Q86" i="83"/>
  <c r="Q87" i="83"/>
  <c r="Q88" i="83"/>
  <c r="Q89" i="83"/>
  <c r="Q90" i="83"/>
  <c r="Q91" i="83"/>
  <c r="Q92" i="83"/>
  <c r="Q93" i="83"/>
  <c r="Q94" i="83"/>
  <c r="Q95" i="83"/>
  <c r="Q96" i="83"/>
  <c r="Q97" i="83"/>
  <c r="Q98" i="83"/>
  <c r="Q99" i="83"/>
  <c r="Q100" i="83"/>
  <c r="Q101" i="83"/>
  <c r="Q102" i="83"/>
  <c r="Q103" i="83"/>
  <c r="Q104" i="83"/>
  <c r="Q105" i="83"/>
  <c r="Q106" i="83"/>
  <c r="Q107" i="83"/>
  <c r="Q108" i="83"/>
  <c r="Q109" i="83"/>
  <c r="Q110" i="83"/>
  <c r="Q111" i="83"/>
  <c r="Q112" i="83"/>
  <c r="Q113" i="83"/>
  <c r="Q114" i="83"/>
  <c r="Q115" i="83"/>
  <c r="Q116" i="83"/>
  <c r="Q117" i="83"/>
  <c r="Q118" i="83"/>
  <c r="Q119" i="83"/>
  <c r="Q120" i="83"/>
  <c r="Q121" i="83"/>
  <c r="Q122" i="83"/>
  <c r="Q123" i="83"/>
  <c r="Q124" i="83"/>
  <c r="Q125" i="83"/>
  <c r="Q126" i="83"/>
  <c r="Q127" i="83"/>
  <c r="Q128" i="83"/>
  <c r="Q129" i="83"/>
  <c r="Q130" i="83"/>
  <c r="Q131" i="83"/>
  <c r="Q132" i="83"/>
  <c r="Q133" i="83"/>
  <c r="Q134" i="83"/>
  <c r="Q135" i="83"/>
  <c r="Q136" i="83"/>
  <c r="Q137" i="83"/>
  <c r="Q138" i="83"/>
  <c r="Q139" i="83"/>
  <c r="Q140" i="83"/>
  <c r="Q141" i="83"/>
  <c r="Q142" i="83"/>
  <c r="Q143" i="83"/>
  <c r="Q144" i="83"/>
  <c r="Q145" i="83"/>
  <c r="Q146" i="83"/>
  <c r="Q147" i="83"/>
  <c r="Q148" i="83"/>
  <c r="Q149" i="83"/>
  <c r="Q150" i="83"/>
  <c r="Q151" i="83"/>
  <c r="Q152" i="83"/>
  <c r="Q153" i="83"/>
  <c r="Q154" i="83"/>
  <c r="Q155" i="83"/>
  <c r="Q156" i="83"/>
  <c r="Q157" i="83"/>
  <c r="Q158" i="83"/>
  <c r="Q159" i="83"/>
  <c r="Q160" i="83"/>
  <c r="Q161" i="83"/>
  <c r="Q162" i="83"/>
  <c r="Q163" i="83"/>
  <c r="Q164" i="83"/>
  <c r="Q165" i="83"/>
  <c r="Q166" i="83"/>
  <c r="Q167" i="83"/>
  <c r="Q168" i="83"/>
  <c r="Q169" i="83"/>
  <c r="Q170" i="83"/>
  <c r="Q171" i="83"/>
  <c r="Q172" i="83"/>
  <c r="Q173" i="83"/>
  <c r="Q174" i="83"/>
  <c r="Q175" i="83"/>
  <c r="Q176" i="83"/>
  <c r="Q177" i="83"/>
  <c r="Q178" i="83"/>
  <c r="Q179" i="83"/>
  <c r="Q180" i="83"/>
  <c r="Q181" i="83"/>
  <c r="Q182" i="83"/>
  <c r="Q183" i="83"/>
  <c r="Q184" i="83"/>
  <c r="Q185" i="83"/>
  <c r="Q186" i="83"/>
  <c r="Q187" i="83"/>
  <c r="Q188" i="83"/>
  <c r="Q189" i="83"/>
  <c r="Q190" i="83"/>
  <c r="Q191" i="83"/>
  <c r="Q192" i="83"/>
  <c r="Q193" i="83"/>
  <c r="Q194" i="83"/>
  <c r="Q195" i="83"/>
  <c r="Q196" i="83"/>
  <c r="Q197" i="83"/>
  <c r="Q198" i="83"/>
  <c r="Q199" i="83"/>
  <c r="Q200" i="83"/>
  <c r="Q201" i="83"/>
  <c r="Q202" i="83"/>
  <c r="Q203" i="83"/>
  <c r="Q204" i="83"/>
  <c r="Q205" i="83"/>
  <c r="Q206" i="83"/>
  <c r="Q207" i="83"/>
  <c r="Q208" i="83"/>
  <c r="Q209" i="83"/>
  <c r="Q210" i="83"/>
  <c r="Q211" i="83"/>
  <c r="Q212" i="83"/>
  <c r="Q213" i="83"/>
  <c r="Q214" i="83"/>
  <c r="Q215" i="83"/>
  <c r="Q216" i="83"/>
  <c r="Q217" i="83"/>
  <c r="Q218" i="83"/>
  <c r="Q219" i="83"/>
  <c r="Q220" i="83"/>
  <c r="Q221" i="83"/>
  <c r="Q222" i="83"/>
  <c r="Q223" i="83"/>
  <c r="Q224" i="83"/>
  <c r="Q225" i="83"/>
  <c r="Q226" i="83"/>
  <c r="Q227" i="83"/>
  <c r="Q228" i="83"/>
  <c r="Q229" i="83"/>
  <c r="Q230" i="83"/>
  <c r="Q231" i="83"/>
  <c r="Q232" i="83"/>
  <c r="Q233" i="83"/>
  <c r="Q234" i="83"/>
  <c r="Q235" i="83"/>
  <c r="Q236" i="83"/>
  <c r="Q237" i="83"/>
  <c r="Q238" i="83"/>
  <c r="Q239" i="83"/>
  <c r="Q240" i="83"/>
  <c r="Q241" i="83"/>
  <c r="Q242" i="83"/>
  <c r="Q243" i="83"/>
  <c r="Q244" i="83"/>
  <c r="Q245" i="83"/>
  <c r="Q246" i="83"/>
  <c r="Q247" i="83"/>
  <c r="Q248" i="83"/>
  <c r="Q249" i="83"/>
  <c r="Q250" i="83"/>
  <c r="Q251" i="83"/>
  <c r="Q252" i="83"/>
  <c r="Q253" i="83"/>
  <c r="Q254" i="83"/>
  <c r="Q255" i="83"/>
  <c r="Q256" i="83"/>
  <c r="Q257" i="83"/>
  <c r="Q258" i="83"/>
  <c r="Q259" i="83"/>
  <c r="Q260" i="83"/>
  <c r="Q261" i="83"/>
  <c r="Q262" i="83"/>
  <c r="Q263" i="83"/>
  <c r="Q264" i="83"/>
  <c r="Q265" i="83"/>
  <c r="Q266" i="83"/>
  <c r="Q267" i="83"/>
  <c r="Q268" i="83"/>
  <c r="Q269" i="83"/>
  <c r="Q270" i="83"/>
  <c r="Q271" i="83"/>
  <c r="Q272" i="83"/>
  <c r="Q273" i="83"/>
  <c r="Q274" i="83"/>
  <c r="Q275" i="83"/>
  <c r="Q276" i="83"/>
  <c r="Q277" i="83"/>
  <c r="Q278" i="83"/>
  <c r="Q279" i="83"/>
  <c r="Q280" i="83"/>
  <c r="Q281" i="83"/>
  <c r="Q282" i="83"/>
  <c r="Q283" i="83"/>
  <c r="Q284" i="83"/>
  <c r="Q285" i="83"/>
  <c r="Q286" i="83"/>
  <c r="Q287" i="83"/>
  <c r="Q288" i="83"/>
  <c r="Q289" i="83"/>
  <c r="Q290" i="83"/>
  <c r="Q291" i="83"/>
  <c r="Q292" i="83"/>
  <c r="Q293" i="83"/>
  <c r="Q294" i="83"/>
  <c r="Q295" i="83"/>
  <c r="Q296" i="83"/>
  <c r="Q297" i="83"/>
  <c r="Q298" i="83"/>
  <c r="Q299" i="83"/>
  <c r="Q300" i="83"/>
  <c r="Q301" i="83"/>
  <c r="Q302" i="83"/>
  <c r="Q303" i="83"/>
  <c r="Q304" i="83"/>
  <c r="Q305" i="83"/>
  <c r="Q306" i="83"/>
  <c r="Q307" i="83"/>
  <c r="Q308" i="83"/>
  <c r="Q309" i="83"/>
  <c r="Q310" i="83"/>
  <c r="Q311" i="83"/>
  <c r="Q312" i="83"/>
  <c r="Q313" i="83"/>
  <c r="Q314" i="83"/>
  <c r="Q315" i="83"/>
  <c r="Q316" i="83"/>
  <c r="Q317" i="83"/>
  <c r="Q318" i="83"/>
  <c r="Q319" i="83"/>
  <c r="Q320" i="83"/>
  <c r="Q12" i="83" l="1"/>
  <c r="Q11" i="83"/>
  <c r="Q28" i="79" l="1"/>
  <c r="Q27" i="79" l="1"/>
  <c r="Q12" i="79" l="1"/>
  <c r="Q13" i="79"/>
  <c r="Q15" i="79"/>
  <c r="Q16" i="79"/>
  <c r="Q17" i="79"/>
  <c r="Q19" i="79"/>
  <c r="Q20" i="79"/>
  <c r="Q21" i="79"/>
  <c r="Q23" i="79"/>
  <c r="Q24" i="79"/>
  <c r="Q25" i="79"/>
  <c r="Q26" i="79" l="1"/>
  <c r="Q22" i="79"/>
  <c r="Q18" i="79"/>
  <c r="Q14" i="79"/>
  <c r="T365" i="83" l="1"/>
  <c r="U365" i="83" l="1"/>
  <c r="U377" i="8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Valentin Corvalan Erbes</author>
  </authors>
  <commentList>
    <comment ref="B8" authorId="0" shapeId="0" xr:uid="{96CE739A-FA10-496F-84F2-D52E0908C682}">
      <text>
        <r>
          <rPr>
            <sz val="8"/>
            <color indexed="81"/>
            <rFont val="Arial"/>
            <family val="2"/>
          </rPr>
          <t>Capacitaciones sobre tecnología orientadas a personas en búsqueda o reconversión laboral.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I8" authorId="0" shapeId="0" xr:uid="{8428A77F-F031-4DDF-B9D6-7217E89DE6A2}">
      <text>
        <r>
          <rPr>
            <sz val="8"/>
            <color indexed="81"/>
            <rFont val="Arial"/>
            <family val="2"/>
          </rPr>
          <t>Todas las columnas refieren al total anual</t>
        </r>
      </text>
    </comment>
  </commentList>
</comments>
</file>

<file path=xl/sharedStrings.xml><?xml version="1.0" encoding="utf-8"?>
<sst xmlns="http://schemas.openxmlformats.org/spreadsheetml/2006/main" count="2951" uniqueCount="496">
  <si>
    <t>Mensual</t>
  </si>
  <si>
    <t>Frecuencia</t>
  </si>
  <si>
    <t>Título</t>
  </si>
  <si>
    <t>Fecha de inicio</t>
  </si>
  <si>
    <t>Fuente</t>
  </si>
  <si>
    <t>BASE DE DATOS ESTADÍSTICOS</t>
  </si>
  <si>
    <t>PROGAMA SANTA FE COMO VAMOS</t>
  </si>
  <si>
    <t>Categorías</t>
  </si>
  <si>
    <t xml:space="preserve"> </t>
  </si>
  <si>
    <t>EJE: EMPLEO</t>
  </si>
  <si>
    <t>Gran Santa Fe</t>
  </si>
  <si>
    <t>Provincia de Santa Fe</t>
  </si>
  <si>
    <t>Trimestral</t>
  </si>
  <si>
    <t>Ondas</t>
  </si>
  <si>
    <t>Tasa de actividad</t>
  </si>
  <si>
    <t>Tasa de trabajo</t>
  </si>
  <si>
    <t>Tasa de no trabajo</t>
  </si>
  <si>
    <t>Tasa de trabajo demandante</t>
  </si>
  <si>
    <t>Panel General</t>
  </si>
  <si>
    <t>Onda 2005</t>
  </si>
  <si>
    <t>Onda 2006</t>
  </si>
  <si>
    <t>Onda 2007</t>
  </si>
  <si>
    <t>Onda 2009</t>
  </si>
  <si>
    <t>Onda 2010</t>
  </si>
  <si>
    <t>Onda 2014</t>
  </si>
  <si>
    <t>Onda 2017</t>
  </si>
  <si>
    <t>Onda 2018</t>
  </si>
  <si>
    <t>Onda 2019</t>
  </si>
  <si>
    <t>Onda 2020</t>
  </si>
  <si>
    <t xml:space="preserve"> Contexto</t>
  </si>
  <si>
    <t>Porcentaje</t>
  </si>
  <si>
    <t>Industria manufacturera</t>
  </si>
  <si>
    <t>Construcción</t>
  </si>
  <si>
    <t>Comercio al por mayor y al por menor</t>
  </si>
  <si>
    <t>Enseñanza</t>
  </si>
  <si>
    <t>Total</t>
  </si>
  <si>
    <t>Categorias</t>
  </si>
  <si>
    <t>Inflación</t>
  </si>
  <si>
    <t>Anual</t>
  </si>
  <si>
    <t>Fuentes</t>
  </si>
  <si>
    <t>Variacion real</t>
  </si>
  <si>
    <t>Unidad de medida</t>
  </si>
  <si>
    <t>PROGRAMA SANTA FE COMO VAMOS</t>
  </si>
  <si>
    <t>http://www.bcsf.com.ar/</t>
  </si>
  <si>
    <t>http://www.santafeciudad.gov.ar/gobierno/transparencia/como_vamos.html</t>
  </si>
  <si>
    <t>E-mail: santafecomovamos@santafeciudad.gov.ar / ces@bcsf.com.ar </t>
  </si>
  <si>
    <t>Incremento salarial sector privado</t>
  </si>
  <si>
    <t>Onda 2012</t>
  </si>
  <si>
    <t>Onda 2016</t>
  </si>
  <si>
    <t>Total remuneración media</t>
  </si>
  <si>
    <t>Región Pampeana</t>
  </si>
  <si>
    <t>Población según categoría de actividad</t>
  </si>
  <si>
    <t>1. Población según categoría de actividad</t>
  </si>
  <si>
    <t>Tasa de empleo</t>
  </si>
  <si>
    <t>Tasa de desocupación</t>
  </si>
  <si>
    <t>Tasa de ocupados demandantes de empleo</t>
  </si>
  <si>
    <t>Tasa de subocupación</t>
  </si>
  <si>
    <t>Tasa de subocupación demandante</t>
  </si>
  <si>
    <t>Tasa de subocupación no demandante</t>
  </si>
  <si>
    <t>2. Tasas laborales - EPH</t>
  </si>
  <si>
    <t>Presión sobre el mercado de trabajo</t>
  </si>
  <si>
    <t>Onda 2021</t>
  </si>
  <si>
    <t>Onda 2022</t>
  </si>
  <si>
    <t>Otros</t>
  </si>
  <si>
    <t>Onda 2023</t>
  </si>
  <si>
    <t>Onda 2024</t>
  </si>
  <si>
    <t>La dotación se mantendrá</t>
  </si>
  <si>
    <t>La dotación aumentará</t>
  </si>
  <si>
    <t>Tasa de entrada</t>
  </si>
  <si>
    <t>Tasa de salida</t>
  </si>
  <si>
    <t>Expectativas netas</t>
  </si>
  <si>
    <t>Variación relativa mensual</t>
  </si>
  <si>
    <t>Variación relativa anual</t>
  </si>
  <si>
    <t>IPC - Indice base 2004=100</t>
  </si>
  <si>
    <t>Remuneracion media a precios contantes de 2004</t>
  </si>
  <si>
    <t>Congreso - INDEC</t>
  </si>
  <si>
    <t>Observatorio Social - Universidad Nacional del Litoral</t>
  </si>
  <si>
    <t>Observatorio de Empleo y Dinámica Empresarial - Ministerio de Capital Humano</t>
  </si>
  <si>
    <t>Encuesta de Indicadores Laborales (EIL) - Ministerio de Capital Humano</t>
  </si>
  <si>
    <t>Volver al indice</t>
  </si>
  <si>
    <r>
      <rPr>
        <sz val="10"/>
        <rFont val="Arial"/>
        <family val="2"/>
      </rPr>
      <t xml:space="preserve">Sitio: </t>
    </r>
    <r>
      <rPr>
        <u/>
        <sz val="10"/>
        <color theme="10"/>
        <rFont val="Arial"/>
        <family val="2"/>
      </rPr>
      <t>https://santafeciudad.gov.ar/secretaria-general/santa-fe-como-vamos/</t>
    </r>
  </si>
  <si>
    <t>Mercado laboral</t>
  </si>
  <si>
    <t>Encuesta Permanente de Hogares (EPH) - Instituto Nacional de Estadísticas y Censos (INDEC)</t>
  </si>
  <si>
    <t>Tasas laborales: tasa de actividad, trabajo, no trabajo y trabajo demandante</t>
  </si>
  <si>
    <t>Agricultura, ganaderia, caza y silvicultura</t>
  </si>
  <si>
    <t>Pesca y servicios conexos</t>
  </si>
  <si>
    <t>Explotacion de minas y canteras</t>
  </si>
  <si>
    <t>Electricidad, gas y agua</t>
  </si>
  <si>
    <t>Hoteleria y restaurantes</t>
  </si>
  <si>
    <t>Servicios de transporte, almacenamiento y comunicaciones</t>
  </si>
  <si>
    <t xml:space="preserve">Intermediación financiera y otros servicios financieros </t>
  </si>
  <si>
    <t>Servicios inmobiliarios, empresariales y de alquiler</t>
  </si>
  <si>
    <t>Servicios sociales y de salud</t>
  </si>
  <si>
    <t>Servicios comunitarios, sociales y personales n.c.p.</t>
  </si>
  <si>
    <t>Onda 2025</t>
  </si>
  <si>
    <t>Onda 2026</t>
  </si>
  <si>
    <t>Onda 2027</t>
  </si>
  <si>
    <t>Onda 2028</t>
  </si>
  <si>
    <t>Onda 2029</t>
  </si>
  <si>
    <t>Onda 2030</t>
  </si>
  <si>
    <t>Onda 2008</t>
  </si>
  <si>
    <t>Onda 2011</t>
  </si>
  <si>
    <t>Onda 2013</t>
  </si>
  <si>
    <t>Onda 2015</t>
  </si>
  <si>
    <t>Último dato</t>
  </si>
  <si>
    <t>Cobertura geográfica</t>
  </si>
  <si>
    <t>Sexo</t>
  </si>
  <si>
    <t>Mujer</t>
  </si>
  <si>
    <t>Población</t>
  </si>
  <si>
    <t>Ocupados</t>
  </si>
  <si>
    <t>Desocupados</t>
  </si>
  <si>
    <t>PEA</t>
  </si>
  <si>
    <t>Ocupados demandantes</t>
  </si>
  <si>
    <t>Tasa Desocupacion</t>
  </si>
  <si>
    <t>Tasa sub-ocupación</t>
  </si>
  <si>
    <t>Básico</t>
  </si>
  <si>
    <t>Intermedio</t>
  </si>
  <si>
    <t>Avanzado</t>
  </si>
  <si>
    <t>Superior</t>
  </si>
  <si>
    <t>Asalariados</t>
  </si>
  <si>
    <t>Patron</t>
  </si>
  <si>
    <t>Cuenta Propia</t>
  </si>
  <si>
    <t>Trabajador familiar sin remuneración</t>
  </si>
  <si>
    <t>Empleo público</t>
  </si>
  <si>
    <t>Empleo privado</t>
  </si>
  <si>
    <t>Nivel educativo</t>
  </si>
  <si>
    <t>Tasa de sub-ocupación</t>
  </si>
  <si>
    <t>Estudiantes</t>
  </si>
  <si>
    <t>Ama de casa</t>
  </si>
  <si>
    <t>No trabajan, estudian ni buscan empleo</t>
  </si>
  <si>
    <t>Inactivos</t>
  </si>
  <si>
    <t>Jubilados</t>
  </si>
  <si>
    <t>Descripción</t>
  </si>
  <si>
    <t>Población joven</t>
  </si>
  <si>
    <t>Varon</t>
  </si>
  <si>
    <t>Desalentados</t>
  </si>
  <si>
    <t>Tasa de desocupación con efecto desaliento</t>
  </si>
  <si>
    <t>No sabe / No responde</t>
  </si>
  <si>
    <t>De otro tipo</t>
  </si>
  <si>
    <t>Total de aglomerados</t>
  </si>
  <si>
    <t>Gran Santa Fe, Región Pampeana, Total de aglomerados</t>
  </si>
  <si>
    <t>Construccion</t>
  </si>
  <si>
    <t>Observatorio de Empleo y Dinámica Empresarial (OEDE) - Secretaria de Trabajo, Empleo y Seguridad Social (STEySS) - Ministerio de Capital Humano</t>
  </si>
  <si>
    <t>Explotacion  de  minas  y  canteras</t>
  </si>
  <si>
    <t xml:space="preserve">Hoteleria y restaurantes </t>
  </si>
  <si>
    <t>Servicios de transporte, de almacenamiento y de comunicaciones</t>
  </si>
  <si>
    <t xml:space="preserve">Intermediacion financiera y otros servicios financieros </t>
  </si>
  <si>
    <t>Argentina</t>
  </si>
  <si>
    <t>Empleo asalariado privado registrado por ramas de actividad en la Provincia de Santa Fe</t>
  </si>
  <si>
    <t>Empleo asalariado privado registrado por ramas de actividad en Argentina</t>
  </si>
  <si>
    <t>Encuesta Permanente de Hogares (EPH) - Instituto nacional de estadísticas y censos (INDEC)</t>
  </si>
  <si>
    <t>Total de Aglomerados</t>
  </si>
  <si>
    <t>Subocupados</t>
  </si>
  <si>
    <t>Subocupados demandantes</t>
  </si>
  <si>
    <t>Otros ocupados demandantes</t>
  </si>
  <si>
    <t>Ocupados no demandantes</t>
  </si>
  <si>
    <t>Ocupados no demandantes pero disponibles</t>
  </si>
  <si>
    <t>Subocupados no demandantes pero disponibles</t>
  </si>
  <si>
    <t>Otros ocupados no demandantes pero disponibles</t>
  </si>
  <si>
    <t>Ocupados no demandantes ni disponibles</t>
  </si>
  <si>
    <t>Variacion real interanual</t>
  </si>
  <si>
    <t>Personas</t>
  </si>
  <si>
    <t>Población según categoría de actividad y tasas laborales, por sexo</t>
  </si>
  <si>
    <t>Según categoría ocupacional</t>
  </si>
  <si>
    <t>Inactivos en edad de trabajar</t>
  </si>
  <si>
    <t>Clasificación de los inactivos según categoría de inactividad</t>
  </si>
  <si>
    <t>Clasificación de la población ocupada</t>
  </si>
  <si>
    <t>Pesonas</t>
  </si>
  <si>
    <t>Clasificación según categoría de actividad</t>
  </si>
  <si>
    <t>Tasas laborales</t>
  </si>
  <si>
    <t>Clasificación de los ocupados según categoría ocupacional</t>
  </si>
  <si>
    <t>j</t>
  </si>
  <si>
    <t>Clasificación de la población joven</t>
  </si>
  <si>
    <t>Desocupados de larga duración</t>
  </si>
  <si>
    <t>Clasificación de la población desocupada</t>
  </si>
  <si>
    <t>Pesos corrientes</t>
  </si>
  <si>
    <t>Pesos constantes de 2004</t>
  </si>
  <si>
    <t>Índice 2004 = 100</t>
  </si>
  <si>
    <t>Indice 2004 = 100</t>
  </si>
  <si>
    <t>Industria Manufacturera</t>
  </si>
  <si>
    <t>Transporte y Almacenamiento</t>
  </si>
  <si>
    <t>Alojamiento y Servicios de Comidas</t>
  </si>
  <si>
    <t>Información y Comunicación</t>
  </si>
  <si>
    <t>Actividades Financieras y de Seguros</t>
  </si>
  <si>
    <t>Actividades Profesionales, Científicas y Técnicas</t>
  </si>
  <si>
    <t>Actividades Administrativas y Servicios de Apoyo</t>
  </si>
  <si>
    <t>Administración Pública y Defensa; Planes de Seguro Social Obligatorio</t>
  </si>
  <si>
    <t>Salud Humana y Servicios Sociales</t>
  </si>
  <si>
    <t>Artes, Entretenimiento y Recreación</t>
  </si>
  <si>
    <t xml:space="preserve">Comercio </t>
  </si>
  <si>
    <t>Servicio doméstico</t>
  </si>
  <si>
    <t>Ocupados clasificados según rama de actividad. Gran Santa Fe (participación relativa)</t>
  </si>
  <si>
    <t>Hotelería y restaurantes</t>
  </si>
  <si>
    <t>Transporte, de almacenamiento y de comunicaciones</t>
  </si>
  <si>
    <t>2.6. Clasificación de la población desocupada</t>
  </si>
  <si>
    <t>2.5. Clasificación de la población Joven</t>
  </si>
  <si>
    <t>2.4. Clasificación de la población inactiva</t>
  </si>
  <si>
    <t>2.3. Clasificación de la población ocupada</t>
  </si>
  <si>
    <t>2.1. Población según categoría ocupacional y tasas laborales, por sexo</t>
  </si>
  <si>
    <t>2.2. Tasas laborales según nivel educativo</t>
  </si>
  <si>
    <r>
      <rPr>
        <sz val="10"/>
        <color theme="1"/>
        <rFont val="Arial"/>
        <family val="2"/>
      </rPr>
      <t>Sitio:</t>
    </r>
    <r>
      <rPr>
        <sz val="10"/>
        <color theme="4" tint="-0.249977111117893"/>
        <rFont val="Arial"/>
        <family val="2"/>
      </rPr>
      <t xml:space="preserve"> </t>
    </r>
    <r>
      <rPr>
        <u/>
        <sz val="10"/>
        <color rgb="FF0070C0"/>
        <rFont val="Arial"/>
        <family val="2"/>
      </rPr>
      <t>https://www.bcsf.com.ar/ces/santafe-como-vamos.php</t>
    </r>
  </si>
  <si>
    <t>Desocupados de larga duración (1)</t>
  </si>
  <si>
    <t>(1) Refiere a aquellos desocupados que llevan más de 6 meses en busqueda de empleo</t>
  </si>
  <si>
    <t>(2) Refiere a aquellos inactivos que han respondido que no buscan empleo por haberse cansado de hacerlo</t>
  </si>
  <si>
    <t>Desalentados (2)</t>
  </si>
  <si>
    <t>(1) Información no publicada con el objeto de preservar el secreto estadístico debido a la baja cantidad de empresas.</t>
  </si>
  <si>
    <t>Pesca y servicios conexos (1)</t>
  </si>
  <si>
    <t>Otras actividades (1)</t>
  </si>
  <si>
    <t>(1) Incluye: "agricultura, ganadería y pesca"; "explotación de minas y canteras"; "suministro de Electricidad, Gas, Vapor y Aire Acondicionado";</t>
  </si>
  <si>
    <t>Clasificación de la población inactiva</t>
  </si>
  <si>
    <r>
      <rPr>
        <b/>
        <u/>
        <sz val="11"/>
        <rFont val="Arial"/>
        <family val="2"/>
      </rPr>
      <t>Aclaración general</t>
    </r>
    <r>
      <rPr>
        <b/>
        <sz val="11"/>
        <rFont val="Arial"/>
        <family val="2"/>
      </rPr>
      <t xml:space="preserve">: los datos </t>
    </r>
    <r>
      <rPr>
        <b/>
        <u/>
        <sz val="11"/>
        <rFont val="Arial"/>
        <family val="2"/>
      </rPr>
      <t>subrayados</t>
    </r>
    <r>
      <rPr>
        <b/>
        <sz val="11"/>
        <rFont val="Arial"/>
        <family val="2"/>
      </rPr>
      <t xml:space="preserve"> implican estimaciones propias y los datos en </t>
    </r>
    <r>
      <rPr>
        <b/>
        <sz val="11"/>
        <color rgb="FF0070C0"/>
        <rFont val="Arial"/>
        <family val="2"/>
      </rPr>
      <t>azul</t>
    </r>
    <r>
      <rPr>
        <b/>
        <sz val="11"/>
        <rFont val="Arial"/>
        <family val="2"/>
      </rPr>
      <t xml:space="preserve"> la existencia de una fórmula. Los datos en </t>
    </r>
    <r>
      <rPr>
        <b/>
        <sz val="11"/>
        <color rgb="FF806000"/>
        <rFont val="Arial"/>
        <family val="2"/>
      </rPr>
      <t>amarillo oscuro</t>
    </r>
    <r>
      <rPr>
        <b/>
        <sz val="11"/>
        <rFont val="Arial"/>
        <family val="2"/>
      </rPr>
      <t xml:space="preserve"> indican información provisoria.</t>
    </r>
  </si>
  <si>
    <t>Patrón</t>
  </si>
  <si>
    <t>Cuenta propia</t>
  </si>
  <si>
    <t>Espacio geográfico</t>
  </si>
  <si>
    <t>Región pampeana</t>
  </si>
  <si>
    <t>Total de ocupados</t>
  </si>
  <si>
    <t>3. Tasa de informalidad laboral según categoría ocupacional</t>
  </si>
  <si>
    <t>2023.T4</t>
  </si>
  <si>
    <t>4. Tasas laborales - Observatorio social</t>
  </si>
  <si>
    <t>Población Económicamente Activa</t>
  </si>
  <si>
    <t>Subcupados demandantes</t>
  </si>
  <si>
    <t>2003.T3</t>
  </si>
  <si>
    <t>2003.T4</t>
  </si>
  <si>
    <t>2004.T1</t>
  </si>
  <si>
    <t>2004.T2</t>
  </si>
  <si>
    <t>2004.T3</t>
  </si>
  <si>
    <t>2004.T4</t>
  </si>
  <si>
    <t>2005.T1</t>
  </si>
  <si>
    <t>2005.T2</t>
  </si>
  <si>
    <t>2005.T3</t>
  </si>
  <si>
    <t>2005.T4</t>
  </si>
  <si>
    <t>Total de aglomerados urbanos</t>
  </si>
  <si>
    <t>Pricipales tasas del mercado de trabajo</t>
  </si>
  <si>
    <t>2006.T1</t>
  </si>
  <si>
    <t>2006.T2</t>
  </si>
  <si>
    <t>2006.T3</t>
  </si>
  <si>
    <t>2006.T4</t>
  </si>
  <si>
    <t>2007.T1</t>
  </si>
  <si>
    <t>2007.T2</t>
  </si>
  <si>
    <t>2007.T3</t>
  </si>
  <si>
    <t>2007.T4</t>
  </si>
  <si>
    <t>2008.T1</t>
  </si>
  <si>
    <t>2008.T2</t>
  </si>
  <si>
    <t>2008.T3</t>
  </si>
  <si>
    <t>2008.T4</t>
  </si>
  <si>
    <t>2009.T1</t>
  </si>
  <si>
    <t>2009.T2</t>
  </si>
  <si>
    <t>2009.T3</t>
  </si>
  <si>
    <t>2009.T4</t>
  </si>
  <si>
    <t>2010.T1</t>
  </si>
  <si>
    <t>2010.T2</t>
  </si>
  <si>
    <t>2010.T3</t>
  </si>
  <si>
    <t>2010.T4</t>
  </si>
  <si>
    <t>2011.T1</t>
  </si>
  <si>
    <t>2011.T2</t>
  </si>
  <si>
    <t>2011.T3</t>
  </si>
  <si>
    <t>2011.T4</t>
  </si>
  <si>
    <t>2012.T1</t>
  </si>
  <si>
    <t>2012.T2</t>
  </si>
  <si>
    <t>2012.T3</t>
  </si>
  <si>
    <t>2012.T4</t>
  </si>
  <si>
    <t>2013.T1</t>
  </si>
  <si>
    <t>2013.T2</t>
  </si>
  <si>
    <t>2013.T3</t>
  </si>
  <si>
    <t>2013.T4</t>
  </si>
  <si>
    <t>2014.T1</t>
  </si>
  <si>
    <t>2014.T2</t>
  </si>
  <si>
    <t>2014.T3</t>
  </si>
  <si>
    <t>2014.T4</t>
  </si>
  <si>
    <t>2015.T1</t>
  </si>
  <si>
    <t>2015.T2</t>
  </si>
  <si>
    <t>2015.T3</t>
  </si>
  <si>
    <t>2015.T4</t>
  </si>
  <si>
    <t>2016.T1</t>
  </si>
  <si>
    <t>2016.T2</t>
  </si>
  <si>
    <t>2016.T3</t>
  </si>
  <si>
    <t>2016.T4</t>
  </si>
  <si>
    <t>2017.T1</t>
  </si>
  <si>
    <t>2017.T2</t>
  </si>
  <si>
    <t>2017.T3</t>
  </si>
  <si>
    <t>2017.T4</t>
  </si>
  <si>
    <t>2018.T1</t>
  </si>
  <si>
    <t>2018.T2</t>
  </si>
  <si>
    <t>2018.T3</t>
  </si>
  <si>
    <t>2018.T4</t>
  </si>
  <si>
    <t>2019.T1</t>
  </si>
  <si>
    <t>2019.T2</t>
  </si>
  <si>
    <t>2019.T3</t>
  </si>
  <si>
    <t>2019.T4</t>
  </si>
  <si>
    <t>2020.T1</t>
  </si>
  <si>
    <t>2020.T2</t>
  </si>
  <si>
    <t>2020.T3</t>
  </si>
  <si>
    <t>2020.T4</t>
  </si>
  <si>
    <t>2021.T1</t>
  </si>
  <si>
    <t>2021.T2</t>
  </si>
  <si>
    <t>2021.T3</t>
  </si>
  <si>
    <t>2021.T4</t>
  </si>
  <si>
    <t>2022.T1</t>
  </si>
  <si>
    <t>2022.T2</t>
  </si>
  <si>
    <t>2022.T3</t>
  </si>
  <si>
    <t>2022.T4</t>
  </si>
  <si>
    <t>2023.T1</t>
  </si>
  <si>
    <t>2023.T2</t>
  </si>
  <si>
    <t>2023.T3</t>
  </si>
  <si>
    <t>2024.T1</t>
  </si>
  <si>
    <t>2024.T2</t>
  </si>
  <si>
    <t>2024.T3</t>
  </si>
  <si>
    <t>2024.T4</t>
  </si>
  <si>
    <t>2025.T1</t>
  </si>
  <si>
    <t>2025.T2</t>
  </si>
  <si>
    <t>2025.T3</t>
  </si>
  <si>
    <t>2025.T4</t>
  </si>
  <si>
    <t>2026.T1</t>
  </si>
  <si>
    <t>2026.T2</t>
  </si>
  <si>
    <t>2026.T3</t>
  </si>
  <si>
    <t>2026.T4</t>
  </si>
  <si>
    <t>2027.T1</t>
  </si>
  <si>
    <t>2027.T2</t>
  </si>
  <si>
    <t>2027.T3</t>
  </si>
  <si>
    <t>2027.T4</t>
  </si>
  <si>
    <t>2028.T1</t>
  </si>
  <si>
    <t>2028.T2</t>
  </si>
  <si>
    <t>2028.T3</t>
  </si>
  <si>
    <t>2028.T4</t>
  </si>
  <si>
    <t>2029.T1</t>
  </si>
  <si>
    <t>2029.T2</t>
  </si>
  <si>
    <t>2029.T3</t>
  </si>
  <si>
    <t>2029.T4</t>
  </si>
  <si>
    <t>2030.T1</t>
  </si>
  <si>
    <t>2030.T2</t>
  </si>
  <si>
    <t>2030.T3</t>
  </si>
  <si>
    <t>2030.T4</t>
  </si>
  <si>
    <t>Según sector</t>
  </si>
  <si>
    <t>1996.T1</t>
  </si>
  <si>
    <t>1996.T2</t>
  </si>
  <si>
    <t>1996.T3</t>
  </si>
  <si>
    <t>1996.T4</t>
  </si>
  <si>
    <t>1997.T1</t>
  </si>
  <si>
    <t>1997.T2</t>
  </si>
  <si>
    <t>1997.T3</t>
  </si>
  <si>
    <t>1997.T4</t>
  </si>
  <si>
    <t>1998.T1</t>
  </si>
  <si>
    <t>1998.T2</t>
  </si>
  <si>
    <t>1998.T3</t>
  </si>
  <si>
    <t>1998.T4</t>
  </si>
  <si>
    <t>1999.T1</t>
  </si>
  <si>
    <t>1999.T2</t>
  </si>
  <si>
    <t>1999.T3</t>
  </si>
  <si>
    <t>1999.T4</t>
  </si>
  <si>
    <t>2000.T1</t>
  </si>
  <si>
    <t>2000.T2</t>
  </si>
  <si>
    <t>2000.T3</t>
  </si>
  <si>
    <t>2000.T4</t>
  </si>
  <si>
    <t>2001.T1</t>
  </si>
  <si>
    <t>2001.T2</t>
  </si>
  <si>
    <t>2001.T3</t>
  </si>
  <si>
    <t>2001.T4</t>
  </si>
  <si>
    <t>2002.T1</t>
  </si>
  <si>
    <t>2002.T2</t>
  </si>
  <si>
    <t>2002.T3</t>
  </si>
  <si>
    <t>2002.T4</t>
  </si>
  <si>
    <t>2003.T1</t>
  </si>
  <si>
    <t>2003.T2</t>
  </si>
  <si>
    <t xml:space="preserve">Políticas públicas </t>
  </si>
  <si>
    <t>Ciudad de Santa Fe</t>
  </si>
  <si>
    <t>Ciudad de Santa Fe, Paneles zonales</t>
  </si>
  <si>
    <t>2024</t>
  </si>
  <si>
    <t>2025</t>
  </si>
  <si>
    <t>Programas nacionales y provinciales destinados a la inserción laboral</t>
  </si>
  <si>
    <t>Dirección de Empleo y Formación para el Trabajo - Capital Activa - Municipalidad de Santa Fe</t>
  </si>
  <si>
    <t>Cursos</t>
  </si>
  <si>
    <t xml:space="preserve">Empesas </t>
  </si>
  <si>
    <t xml:space="preserve">Personas </t>
  </si>
  <si>
    <t xml:space="preserve">Empresas </t>
  </si>
  <si>
    <t>Programa</t>
  </si>
  <si>
    <t>Cursos de formación</t>
  </si>
  <si>
    <t>Programas de entrenamiento para el trabajo (1)</t>
  </si>
  <si>
    <t>Programa de Inserción Laboral (PIL-Nación)</t>
  </si>
  <si>
    <t>Programas nacionales y provinciales</t>
  </si>
  <si>
    <t>Cantidad</t>
  </si>
  <si>
    <t>Participantes</t>
  </si>
  <si>
    <t>Empresas que solicitaron participar</t>
  </si>
  <si>
    <t>Personas conectadas</t>
  </si>
  <si>
    <t>Personas perfiladas</t>
  </si>
  <si>
    <t>(1) Incluye a los progrmas "Entrenamiento para el Trabajo (EPT - Nación)" y "Práctica de Formación Laboral (PFL - Provincia)"</t>
  </si>
  <si>
    <t>Tasa de informalidad laboral según categoría ocupacional (1)</t>
  </si>
  <si>
    <t xml:space="preserve">(1) No se exhibe explicitamente una categoría de trabajadores familiares sin remuneración dado que por difinición son informales. No obstante, si se los considera en el cálculo del total de ocupados informales. </t>
  </si>
  <si>
    <t>Volver al índice</t>
  </si>
  <si>
    <t>Unidad de Medida</t>
  </si>
  <si>
    <t>Número</t>
  </si>
  <si>
    <t xml:space="preserve">Horas </t>
  </si>
  <si>
    <t>Desarrollo del talento digital</t>
  </si>
  <si>
    <t>Aseroramiento MiPyme</t>
  </si>
  <si>
    <t>Eventos de divulgación y promoción</t>
  </si>
  <si>
    <t>Inscriptos</t>
  </si>
  <si>
    <t>Capacitaciones</t>
  </si>
  <si>
    <t>Inscriptos promedio</t>
  </si>
  <si>
    <t>Pymes inscriptas</t>
  </si>
  <si>
    <t>Pymes asesoradas</t>
  </si>
  <si>
    <t>Horas de asesoramiento</t>
  </si>
  <si>
    <t>Eventos</t>
  </si>
  <si>
    <t>Asistentes</t>
  </si>
  <si>
    <t>Escuelas</t>
  </si>
  <si>
    <t>Empresas</t>
  </si>
  <si>
    <t>Instituciones público - privadas</t>
  </si>
  <si>
    <t>Terciarios</t>
  </si>
  <si>
    <t>Universidades</t>
  </si>
  <si>
    <t>Programas de transformación digital</t>
  </si>
  <si>
    <t>Dirección de Transformación Digital - Subsecretaría de Innovación Comunitaria y Transformación Digital - Secretaría de Producción y Empleo - MCSF</t>
  </si>
  <si>
    <t>Inflación mensual</t>
  </si>
  <si>
    <t xml:space="preserve">IPC </t>
  </si>
  <si>
    <t>Remuneración bruta por todo concepto promedio del sector privado, según rama de actividad. Provincia de Santa Fe</t>
  </si>
  <si>
    <t>5.1. Remuneración bruta por todo concepto promedio del sector privado, según rama de actividad</t>
  </si>
  <si>
    <t>5.Remuneración bruta por todo concepto promedio del sector privado, según rama de actividad</t>
  </si>
  <si>
    <t xml:space="preserve">Remuneración bruta por todo concepto promedio del sector privado, según rama de actividad </t>
  </si>
  <si>
    <t>7. Nuevos emprendedores registrados en REPlo y RUGIP</t>
  </si>
  <si>
    <t>8. Ocupados clasificados según rama de actividad (participación relativa)</t>
  </si>
  <si>
    <t>8.1. Empleo asalariado privado registrado</t>
  </si>
  <si>
    <t>8.2. Empleo asalariado privado registrado</t>
  </si>
  <si>
    <t>9. Programas nacionales y provinciales destinados a la inserción laboral gestionados por MCSF</t>
  </si>
  <si>
    <t>10. Programas de transformación digital</t>
  </si>
  <si>
    <t>Oficina de Promoción del Emprendedurismo - MCSF</t>
  </si>
  <si>
    <t>Clasificación</t>
  </si>
  <si>
    <t>Según rubro</t>
  </si>
  <si>
    <t>Según sexo</t>
  </si>
  <si>
    <t>Según edad</t>
  </si>
  <si>
    <t>Alimentos</t>
  </si>
  <si>
    <t>Objetos / artesanías</t>
  </si>
  <si>
    <t>Masculino</t>
  </si>
  <si>
    <t>Femenino</t>
  </si>
  <si>
    <t>Menores de 20</t>
  </si>
  <si>
    <t>21 - 30</t>
  </si>
  <si>
    <t>31 - 40</t>
  </si>
  <si>
    <t>41 - 50</t>
  </si>
  <si>
    <t>51 - 60</t>
  </si>
  <si>
    <t>Mayores de 60</t>
  </si>
  <si>
    <t>REPlo: Registro de Productores Locales</t>
  </si>
  <si>
    <t>RUGIP: Registro Único de Gestión de Inocuidad de Productos</t>
  </si>
  <si>
    <t>Nuevos emprendedores registrados en REPlo y RUGIP. Ciudad de Santa Fe</t>
  </si>
  <si>
    <t>Porcentaje de personas perfiladas insertar en programas de empleo</t>
  </si>
  <si>
    <t>Índice base 2008.10 = 100</t>
  </si>
  <si>
    <t>Índice de empleo</t>
  </si>
  <si>
    <t>Tasas laborales según nivel educativo, población mayor de 18 años (1)</t>
  </si>
  <si>
    <t xml:space="preserve">(1) La categorización según nivel educativo se realizado agrupando la variable "NIVEL_EDUC" del diseño de registro de la EPH de la siguiente manera: </t>
  </si>
  <si>
    <t>Básico = sin instrucción y primario incompleto</t>
  </si>
  <si>
    <t>Intermedio = primario completa y secundario incompleto</t>
  </si>
  <si>
    <t>Avanzado = secundario completo y universitario incompleto</t>
  </si>
  <si>
    <t>Superior = universitario completo</t>
  </si>
  <si>
    <t>"suministro De Agua; Alcantarillado, Gestión de Desechos y Actividades de Saneamiento"; "actividades Inmobiliarias", "actividades de Organizaciones y Organismos Extraterritoriales" y "otras actividades de servicios".</t>
  </si>
  <si>
    <t xml:space="preserve">Industria </t>
  </si>
  <si>
    <t>Comercio</t>
  </si>
  <si>
    <t>Servicios</t>
  </si>
  <si>
    <t>Según rama de actividad</t>
  </si>
  <si>
    <t>Comercio, restaurantes y hoteles</t>
  </si>
  <si>
    <t>Transporte, almacenamiento y comunicaciones</t>
  </si>
  <si>
    <t>Servicios financieros y a las empresas</t>
  </si>
  <si>
    <t>Servicios comunales, sociales y personales</t>
  </si>
  <si>
    <t>Empresas de 5 a 9 personas ocupadas</t>
  </si>
  <si>
    <t>Empresas de 10 a 49 personas ocupadas</t>
  </si>
  <si>
    <t>Empresas de 50 a 199 personas ocupadas</t>
  </si>
  <si>
    <t>Empresas de 200 y más personas ocupadas</t>
  </si>
  <si>
    <t>Según sector de actividad</t>
  </si>
  <si>
    <t>Evolución del empleo registrado del sectro privado en el Gran Santa Fe en empresas de 5 o más trabajadores, según sector de actividad, rama de actividad y tamaño de las empresas</t>
  </si>
  <si>
    <t>Según estrato de tamaño de empresa</t>
  </si>
  <si>
    <t>Composición de la dotación según modalidad contractual, calificación de la tarea y sexo (en porcentaje). En empresas de 5 y más trabajadores. Gran Santa Fe.</t>
  </si>
  <si>
    <t>Porcentaje sobre el total</t>
  </si>
  <si>
    <t>Según modalidad contractual</t>
  </si>
  <si>
    <t>Duración Indeterminada</t>
  </si>
  <si>
    <t>Duración  Determinada</t>
  </si>
  <si>
    <t>Personal de Agencia</t>
  </si>
  <si>
    <t>Según calificación de la tarea</t>
  </si>
  <si>
    <t>Profesional</t>
  </si>
  <si>
    <t>Técnica</t>
  </si>
  <si>
    <t>Operativa</t>
  </si>
  <si>
    <t>No Calificada</t>
  </si>
  <si>
    <t>Varones</t>
  </si>
  <si>
    <t>Mujeres</t>
  </si>
  <si>
    <t xml:space="preserve">6.2. Composición de la dotación según modalidad contractual, calificación de la tarea y sexo (en porcentaje). En empresas de 5 y más trabajadores. </t>
  </si>
  <si>
    <t>Principales indicadores laborales según modalidad de contratación. En empresas de 5 y más trabajadores. Gran Santa Fe</t>
  </si>
  <si>
    <t>Personal propio</t>
  </si>
  <si>
    <t>Contrato duración interterminada</t>
  </si>
  <si>
    <t>Contraro duración determinada</t>
  </si>
  <si>
    <t>Personal de agencias</t>
  </si>
  <si>
    <t>Tasa de rotación</t>
  </si>
  <si>
    <t>Tasa de reemplazo</t>
  </si>
  <si>
    <t>Composición de las altas</t>
  </si>
  <si>
    <t>Composición de las bajas</t>
  </si>
  <si>
    <t>Tasa</t>
  </si>
  <si>
    <t xml:space="preserve">6. Evolución del empleo registrado del sectro privado en el Gran Santa Fe </t>
  </si>
  <si>
    <t>6.1. Evolución del empleo registrado del sectro privado, según sector, rama de actividad y tamaño de las empresas</t>
  </si>
  <si>
    <t>Demanda laboral (empresas)</t>
  </si>
  <si>
    <t>Expectativas de los empresarios</t>
  </si>
  <si>
    <t>No realizaron búsquedas de personal</t>
  </si>
  <si>
    <t>Realizaron búsquedas de personal</t>
  </si>
  <si>
    <t>La dotación disminuirá</t>
  </si>
  <si>
    <t xml:space="preserve">Evolución del empleo registrado del sector privado en el Gran Santa Fe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</si>
</sst>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 &quot;$&quot;\ * #,##0_ ;_ &quot;$&quot;\ * \-#,##0_ ;_ &quot;$&quot;\ * &quot;-&quot;_ ;_ @_ 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_-* #,##0.00\ &quot;€&quot;_-;\-* #,##0.00\ &quot;€&quot;_-;_-* &quot;-&quot;??\ &quot;€&quot;_-;_-@_-"/>
    <numFmt numFmtId="168" formatCode="#,##0.0_);[Red]\-#,##0.0_)"/>
    <numFmt numFmtId="169" formatCode="#,##0.00_);[Red]\-#,##0.00_)"/>
    <numFmt numFmtId="170" formatCode="General_)"/>
    <numFmt numFmtId="171" formatCode="_ [$€-2]\ * #,##0.00_ ;_ [$€-2]\ * \-#,##0.00_ ;_ [$€-2]\ * &quot;-&quot;??_ "/>
    <numFmt numFmtId="172" formatCode="0.0_)"/>
    <numFmt numFmtId="173" formatCode="0.0%"/>
    <numFmt numFmtId="174" formatCode="0.0"/>
    <numFmt numFmtId="175" formatCode="#,##0.0"/>
    <numFmt numFmtId="176" formatCode="_(&quot;$&quot;* #,##0_);_(&quot;$&quot;* \(#,##0\);_(&quot;$&quot;* &quot;-&quot;_);_(@_)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#.##000"/>
    <numFmt numFmtId="180" formatCode="\$#,#00"/>
    <numFmt numFmtId="181" formatCode="#,#00"/>
    <numFmt numFmtId="182" formatCode="#.##0,"/>
    <numFmt numFmtId="183" formatCode="\$#,"/>
    <numFmt numFmtId="184" formatCode="0.00000000000000%"/>
    <numFmt numFmtId="185" formatCode="&quot;$&quot;\ #,##0.00_);[Red]\(&quot;$&quot;\ #,##0.00\)"/>
    <numFmt numFmtId="186" formatCode="_ [$€-2]\ * #,##0.00_ ;_ [$€-2]\ * \-#,##0.00_ ;_ [$€-2]\ * \-??_ "/>
    <numFmt numFmtId="187" formatCode="_-* #,##0.00\ _€_-;\-* #,##0.00\ _€_-;_-* \-??\ _€_-;_-@_-"/>
    <numFmt numFmtId="188" formatCode="_ * #,##0.00_ ;_ * \-#,##0.00_ ;_ * \-??_ ;_ @_ "/>
    <numFmt numFmtId="189" formatCode="#,##0.00\ ;&quot; (&quot;#,##0.00\);&quot; -&quot;#\ ;@\ "/>
    <numFmt numFmtId="190" formatCode="#,##0.00\ ;&quot; -&quot;#,##0.00\ ;&quot; -&quot;#\ ;@\ "/>
    <numFmt numFmtId="191" formatCode="_ * #,##0.0_ ;_ * \-#,##0.0_ ;_ * &quot;-&quot;??_ ;_ @_ "/>
    <numFmt numFmtId="192" formatCode="_-* #,##0.0_-;\-* #,##0.0_-;_-* &quot;-&quot;??_-;_-@_-"/>
    <numFmt numFmtId="193" formatCode="_-* #,##0_-;\-* #,##0_-;_-* &quot;-&quot;??_-;_-@_-"/>
    <numFmt numFmtId="194" formatCode="#,##0_ ;\-#,##0\ "/>
    <numFmt numFmtId="195" formatCode="_-* #,##0.000_-;\-* #,##0.000_-;_-* &quot;-&quot;??_-;_-@_-"/>
    <numFmt numFmtId="196" formatCode="_ * #,##0.0000_ ;_ * \-#,##0.0000_ ;_ * &quot;-&quot;??_ ;_ @_ "/>
    <numFmt numFmtId="197" formatCode="_-* #,##0.00\ _€_-;\-* #,##0.00\ _€_-;_-* &quot;-&quot;??\ _€_-;_-@_-"/>
    <numFmt numFmtId="198" formatCode="#,##0.000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"/>
      <color indexed="8"/>
      <name val="Courier"/>
      <family val="3"/>
    </font>
    <font>
      <sz val="10"/>
      <name val="Arial"/>
      <family val="2"/>
    </font>
    <font>
      <b/>
      <sz val="1"/>
      <color indexed="8"/>
      <name val="Courier"/>
      <family val="3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sz val="1"/>
      <color indexed="18"/>
      <name val="Courier"/>
      <family val="3"/>
    </font>
    <font>
      <sz val="10"/>
      <name val="MS Sans Serif"/>
      <family val="2"/>
    </font>
    <font>
      <b/>
      <sz val="10"/>
      <color indexed="9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sz val="8"/>
      <name val="Arial"/>
      <family val="2"/>
    </font>
    <font>
      <b/>
      <sz val="10"/>
      <color indexed="18"/>
      <name val="Arial"/>
      <family val="2"/>
    </font>
    <font>
      <b/>
      <sz val="11"/>
      <color indexed="9"/>
      <name val="Arial"/>
      <family val="2"/>
    </font>
    <font>
      <b/>
      <sz val="10"/>
      <color indexed="62"/>
      <name val="Arial"/>
      <family val="2"/>
    </font>
    <font>
      <sz val="10"/>
      <color indexed="62"/>
      <name val="Arial"/>
      <family val="2"/>
    </font>
    <font>
      <b/>
      <sz val="8"/>
      <color indexed="9"/>
      <name val="Arial"/>
      <family val="2"/>
    </font>
    <font>
      <b/>
      <sz val="11"/>
      <name val="Arial"/>
      <family val="2"/>
    </font>
    <font>
      <sz val="12"/>
      <name val="Courier"/>
      <family val="3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8"/>
      <color theme="0"/>
      <name val="Arial"/>
      <family val="2"/>
    </font>
    <font>
      <b/>
      <sz val="11"/>
      <color rgb="FF002060"/>
      <name val="Arial"/>
      <family val="2"/>
    </font>
    <font>
      <sz val="8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8"/>
      <color rgb="FF002060"/>
      <name val="Arial"/>
      <family val="2"/>
    </font>
    <font>
      <b/>
      <sz val="1"/>
      <color indexed="8"/>
      <name val="Courier"/>
      <family val="3"/>
    </font>
    <font>
      <sz val="10"/>
      <name val="Times New Roman"/>
      <family val="1"/>
    </font>
    <font>
      <b/>
      <sz val="10"/>
      <name val="Times New Roman"/>
      <family val="1"/>
    </font>
    <font>
      <sz val="11"/>
      <color indexed="8"/>
      <name val="Calibri"/>
      <family val="2"/>
    </font>
    <font>
      <b/>
      <sz val="8"/>
      <color rgb="FF00B0F0"/>
      <name val="Arial"/>
      <family val="2"/>
    </font>
    <font>
      <sz val="8"/>
      <color indexed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"/>
      <color indexed="8"/>
      <name val="Courier New"/>
      <family val="3"/>
    </font>
    <font>
      <sz val="1"/>
      <color indexed="18"/>
      <name val="Courier New"/>
      <family val="3"/>
    </font>
    <font>
      <b/>
      <sz val="11"/>
      <color indexed="52"/>
      <name val="Calibri"/>
      <family val="2"/>
    </font>
    <font>
      <b/>
      <sz val="15"/>
      <color indexed="54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i/>
      <sz val="1"/>
      <color indexed="8"/>
      <name val="Courier New"/>
      <family val="3"/>
    </font>
    <font>
      <b/>
      <sz val="1"/>
      <color indexed="8"/>
      <name val="Courier New"/>
      <family val="3"/>
    </font>
    <font>
      <sz val="11"/>
      <color indexed="20"/>
      <name val="Calibri"/>
      <family val="2"/>
    </font>
    <font>
      <sz val="10"/>
      <name val="Mangal"/>
      <family val="2"/>
    </font>
    <font>
      <sz val="11"/>
      <color indexed="60"/>
      <name val="Calibri"/>
      <family val="2"/>
    </font>
    <font>
      <sz val="12"/>
      <name val="Courier New"/>
      <family val="3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sz val="8"/>
      <color theme="0"/>
      <name val="Arial"/>
      <family val="2"/>
    </font>
    <font>
      <sz val="11"/>
      <color indexed="8"/>
      <name val="Calibri"/>
      <family val="2"/>
      <scheme val="minor"/>
    </font>
    <font>
      <sz val="8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0"/>
      <color rgb="FFFFFFFF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Courier"/>
      <family val="3"/>
    </font>
    <font>
      <sz val="8"/>
      <name val="Courier"/>
      <family val="3"/>
    </font>
    <font>
      <sz val="11"/>
      <name val="Calibri"/>
      <family val="2"/>
    </font>
    <font>
      <sz val="10"/>
      <name val="Arial"/>
      <family val="2"/>
    </font>
    <font>
      <sz val="8"/>
      <color rgb="FF0070C0"/>
      <name val="Arial"/>
      <family val="2"/>
    </font>
    <font>
      <sz val="10"/>
      <color theme="4" tint="-0.249977111117893"/>
      <name val="Arial"/>
      <family val="2"/>
    </font>
    <font>
      <u/>
      <sz val="10"/>
      <color rgb="FF0070C0"/>
      <name val="Arial"/>
      <family val="2"/>
    </font>
    <font>
      <b/>
      <u/>
      <sz val="11"/>
      <name val="Arial"/>
      <family val="2"/>
    </font>
    <font>
      <b/>
      <sz val="11"/>
      <color rgb="FF0070C0"/>
      <name val="Arial"/>
      <family val="2"/>
    </font>
    <font>
      <b/>
      <sz val="11"/>
      <color rgb="FF806000"/>
      <name val="Arial"/>
      <family val="2"/>
    </font>
    <font>
      <sz val="8"/>
      <color theme="0" tint="-0.14999847407452621"/>
      <name val="Arial"/>
      <family val="2"/>
    </font>
    <font>
      <sz val="8"/>
      <color indexed="81"/>
      <name val="Arial"/>
      <family val="2"/>
    </font>
    <font>
      <b/>
      <sz val="9"/>
      <color indexed="81"/>
      <name val="Tahoma"/>
      <family val="2"/>
    </font>
    <font>
      <sz val="8"/>
      <color theme="7" tint="-0.249977111117893"/>
      <name val="Arial"/>
      <family val="2"/>
    </font>
    <font>
      <b/>
      <sz val="8"/>
      <color theme="7" tint="-0.249977111117893"/>
      <name val="Arial"/>
      <family val="2"/>
    </font>
    <font>
      <sz val="8"/>
      <name val="Arial"/>
    </font>
  </fonts>
  <fills count="6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1"/>
        <bgColor indexed="42"/>
      </patternFill>
    </fill>
    <fill>
      <patternFill patternType="solid">
        <fgColor indexed="47"/>
        <bgColor indexed="42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1"/>
      </patternFill>
    </fill>
    <fill>
      <patternFill patternType="solid">
        <fgColor indexed="31"/>
        <bgColor indexed="22"/>
      </patternFill>
    </fill>
    <fill>
      <patternFill patternType="solid">
        <fgColor indexed="29"/>
        <bgColor indexed="16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24"/>
      </patternFill>
    </fill>
    <fill>
      <patternFill patternType="solid">
        <fgColor indexed="49"/>
        <bgColor indexed="40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4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36"/>
      </patternFill>
    </fill>
    <fill>
      <patternFill patternType="solid">
        <fgColor indexed="53"/>
        <bgColor indexed="19"/>
      </patternFill>
    </fill>
    <fill>
      <patternFill patternType="solid">
        <fgColor indexed="45"/>
        <bgColor indexed="29"/>
      </patternFill>
    </fill>
    <fill>
      <patternFill patternType="solid">
        <fgColor theme="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ABF8F"/>
        <bgColor rgb="FFFABF8F"/>
      </patternFill>
    </fill>
    <fill>
      <patternFill patternType="solid">
        <fgColor theme="1"/>
        <bgColor theme="1"/>
      </patternFill>
    </fill>
    <fill>
      <patternFill patternType="solid">
        <fgColor rgb="FFF4B083"/>
        <bgColor rgb="FFF4B083"/>
      </patternFill>
    </fill>
    <fill>
      <patternFill patternType="solid">
        <fgColor theme="1" tint="4.9989318521683403E-2"/>
        <bgColor indexed="64"/>
      </patternFill>
    </fill>
  </fills>
  <borders count="20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22"/>
      </bottom>
      <diagonal/>
    </border>
    <border>
      <left/>
      <right/>
      <top/>
      <bottom style="thin">
        <color indexed="49"/>
      </bottom>
      <diagonal/>
    </border>
    <border>
      <left/>
      <right/>
      <top style="thin">
        <color indexed="58"/>
      </top>
      <bottom style="double">
        <color indexed="5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theme="0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indexed="64"/>
      </right>
      <top/>
      <bottom/>
      <diagonal/>
    </border>
    <border>
      <left style="hair">
        <color indexed="64"/>
      </left>
      <right style="thin">
        <color rgb="FF000000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dotted">
        <color indexed="64"/>
      </left>
      <right style="thin">
        <color rgb="FF000000"/>
      </right>
      <top/>
      <bottom/>
      <diagonal/>
    </border>
    <border>
      <left style="dotted">
        <color auto="1"/>
      </left>
      <right style="thin">
        <color rgb="FF000000"/>
      </right>
      <top/>
      <bottom style="dotted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theme="0"/>
      </right>
      <top/>
      <bottom/>
      <diagonal/>
    </border>
    <border>
      <left style="hair">
        <color theme="0"/>
      </left>
      <right style="hair">
        <color theme="0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hair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medium">
        <color auto="1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indexed="64"/>
      </top>
      <bottom/>
      <diagonal/>
    </border>
    <border>
      <left style="thin">
        <color theme="0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theme="0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theme="0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theme="0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theme="1"/>
      </right>
      <top/>
      <bottom/>
      <diagonal/>
    </border>
    <border>
      <left style="medium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theme="1"/>
      </right>
      <top/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theme="1"/>
      </right>
      <top style="thin">
        <color indexed="64"/>
      </top>
      <bottom/>
      <diagonal/>
    </border>
    <border>
      <left style="medium">
        <color indexed="64"/>
      </left>
      <right style="medium">
        <color theme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auto="1"/>
      </left>
      <right style="medium">
        <color rgb="FF000000"/>
      </right>
      <top/>
      <bottom/>
      <diagonal/>
    </border>
    <border>
      <left style="hair">
        <color indexed="64"/>
      </left>
      <right style="dashDotDot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ashDotDot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ashDotDot">
        <color indexed="64"/>
      </right>
      <top/>
      <bottom/>
      <diagonal/>
    </border>
    <border>
      <left style="hair">
        <color indexed="64"/>
      </left>
      <right style="dashDotDot">
        <color indexed="64"/>
      </right>
      <top/>
      <bottom style="medium">
        <color indexed="64"/>
      </bottom>
      <diagonal/>
    </border>
    <border>
      <left style="hair">
        <color indexed="64"/>
      </left>
      <right style="dashDot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ashDot">
        <color indexed="64"/>
      </right>
      <top/>
      <bottom/>
      <diagonal/>
    </border>
    <border>
      <left style="hair">
        <color indexed="64"/>
      </left>
      <right style="dashDot">
        <color indexed="64"/>
      </right>
      <top/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hair">
        <color indexed="64"/>
      </left>
      <right style="dotted">
        <color indexed="64"/>
      </right>
      <top/>
      <bottom style="medium">
        <color indexed="64"/>
      </bottom>
      <diagonal/>
    </border>
    <border>
      <left style="hair">
        <color indexed="64"/>
      </left>
      <right style="dashDotDot">
        <color theme="0"/>
      </right>
      <top style="medium">
        <color auto="1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hair">
        <color indexed="64"/>
      </left>
      <right style="dotted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 style="hair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 style="hair">
        <color indexed="64"/>
      </left>
      <right style="dashDot">
        <color theme="0"/>
      </right>
      <top style="medium">
        <color indexed="64"/>
      </top>
      <bottom/>
      <diagonal/>
    </border>
    <border>
      <left style="hair">
        <color auto="1"/>
      </left>
      <right style="thin">
        <color theme="0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rgb="FF000000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hair">
        <color indexed="64"/>
      </left>
      <right style="thin">
        <color theme="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ashDotDot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DotDot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ashDotDot">
        <color indexed="64"/>
      </right>
      <top/>
      <bottom/>
      <diagonal/>
    </border>
    <border>
      <left style="medium">
        <color indexed="64"/>
      </left>
      <right style="dashDotDot">
        <color indexed="64"/>
      </right>
      <top/>
      <bottom style="medium">
        <color auto="1"/>
      </bottom>
      <diagonal/>
    </border>
    <border>
      <left style="dashDotDot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ashDotDot">
        <color indexed="64"/>
      </left>
      <right style="dotted">
        <color indexed="64"/>
      </right>
      <top/>
      <bottom/>
      <diagonal/>
    </border>
    <border>
      <left style="dashDotDot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dashDotDot">
        <color theme="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ashDotDot">
        <color theme="0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hair">
        <color indexed="64"/>
      </right>
      <top style="thin">
        <color indexed="64"/>
      </top>
      <bottom/>
      <diagonal/>
    </border>
  </borders>
  <cellStyleXfs count="14151">
    <xf numFmtId="0" fontId="0" fillId="0" borderId="0"/>
    <xf numFmtId="0" fontId="9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9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9" fillId="0" borderId="0">
      <protection locked="0"/>
    </xf>
    <xf numFmtId="0" fontId="10" fillId="0" borderId="0" applyFont="0" applyFill="0" applyBorder="0" applyAlignment="0" applyProtection="0"/>
    <xf numFmtId="0" fontId="9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9" fillId="0" borderId="0">
      <protection locked="0"/>
    </xf>
    <xf numFmtId="0" fontId="9" fillId="0" borderId="1">
      <protection locked="0"/>
    </xf>
    <xf numFmtId="0" fontId="10" fillId="0" borderId="0"/>
    <xf numFmtId="170" fontId="29" fillId="0" borderId="0"/>
    <xf numFmtId="171" fontId="10" fillId="0" borderId="0" applyFont="0" applyFill="0" applyBorder="0" applyAlignment="0" applyProtection="0"/>
    <xf numFmtId="0" fontId="30" fillId="0" borderId="0">
      <protection locked="0"/>
    </xf>
    <xf numFmtId="0" fontId="30" fillId="0" borderId="0">
      <protection locked="0"/>
    </xf>
    <xf numFmtId="0" fontId="31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1" fillId="0" borderId="0">
      <protection locked="0"/>
    </xf>
    <xf numFmtId="166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166" fontId="6" fillId="0" borderId="0" applyFont="0" applyFill="0" applyBorder="0" applyAlignment="0" applyProtection="0"/>
    <xf numFmtId="172" fontId="29" fillId="0" borderId="0"/>
    <xf numFmtId="0" fontId="35" fillId="0" borderId="0" applyNumberFormat="0" applyFill="0" applyBorder="0" applyAlignment="0" applyProtection="0"/>
    <xf numFmtId="0" fontId="36" fillId="0" borderId="5" applyNumberFormat="0" applyFill="0" applyAlignment="0" applyProtection="0"/>
    <xf numFmtId="0" fontId="37" fillId="0" borderId="6" applyNumberFormat="0" applyFill="0" applyAlignment="0" applyProtection="0"/>
    <xf numFmtId="0" fontId="38" fillId="0" borderId="7" applyNumberFormat="0" applyFill="0" applyAlignment="0" applyProtection="0"/>
    <xf numFmtId="0" fontId="38" fillId="0" borderId="0" applyNumberFormat="0" applyFill="0" applyBorder="0" applyAlignment="0" applyProtection="0"/>
    <xf numFmtId="0" fontId="39" fillId="6" borderId="0" applyNumberFormat="0" applyBorder="0" applyAlignment="0" applyProtection="0"/>
    <xf numFmtId="0" fontId="40" fillId="7" borderId="0" applyNumberFormat="0" applyBorder="0" applyAlignment="0" applyProtection="0"/>
    <xf numFmtId="0" fontId="41" fillId="8" borderId="0" applyNumberFormat="0" applyBorder="0" applyAlignment="0" applyProtection="0"/>
    <xf numFmtId="0" fontId="42" fillId="9" borderId="8" applyNumberFormat="0" applyAlignment="0" applyProtection="0"/>
    <xf numFmtId="0" fontId="43" fillId="10" borderId="9" applyNumberFormat="0" applyAlignment="0" applyProtection="0"/>
    <xf numFmtId="0" fontId="44" fillId="10" borderId="8" applyNumberFormat="0" applyAlignment="0" applyProtection="0"/>
    <xf numFmtId="0" fontId="45" fillId="0" borderId="10" applyNumberFormat="0" applyFill="0" applyAlignment="0" applyProtection="0"/>
    <xf numFmtId="0" fontId="46" fillId="11" borderId="11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49" fillId="36" borderId="0" applyNumberFormat="0" applyBorder="0" applyAlignment="0" applyProtection="0"/>
    <xf numFmtId="0" fontId="5" fillId="0" borderId="0"/>
    <xf numFmtId="0" fontId="5" fillId="12" borderId="12" applyNumberFormat="0" applyFont="0" applyAlignment="0" applyProtection="0"/>
    <xf numFmtId="0" fontId="50" fillId="0" borderId="13" applyNumberFormat="0" applyFill="0" applyAlignment="0" applyProtection="0"/>
    <xf numFmtId="9" fontId="54" fillId="0" borderId="0" applyFont="0" applyFill="0" applyBorder="0" applyAlignment="0" applyProtection="0"/>
    <xf numFmtId="0" fontId="57" fillId="0" borderId="0">
      <protection locked="0"/>
    </xf>
    <xf numFmtId="0" fontId="57" fillId="0" borderId="0">
      <protection locked="0"/>
    </xf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30" fillId="0" borderId="0">
      <protection locked="0"/>
    </xf>
    <xf numFmtId="181" fontId="30" fillId="0" borderId="0"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178" fontId="10" fillId="0" borderId="0" applyFont="0" applyFill="0" applyBorder="0" applyAlignment="0" applyProtection="0"/>
    <xf numFmtId="178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0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78" fontId="10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0" fontId="30" fillId="0" borderId="0">
      <protection locked="0"/>
    </xf>
    <xf numFmtId="183" fontId="30" fillId="0" borderId="0">
      <protection locked="0"/>
    </xf>
    <xf numFmtId="0" fontId="6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79" fontId="30" fillId="0" borderId="0">
      <protection locked="0"/>
    </xf>
    <xf numFmtId="182" fontId="30" fillId="0" borderId="0">
      <protection locked="0"/>
    </xf>
    <xf numFmtId="0" fontId="30" fillId="0" borderId="24">
      <protection locked="0"/>
    </xf>
    <xf numFmtId="0" fontId="58" fillId="0" borderId="24">
      <protection locked="0"/>
    </xf>
    <xf numFmtId="167" fontId="10" fillId="0" borderId="0" applyFont="0" applyFill="0" applyBorder="0" applyAlignment="0" applyProtection="0"/>
    <xf numFmtId="0" fontId="10" fillId="0" borderId="0"/>
    <xf numFmtId="0" fontId="4" fillId="0" borderId="0"/>
    <xf numFmtId="0" fontId="4" fillId="0" borderId="0"/>
    <xf numFmtId="0" fontId="10" fillId="0" borderId="0"/>
    <xf numFmtId="0" fontId="4" fillId="0" borderId="0"/>
    <xf numFmtId="167" fontId="10" fillId="0" borderId="0" applyFont="0" applyFill="0" applyBorder="0" applyAlignment="0" applyProtection="0"/>
    <xf numFmtId="0" fontId="10" fillId="0" borderId="0"/>
    <xf numFmtId="0" fontId="4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8" fontId="60" fillId="0" borderId="0" applyFont="0" applyFill="0" applyBorder="0" applyAlignment="0" applyProtection="0"/>
    <xf numFmtId="0" fontId="60" fillId="0" borderId="0"/>
    <xf numFmtId="0" fontId="60" fillId="0" borderId="0"/>
    <xf numFmtId="0" fontId="10" fillId="0" borderId="0"/>
    <xf numFmtId="0" fontId="12" fillId="0" borderId="0"/>
    <xf numFmtId="0" fontId="10" fillId="0" borderId="0"/>
    <xf numFmtId="0" fontId="58" fillId="0" borderId="24">
      <protection locked="0"/>
    </xf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0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0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5" borderId="0" applyNumberFormat="0" applyBorder="0" applyAlignment="0" applyProtection="0"/>
    <xf numFmtId="0" fontId="60" fillId="43" borderId="0" applyNumberFormat="0" applyBorder="0" applyAlignment="0" applyProtection="0"/>
    <xf numFmtId="0" fontId="60" fillId="46" borderId="0" applyNumberFormat="0" applyBorder="0" applyAlignment="0" applyProtection="0"/>
    <xf numFmtId="0" fontId="60" fillId="40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5" borderId="0" applyNumberFormat="0" applyBorder="0" applyAlignment="0" applyProtection="0"/>
    <xf numFmtId="0" fontId="60" fillId="43" borderId="0" applyNumberFormat="0" applyBorder="0" applyAlignment="0" applyProtection="0"/>
    <xf numFmtId="0" fontId="60" fillId="46" borderId="0" applyNumberFormat="0" applyBorder="0" applyAlignment="0" applyProtection="0"/>
    <xf numFmtId="0" fontId="60" fillId="40" borderId="0" applyNumberFormat="0" applyBorder="0" applyAlignment="0" applyProtection="0"/>
    <xf numFmtId="0" fontId="63" fillId="47" borderId="0" applyNumberFormat="0" applyBorder="0" applyAlignment="0" applyProtection="0"/>
    <xf numFmtId="0" fontId="63" fillId="44" borderId="0" applyNumberFormat="0" applyBorder="0" applyAlignment="0" applyProtection="0"/>
    <xf numFmtId="0" fontId="63" fillId="45" borderId="0" applyNumberFormat="0" applyBorder="0" applyAlignment="0" applyProtection="0"/>
    <xf numFmtId="0" fontId="63" fillId="48" borderId="0" applyNumberFormat="0" applyBorder="0" applyAlignment="0" applyProtection="0"/>
    <xf numFmtId="0" fontId="63" fillId="47" borderId="0" applyNumberFormat="0" applyBorder="0" applyAlignment="0" applyProtection="0"/>
    <xf numFmtId="0" fontId="63" fillId="40" borderId="0" applyNumberFormat="0" applyBorder="0" applyAlignment="0" applyProtection="0"/>
    <xf numFmtId="0" fontId="63" fillId="47" borderId="0" applyNumberFormat="0" applyBorder="0" applyAlignment="0" applyProtection="0"/>
    <xf numFmtId="0" fontId="63" fillId="44" borderId="0" applyNumberFormat="0" applyBorder="0" applyAlignment="0" applyProtection="0"/>
    <xf numFmtId="0" fontId="63" fillId="45" borderId="0" applyNumberFormat="0" applyBorder="0" applyAlignment="0" applyProtection="0"/>
    <xf numFmtId="0" fontId="63" fillId="48" borderId="0" applyNumberFormat="0" applyBorder="0" applyAlignment="0" applyProtection="0"/>
    <xf numFmtId="0" fontId="63" fillId="47" borderId="0" applyNumberFormat="0" applyBorder="0" applyAlignment="0" applyProtection="0"/>
    <xf numFmtId="0" fontId="63" fillId="40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9" fillId="39" borderId="37" applyNumberFormat="0" applyAlignment="0" applyProtection="0"/>
    <xf numFmtId="0" fontId="65" fillId="49" borderId="38" applyNumberFormat="0" applyAlignment="0" applyProtection="0"/>
    <xf numFmtId="0" fontId="66" fillId="0" borderId="39" applyNumberFormat="0" applyFill="0" applyAlignment="0" applyProtection="0"/>
    <xf numFmtId="0" fontId="65" fillId="49" borderId="38" applyNumberFormat="0" applyAlignment="0" applyProtection="0"/>
    <xf numFmtId="0" fontId="66" fillId="0" borderId="39" applyNumberFormat="0" applyFill="0" applyAlignment="0" applyProtection="0"/>
    <xf numFmtId="0" fontId="67" fillId="0" borderId="0">
      <protection locked="0"/>
    </xf>
    <xf numFmtId="0" fontId="68" fillId="0" borderId="0">
      <protection locked="0"/>
    </xf>
    <xf numFmtId="0" fontId="67" fillId="0" borderId="0">
      <protection locked="0"/>
    </xf>
    <xf numFmtId="0" fontId="68" fillId="0" borderId="0">
      <protection locked="0"/>
    </xf>
    <xf numFmtId="0" fontId="67" fillId="0" borderId="0">
      <protection locked="0"/>
    </xf>
    <xf numFmtId="0" fontId="70" fillId="0" borderId="40" applyNumberFormat="0" applyFill="0" applyAlignment="0" applyProtection="0"/>
    <xf numFmtId="0" fontId="71" fillId="0" borderId="0" applyNumberFormat="0" applyFill="0" applyBorder="0" applyAlignment="0" applyProtection="0"/>
    <xf numFmtId="0" fontId="63" fillId="47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52" borderId="0" applyNumberFormat="0" applyBorder="0" applyAlignment="0" applyProtection="0"/>
    <xf numFmtId="0" fontId="63" fillId="47" borderId="0" applyNumberFormat="0" applyBorder="0" applyAlignment="0" applyProtection="0"/>
    <xf numFmtId="0" fontId="63" fillId="53" borderId="0" applyNumberFormat="0" applyBorder="0" applyAlignment="0" applyProtection="0"/>
    <xf numFmtId="0" fontId="63" fillId="47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52" borderId="0" applyNumberFormat="0" applyBorder="0" applyAlignment="0" applyProtection="0"/>
    <xf numFmtId="0" fontId="63" fillId="47" borderId="0" applyNumberFormat="0" applyBorder="0" applyAlignment="0" applyProtection="0"/>
    <xf numFmtId="0" fontId="63" fillId="53" borderId="0" applyNumberFormat="0" applyBorder="0" applyAlignment="0" applyProtection="0"/>
    <xf numFmtId="0" fontId="72" fillId="40" borderId="37" applyNumberFormat="0" applyAlignment="0" applyProtection="0"/>
    <xf numFmtId="0" fontId="10" fillId="0" borderId="0" applyFill="0" applyBorder="0" applyAlignment="0" applyProtection="0"/>
    <xf numFmtId="186" fontId="10" fillId="0" borderId="0" applyFill="0" applyBorder="0" applyAlignment="0" applyProtection="0"/>
    <xf numFmtId="0" fontId="60" fillId="0" borderId="0"/>
    <xf numFmtId="9" fontId="60" fillId="0" borderId="0" applyFill="0" applyBorder="0" applyAlignment="0" applyProtection="0"/>
    <xf numFmtId="0" fontId="67" fillId="0" borderId="0">
      <protection locked="0"/>
    </xf>
    <xf numFmtId="0" fontId="67" fillId="0" borderId="0">
      <protection locked="0"/>
    </xf>
    <xf numFmtId="0" fontId="73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73" fillId="0" borderId="0">
      <protection locked="0"/>
    </xf>
    <xf numFmtId="0" fontId="67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190" fontId="60" fillId="0" borderId="0" applyFill="0" applyBorder="0" applyAlignment="0" applyProtection="0"/>
    <xf numFmtId="187" fontId="10" fillId="0" borderId="0" applyFill="0" applyBorder="0" applyAlignment="0" applyProtection="0"/>
    <xf numFmtId="188" fontId="10" fillId="0" borderId="0" applyFill="0" applyBorder="0" applyAlignment="0" applyProtection="0"/>
    <xf numFmtId="188" fontId="10" fillId="0" borderId="0" applyFill="0" applyBorder="0" applyAlignment="0" applyProtection="0"/>
    <xf numFmtId="189" fontId="76" fillId="0" borderId="0" applyFill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78" fillId="0" borderId="0"/>
    <xf numFmtId="0" fontId="79" fillId="0" borderId="0"/>
    <xf numFmtId="172" fontId="78" fillId="0" borderId="0"/>
    <xf numFmtId="0" fontId="10" fillId="41" borderId="41" applyNumberFormat="0" applyAlignment="0" applyProtection="0"/>
    <xf numFmtId="0" fontId="10" fillId="41" borderId="41" applyNumberFormat="0" applyAlignment="0" applyProtection="0"/>
    <xf numFmtId="0" fontId="67" fillId="0" borderId="0">
      <protection locked="0"/>
    </xf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76" fillId="0" borderId="0" applyFill="0" applyBorder="0" applyAlignment="0" applyProtection="0"/>
    <xf numFmtId="9" fontId="10" fillId="0" borderId="0" applyFill="0" applyBorder="0" applyAlignment="0" applyProtection="0"/>
    <xf numFmtId="0" fontId="80" fillId="39" borderId="42" applyNumberFormat="0" applyAlignment="0" applyProtection="0"/>
    <xf numFmtId="0" fontId="80" fillId="39" borderId="42" applyNumberFormat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4" fillId="0" borderId="40" applyNumberFormat="0" applyFill="0" applyAlignment="0" applyProtection="0"/>
    <xf numFmtId="0" fontId="85" fillId="0" borderId="43" applyNumberFormat="0" applyFill="0" applyAlignment="0" applyProtection="0"/>
    <xf numFmtId="0" fontId="71" fillId="0" borderId="44" applyNumberFormat="0" applyFill="0" applyAlignment="0" applyProtection="0"/>
    <xf numFmtId="0" fontId="71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7" fillId="0" borderId="45">
      <protection locked="0"/>
    </xf>
    <xf numFmtId="0" fontId="83" fillId="0" borderId="46" applyNumberFormat="0" applyFill="0" applyAlignment="0" applyProtection="0"/>
    <xf numFmtId="0" fontId="67" fillId="0" borderId="0">
      <protection locked="0"/>
    </xf>
    <xf numFmtId="0" fontId="67" fillId="0" borderId="0">
      <protection locked="0"/>
    </xf>
    <xf numFmtId="0" fontId="10" fillId="0" borderId="0" applyFill="0" applyBorder="0" applyAlignment="0" applyProtection="0"/>
    <xf numFmtId="166" fontId="87" fillId="0" borderId="0" applyFont="0" applyFill="0" applyBorder="0" applyAlignment="0" applyProtection="0"/>
    <xf numFmtId="0" fontId="11" fillId="0" borderId="0">
      <protection locked="0"/>
    </xf>
    <xf numFmtId="0" fontId="11" fillId="0" borderId="0">
      <protection locked="0"/>
    </xf>
    <xf numFmtId="171" fontId="10" fillId="0" borderId="0" applyFont="0" applyFill="0" applyBorder="0" applyAlignment="0" applyProtection="0"/>
    <xf numFmtId="0" fontId="9" fillId="0" borderId="0">
      <protection locked="0"/>
    </xf>
    <xf numFmtId="181" fontId="9" fillId="0" borderId="0">
      <protection locked="0"/>
    </xf>
    <xf numFmtId="166" fontId="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80" fontId="9" fillId="0" borderId="0">
      <protection locked="0"/>
    </xf>
    <xf numFmtId="183" fontId="9" fillId="0" borderId="0">
      <protection locked="0"/>
    </xf>
    <xf numFmtId="0" fontId="60" fillId="0" borderId="0"/>
    <xf numFmtId="0" fontId="60" fillId="0" borderId="0"/>
    <xf numFmtId="171" fontId="10" fillId="0" borderId="0" applyFont="0" applyFill="0" applyBorder="0" applyAlignment="0" applyProtection="0"/>
    <xf numFmtId="179" fontId="9" fillId="0" borderId="0">
      <protection locked="0"/>
    </xf>
    <xf numFmtId="182" fontId="9" fillId="0" borderId="0">
      <protection locked="0"/>
    </xf>
    <xf numFmtId="0" fontId="9" fillId="0" borderId="24">
      <protection locked="0"/>
    </xf>
    <xf numFmtId="0" fontId="4" fillId="0" borderId="0"/>
    <xf numFmtId="0" fontId="10" fillId="0" borderId="0"/>
    <xf numFmtId="166" fontId="10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4" fillId="0" borderId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24">
      <protection locked="0"/>
    </xf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4" fillId="0" borderId="0"/>
    <xf numFmtId="9" fontId="4" fillId="0" borderId="0" applyFont="0" applyFill="0" applyBorder="0" applyAlignment="0" applyProtection="0"/>
    <xf numFmtId="0" fontId="9" fillId="0" borderId="24">
      <protection locked="0"/>
    </xf>
    <xf numFmtId="0" fontId="4" fillId="0" borderId="0"/>
    <xf numFmtId="0" fontId="10" fillId="0" borderId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10" fillId="0" borderId="0"/>
    <xf numFmtId="0" fontId="4" fillId="0" borderId="0"/>
    <xf numFmtId="0" fontId="10" fillId="0" borderId="0"/>
    <xf numFmtId="0" fontId="4" fillId="0" borderId="0"/>
    <xf numFmtId="0" fontId="10" fillId="0" borderId="0"/>
    <xf numFmtId="0" fontId="4" fillId="0" borderId="0"/>
    <xf numFmtId="171" fontId="10" fillId="0" borderId="0" applyFont="0" applyFill="0" applyBorder="0" applyAlignment="0" applyProtection="0"/>
    <xf numFmtId="0" fontId="4" fillId="0" borderId="0"/>
    <xf numFmtId="0" fontId="10" fillId="0" borderId="0"/>
    <xf numFmtId="0" fontId="4" fillId="0" borderId="0"/>
    <xf numFmtId="0" fontId="10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0" fillId="0" borderId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0" fillId="0" borderId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10" fillId="0" borderId="0"/>
    <xf numFmtId="0" fontId="4" fillId="0" borderId="0"/>
    <xf numFmtId="0" fontId="10" fillId="0" borderId="0"/>
    <xf numFmtId="0" fontId="4" fillId="0" borderId="0"/>
    <xf numFmtId="0" fontId="10" fillId="0" borderId="0"/>
    <xf numFmtId="0" fontId="4" fillId="0" borderId="0"/>
    <xf numFmtId="171" fontId="10" fillId="0" borderId="0" applyFont="0" applyFill="0" applyBorder="0" applyAlignment="0" applyProtection="0"/>
    <xf numFmtId="0" fontId="4" fillId="0" borderId="0"/>
    <xf numFmtId="0" fontId="10" fillId="0" borderId="0"/>
    <xf numFmtId="0" fontId="4" fillId="0" borderId="0"/>
    <xf numFmtId="0" fontId="10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166" fontId="10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4" fillId="0" borderId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24">
      <protection locked="0"/>
    </xf>
    <xf numFmtId="0" fontId="10" fillId="0" borderId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0" fillId="0" borderId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10" fillId="0" borderId="0"/>
    <xf numFmtId="0" fontId="4" fillId="0" borderId="0"/>
    <xf numFmtId="0" fontId="10" fillId="0" borderId="0"/>
    <xf numFmtId="0" fontId="4" fillId="0" borderId="0"/>
    <xf numFmtId="0" fontId="10" fillId="0" borderId="0"/>
    <xf numFmtId="0" fontId="4" fillId="0" borderId="0"/>
    <xf numFmtId="171" fontId="10" fillId="0" borderId="0" applyFont="0" applyFill="0" applyBorder="0" applyAlignment="0" applyProtection="0"/>
    <xf numFmtId="0" fontId="4" fillId="0" borderId="0"/>
    <xf numFmtId="0" fontId="10" fillId="0" borderId="0"/>
    <xf numFmtId="0" fontId="4" fillId="0" borderId="0"/>
    <xf numFmtId="0" fontId="10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4" fillId="0" borderId="0"/>
    <xf numFmtId="0" fontId="10" fillId="0" borderId="0"/>
    <xf numFmtId="166" fontId="10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4" fillId="0" borderId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24">
      <protection locked="0"/>
    </xf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4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0" fillId="0" borderId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4" fillId="0" borderId="0"/>
    <xf numFmtId="166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6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0" fillId="0" borderId="0"/>
    <xf numFmtId="0" fontId="4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89" fillId="0" borderId="0"/>
    <xf numFmtId="9" fontId="3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7" fontId="2" fillId="0" borderId="0" applyFont="0" applyFill="0" applyBorder="0" applyAlignment="0" applyProtection="0"/>
    <xf numFmtId="0" fontId="10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/>
    <xf numFmtId="0" fontId="101" fillId="0" borderId="0"/>
    <xf numFmtId="0" fontId="101" fillId="0" borderId="0"/>
    <xf numFmtId="0" fontId="102" fillId="0" borderId="0"/>
    <xf numFmtId="0" fontId="2" fillId="0" borderId="0"/>
    <xf numFmtId="197" fontId="2" fillId="0" borderId="0" applyFont="0" applyFill="0" applyBorder="0" applyAlignment="0" applyProtection="0"/>
    <xf numFmtId="0" fontId="101" fillId="0" borderId="0"/>
    <xf numFmtId="9" fontId="2" fillId="0" borderId="0" applyFont="0" applyFill="0" applyBorder="0" applyAlignment="0" applyProtection="0"/>
    <xf numFmtId="0" fontId="2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2" fillId="0" borderId="0"/>
    <xf numFmtId="0" fontId="101" fillId="0" borderId="0"/>
    <xf numFmtId="0" fontId="2" fillId="0" borderId="0"/>
    <xf numFmtId="0" fontId="101" fillId="0" borderId="0"/>
    <xf numFmtId="0" fontId="2" fillId="0" borderId="0"/>
    <xf numFmtId="0" fontId="101" fillId="0" borderId="0"/>
    <xf numFmtId="0" fontId="2" fillId="0" borderId="0"/>
    <xf numFmtId="0" fontId="101" fillId="0" borderId="0"/>
    <xf numFmtId="0" fontId="2" fillId="0" borderId="0"/>
    <xf numFmtId="0" fontId="10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0" fillId="0" borderId="0"/>
    <xf numFmtId="0" fontId="60" fillId="0" borderId="0"/>
    <xf numFmtId="0" fontId="9" fillId="0" borderId="99">
      <protection locked="0"/>
    </xf>
    <xf numFmtId="0" fontId="58" fillId="0" borderId="99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9" fillId="0" borderId="99">
      <protection locked="0"/>
    </xf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9" fillId="0" borderId="99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9" fillId="0" borderId="99">
      <protection locked="0"/>
    </xf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9" fillId="0" borderId="99">
      <protection locked="0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99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0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0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0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0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6" fontId="10" fillId="0" borderId="0" applyFont="0" applyFill="0" applyBorder="0" applyAlignment="0" applyProtection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95" fillId="0" borderId="0" applyNumberFormat="0" applyFill="0" applyBorder="0" applyAlignment="0" applyProtection="0"/>
    <xf numFmtId="167" fontId="10" fillId="0" borderId="0" applyFont="0" applyFill="0" applyBorder="0" applyAlignment="0" applyProtection="0"/>
    <xf numFmtId="0" fontId="1" fillId="0" borderId="0"/>
    <xf numFmtId="0" fontId="1" fillId="0" borderId="0"/>
    <xf numFmtId="0" fontId="103" fillId="0" borderId="0"/>
    <xf numFmtId="0" fontId="10" fillId="0" borderId="0"/>
  </cellStyleXfs>
  <cellXfs count="1024">
    <xf numFmtId="0" fontId="0" fillId="0" borderId="0" xfId="0"/>
    <xf numFmtId="0" fontId="13" fillId="2" borderId="0" xfId="0" applyFont="1" applyFill="1"/>
    <xf numFmtId="0" fontId="0" fillId="2" borderId="0" xfId="0" applyFill="1"/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vertical="center" wrapText="1"/>
    </xf>
    <xf numFmtId="0" fontId="15" fillId="2" borderId="0" xfId="0" applyFont="1" applyFill="1"/>
    <xf numFmtId="0" fontId="18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/>
    </xf>
    <xf numFmtId="0" fontId="23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51" fillId="5" borderId="0" xfId="0" applyFont="1" applyFill="1"/>
    <xf numFmtId="0" fontId="8" fillId="2" borderId="0" xfId="0" applyFont="1" applyFill="1" applyAlignment="1">
      <alignment vertical="center"/>
    </xf>
    <xf numFmtId="0" fontId="28" fillId="37" borderId="2" xfId="0" applyFont="1" applyFill="1" applyBorder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14" fillId="2" borderId="4" xfId="0" applyFont="1" applyFill="1" applyBorder="1" applyAlignment="1">
      <alignment horizontal="centerContinuous" vertical="center" wrapText="1"/>
    </xf>
    <xf numFmtId="1" fontId="21" fillId="2" borderId="17" xfId="0" applyNumberFormat="1" applyFont="1" applyFill="1" applyBorder="1" applyAlignment="1">
      <alignment horizontal="center"/>
    </xf>
    <xf numFmtId="1" fontId="19" fillId="37" borderId="18" xfId="13" applyNumberFormat="1" applyFont="1" applyFill="1" applyBorder="1" applyAlignment="1">
      <alignment horizontal="center" vertical="center"/>
    </xf>
    <xf numFmtId="2" fontId="22" fillId="5" borderId="0" xfId="0" applyNumberFormat="1" applyFont="1" applyFill="1" applyAlignment="1">
      <alignment horizontal="center"/>
    </xf>
    <xf numFmtId="0" fontId="13" fillId="5" borderId="0" xfId="0" applyFont="1" applyFill="1"/>
    <xf numFmtId="173" fontId="22" fillId="5" borderId="0" xfId="72" applyNumberFormat="1" applyFont="1" applyFill="1" applyBorder="1" applyAlignment="1"/>
    <xf numFmtId="0" fontId="22" fillId="5" borderId="0" xfId="0" applyFont="1" applyFill="1"/>
    <xf numFmtId="168" fontId="22" fillId="5" borderId="0" xfId="0" applyNumberFormat="1" applyFont="1" applyFill="1"/>
    <xf numFmtId="1" fontId="22" fillId="0" borderId="18" xfId="0" applyNumberFormat="1" applyFont="1" applyBorder="1" applyAlignment="1">
      <alignment horizontal="center"/>
    </xf>
    <xf numFmtId="1" fontId="21" fillId="2" borderId="20" xfId="0" applyNumberFormat="1" applyFont="1" applyFill="1" applyBorder="1" applyAlignment="1">
      <alignment horizontal="center"/>
    </xf>
    <xf numFmtId="1" fontId="21" fillId="2" borderId="21" xfId="0" applyNumberFormat="1" applyFont="1" applyFill="1" applyBorder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8" fillId="2" borderId="27" xfId="0" applyFont="1" applyFill="1" applyBorder="1" applyAlignment="1">
      <alignment vertical="center"/>
    </xf>
    <xf numFmtId="0" fontId="23" fillId="2" borderId="27" xfId="0" applyFont="1" applyFill="1" applyBorder="1" applyAlignment="1">
      <alignment horizontal="left" vertical="center"/>
    </xf>
    <xf numFmtId="0" fontId="18" fillId="2" borderId="28" xfId="0" applyFont="1" applyFill="1" applyBorder="1" applyAlignment="1">
      <alignment vertical="center"/>
    </xf>
    <xf numFmtId="0" fontId="13" fillId="2" borderId="28" xfId="0" applyFont="1" applyFill="1" applyBorder="1" applyAlignment="1">
      <alignment horizontal="center" vertical="center"/>
    </xf>
    <xf numFmtId="0" fontId="26" fillId="2" borderId="28" xfId="0" applyFont="1" applyFill="1" applyBorder="1" applyAlignment="1">
      <alignment horizontal="center" vertical="center"/>
    </xf>
    <xf numFmtId="1" fontId="21" fillId="2" borderId="30" xfId="0" applyNumberFormat="1" applyFont="1" applyFill="1" applyBorder="1" applyAlignment="1">
      <alignment horizontal="center"/>
    </xf>
    <xf numFmtId="0" fontId="20" fillId="2" borderId="31" xfId="0" applyFont="1" applyFill="1" applyBorder="1" applyAlignment="1">
      <alignment horizontal="centerContinuous" vertical="center" wrapText="1"/>
    </xf>
    <xf numFmtId="0" fontId="20" fillId="2" borderId="32" xfId="0" applyFont="1" applyFill="1" applyBorder="1" applyAlignment="1">
      <alignment horizontal="centerContinuous" vertical="center" wrapText="1"/>
    </xf>
    <xf numFmtId="1" fontId="19" fillId="37" borderId="34" xfId="12" applyNumberFormat="1" applyFont="1" applyFill="1" applyBorder="1" applyAlignment="1" applyProtection="1">
      <alignment horizontal="center" vertical="center" wrapText="1"/>
    </xf>
    <xf numFmtId="0" fontId="20" fillId="2" borderId="35" xfId="0" applyFont="1" applyFill="1" applyBorder="1" applyAlignment="1">
      <alignment horizontal="centerContinuous" vertical="center" wrapText="1"/>
    </xf>
    <xf numFmtId="169" fontId="14" fillId="37" borderId="34" xfId="0" applyNumberFormat="1" applyFont="1" applyFill="1" applyBorder="1"/>
    <xf numFmtId="1" fontId="14" fillId="0" borderId="18" xfId="0" applyNumberFormat="1" applyFont="1" applyBorder="1" applyAlignment="1">
      <alignment horizontal="center"/>
    </xf>
    <xf numFmtId="0" fontId="14" fillId="2" borderId="32" xfId="0" applyFont="1" applyFill="1" applyBorder="1" applyAlignment="1">
      <alignment horizontal="centerContinuous" vertical="center" wrapText="1"/>
    </xf>
    <xf numFmtId="0" fontId="10" fillId="2" borderId="25" xfId="0" applyFont="1" applyFill="1" applyBorder="1" applyAlignment="1">
      <alignment horizontal="left" vertical="center"/>
    </xf>
    <xf numFmtId="1" fontId="62" fillId="2" borderId="17" xfId="0" applyNumberFormat="1" applyFont="1" applyFill="1" applyBorder="1" applyAlignment="1">
      <alignment horizontal="center"/>
    </xf>
    <xf numFmtId="1" fontId="62" fillId="2" borderId="20" xfId="0" applyNumberFormat="1" applyFont="1" applyFill="1" applyBorder="1" applyAlignment="1">
      <alignment horizontal="center"/>
    </xf>
    <xf numFmtId="1" fontId="62" fillId="2" borderId="21" xfId="0" applyNumberFormat="1" applyFont="1" applyFill="1" applyBorder="1" applyAlignment="1">
      <alignment horizontal="center"/>
    </xf>
    <xf numFmtId="0" fontId="14" fillId="2" borderId="31" xfId="0" applyFont="1" applyFill="1" applyBorder="1" applyAlignment="1">
      <alignment horizontal="centerContinuous" vertical="center" wrapText="1"/>
    </xf>
    <xf numFmtId="0" fontId="14" fillId="2" borderId="35" xfId="0" applyFont="1" applyFill="1" applyBorder="1" applyAlignment="1">
      <alignment horizontal="centerContinuous" vertical="center" wrapText="1"/>
    </xf>
    <xf numFmtId="1" fontId="21" fillId="2" borderId="48" xfId="0" applyNumberFormat="1" applyFont="1" applyFill="1" applyBorder="1" applyAlignment="1">
      <alignment horizontal="center"/>
    </xf>
    <xf numFmtId="1" fontId="14" fillId="2" borderId="20" xfId="0" applyNumberFormat="1" applyFont="1" applyFill="1" applyBorder="1" applyAlignment="1">
      <alignment horizontal="centerContinuous" vertical="center"/>
    </xf>
    <xf numFmtId="1" fontId="14" fillId="2" borderId="21" xfId="0" applyNumberFormat="1" applyFont="1" applyFill="1" applyBorder="1" applyAlignment="1">
      <alignment horizontal="centerContinuous" vertical="center"/>
    </xf>
    <xf numFmtId="0" fontId="18" fillId="0" borderId="0" xfId="0" applyFont="1" applyAlignment="1">
      <alignment vertical="center"/>
    </xf>
    <xf numFmtId="1" fontId="62" fillId="2" borderId="30" xfId="0" applyNumberFormat="1" applyFont="1" applyFill="1" applyBorder="1" applyAlignment="1">
      <alignment horizontal="center"/>
    </xf>
    <xf numFmtId="1" fontId="62" fillId="2" borderId="48" xfId="0" applyNumberFormat="1" applyFont="1" applyFill="1" applyBorder="1" applyAlignment="1">
      <alignment horizontal="center"/>
    </xf>
    <xf numFmtId="0" fontId="10" fillId="2" borderId="25" xfId="0" applyFont="1" applyFill="1" applyBorder="1" applyAlignment="1">
      <alignment horizontal="right" vertical="center"/>
    </xf>
    <xf numFmtId="1" fontId="14" fillId="2" borderId="0" xfId="0" applyNumberFormat="1" applyFont="1" applyFill="1" applyAlignment="1">
      <alignment vertical="center"/>
    </xf>
    <xf numFmtId="1" fontId="14" fillId="2" borderId="26" xfId="0" applyNumberFormat="1" applyFont="1" applyFill="1" applyBorder="1" applyAlignment="1">
      <alignment vertical="center"/>
    </xf>
    <xf numFmtId="0" fontId="52" fillId="55" borderId="2" xfId="0" applyFont="1" applyFill="1" applyBorder="1"/>
    <xf numFmtId="0" fontId="53" fillId="55" borderId="2" xfId="0" applyFont="1" applyFill="1" applyBorder="1" applyAlignment="1">
      <alignment vertical="center"/>
    </xf>
    <xf numFmtId="0" fontId="34" fillId="55" borderId="2" xfId="0" applyFont="1" applyFill="1" applyBorder="1"/>
    <xf numFmtId="0" fontId="34" fillId="55" borderId="2" xfId="0" applyFont="1" applyFill="1" applyBorder="1" applyAlignment="1">
      <alignment horizontal="center" vertical="center"/>
    </xf>
    <xf numFmtId="0" fontId="0" fillId="56" borderId="3" xfId="0" applyFill="1" applyBorder="1"/>
    <xf numFmtId="0" fontId="0" fillId="56" borderId="0" xfId="0" applyFill="1"/>
    <xf numFmtId="1" fontId="21" fillId="2" borderId="16" xfId="0" applyNumberFormat="1" applyFont="1" applyFill="1" applyBorder="1" applyAlignment="1">
      <alignment horizontal="center"/>
    </xf>
    <xf numFmtId="1" fontId="14" fillId="2" borderId="3" xfId="0" applyNumberFormat="1" applyFont="1" applyFill="1" applyBorder="1" applyAlignment="1">
      <alignment vertical="center"/>
    </xf>
    <xf numFmtId="1" fontId="14" fillId="2" borderId="22" xfId="0" applyNumberFormat="1" applyFont="1" applyFill="1" applyBorder="1" applyAlignment="1">
      <alignment horizontal="centerContinuous" vertical="center"/>
    </xf>
    <xf numFmtId="0" fontId="20" fillId="2" borderId="33" xfId="0" applyFont="1" applyFill="1" applyBorder="1" applyAlignment="1">
      <alignment horizontal="centerContinuous" vertical="center" wrapText="1"/>
    </xf>
    <xf numFmtId="1" fontId="21" fillId="2" borderId="32" xfId="0" applyNumberFormat="1" applyFont="1" applyFill="1" applyBorder="1" applyAlignment="1">
      <alignment horizontal="center"/>
    </xf>
    <xf numFmtId="1" fontId="19" fillId="2" borderId="30" xfId="0" applyNumberFormat="1" applyFont="1" applyFill="1" applyBorder="1" applyAlignment="1">
      <alignment horizontal="center"/>
    </xf>
    <xf numFmtId="0" fontId="19" fillId="2" borderId="32" xfId="0" applyFont="1" applyFill="1" applyBorder="1" applyAlignment="1">
      <alignment horizontal="centerContinuous" vertical="center" wrapText="1"/>
    </xf>
    <xf numFmtId="173" fontId="14" fillId="5" borderId="0" xfId="72" applyNumberFormat="1" applyFont="1" applyFill="1" applyBorder="1" applyAlignment="1"/>
    <xf numFmtId="0" fontId="14" fillId="5" borderId="0" xfId="0" applyFont="1" applyFill="1"/>
    <xf numFmtId="173" fontId="56" fillId="5" borderId="0" xfId="0" applyNumberFormat="1" applyFont="1" applyFill="1" applyAlignment="1">
      <alignment horizontal="right"/>
    </xf>
    <xf numFmtId="1" fontId="21" fillId="2" borderId="31" xfId="0" applyNumberFormat="1" applyFont="1" applyFill="1" applyBorder="1" applyAlignment="1">
      <alignment horizontal="center"/>
    </xf>
    <xf numFmtId="0" fontId="14" fillId="2" borderId="0" xfId="0" applyFont="1" applyFill="1"/>
    <xf numFmtId="0" fontId="13" fillId="5" borderId="0" xfId="0" applyFont="1" applyFill="1" applyAlignment="1">
      <alignment vertical="center"/>
    </xf>
    <xf numFmtId="0" fontId="0" fillId="5" borderId="0" xfId="0" applyFill="1"/>
    <xf numFmtId="49" fontId="10" fillId="2" borderId="25" xfId="0" applyNumberFormat="1" applyFont="1" applyFill="1" applyBorder="1" applyAlignment="1">
      <alignment horizontal="right" vertical="center"/>
    </xf>
    <xf numFmtId="0" fontId="10" fillId="5" borderId="25" xfId="0" applyFont="1" applyFill="1" applyBorder="1" applyAlignment="1">
      <alignment horizontal="left" vertical="center"/>
    </xf>
    <xf numFmtId="0" fontId="10" fillId="5" borderId="0" xfId="0" applyFont="1" applyFill="1" applyAlignment="1">
      <alignment horizontal="center" vertical="center"/>
    </xf>
    <xf numFmtId="1" fontId="10" fillId="5" borderId="25" xfId="0" applyNumberFormat="1" applyFont="1" applyFill="1" applyBorder="1" applyAlignment="1">
      <alignment horizontal="right" vertical="center"/>
    </xf>
    <xf numFmtId="0" fontId="13" fillId="2" borderId="0" xfId="0" applyFont="1" applyFill="1" applyAlignment="1">
      <alignment horizontal="right"/>
    </xf>
    <xf numFmtId="1" fontId="14" fillId="2" borderId="26" xfId="0" applyNumberFormat="1" applyFont="1" applyFill="1" applyBorder="1" applyAlignment="1">
      <alignment horizontal="centerContinuous" vertical="center" wrapText="1"/>
    </xf>
    <xf numFmtId="0" fontId="13" fillId="2" borderId="26" xfId="0" applyFont="1" applyFill="1" applyBorder="1" applyAlignment="1">
      <alignment vertical="center"/>
    </xf>
    <xf numFmtId="0" fontId="8" fillId="2" borderId="52" xfId="0" applyFont="1" applyFill="1" applyBorder="1" applyAlignment="1">
      <alignment vertical="center"/>
    </xf>
    <xf numFmtId="1" fontId="14" fillId="2" borderId="0" xfId="0" applyNumberFormat="1" applyFont="1" applyFill="1" applyAlignment="1">
      <alignment horizontal="centerContinuous" vertical="center" wrapText="1"/>
    </xf>
    <xf numFmtId="0" fontId="14" fillId="0" borderId="32" xfId="0" applyFont="1" applyBorder="1" applyAlignment="1">
      <alignment horizontal="centerContinuous" vertical="center" wrapText="1"/>
    </xf>
    <xf numFmtId="0" fontId="14" fillId="0" borderId="35" xfId="0" applyFont="1" applyBorder="1" applyAlignment="1">
      <alignment horizontal="centerContinuous" vertical="center" wrapText="1"/>
    </xf>
    <xf numFmtId="0" fontId="91" fillId="2" borderId="0" xfId="0" applyFont="1" applyFill="1" applyAlignment="1">
      <alignment vertical="center"/>
    </xf>
    <xf numFmtId="191" fontId="0" fillId="5" borderId="0" xfId="4075" applyNumberFormat="1" applyFont="1" applyFill="1"/>
    <xf numFmtId="191" fontId="0" fillId="5" borderId="0" xfId="0" applyNumberFormat="1" applyFill="1"/>
    <xf numFmtId="166" fontId="13" fillId="2" borderId="0" xfId="4075" applyFont="1" applyFill="1" applyAlignment="1">
      <alignment vertical="center"/>
    </xf>
    <xf numFmtId="192" fontId="13" fillId="2" borderId="0" xfId="0" applyNumberFormat="1" applyFont="1" applyFill="1" applyAlignment="1">
      <alignment vertical="center" wrapText="1"/>
    </xf>
    <xf numFmtId="173" fontId="13" fillId="2" borderId="0" xfId="72" applyNumberFormat="1" applyFont="1" applyFill="1"/>
    <xf numFmtId="193" fontId="13" fillId="2" borderId="0" xfId="0" applyNumberFormat="1" applyFont="1" applyFill="1" applyAlignment="1">
      <alignment vertical="center" wrapText="1"/>
    </xf>
    <xf numFmtId="0" fontId="14" fillId="2" borderId="54" xfId="0" applyFont="1" applyFill="1" applyBorder="1" applyAlignment="1">
      <alignment horizontal="center" vertical="center" wrapText="1"/>
    </xf>
    <xf numFmtId="0" fontId="14" fillId="2" borderId="55" xfId="0" applyFont="1" applyFill="1" applyBorder="1" applyAlignment="1">
      <alignment horizontal="center" vertical="center" wrapText="1"/>
    </xf>
    <xf numFmtId="0" fontId="14" fillId="2" borderId="56" xfId="0" applyFont="1" applyFill="1" applyBorder="1" applyAlignment="1">
      <alignment horizontal="center" vertical="center" wrapText="1"/>
    </xf>
    <xf numFmtId="1" fontId="34" fillId="2" borderId="54" xfId="0" applyNumberFormat="1" applyFont="1" applyFill="1" applyBorder="1" applyAlignment="1">
      <alignment horizontal="centerContinuous" vertical="center"/>
    </xf>
    <xf numFmtId="1" fontId="34" fillId="2" borderId="55" xfId="0" applyNumberFormat="1" applyFont="1" applyFill="1" applyBorder="1" applyAlignment="1">
      <alignment horizontal="centerContinuous" vertical="center"/>
    </xf>
    <xf numFmtId="1" fontId="56" fillId="2" borderId="55" xfId="0" applyNumberFormat="1" applyFont="1" applyFill="1" applyBorder="1" applyAlignment="1">
      <alignment horizontal="centerContinuous" vertical="center"/>
    </xf>
    <xf numFmtId="1" fontId="34" fillId="2" borderId="56" xfId="0" applyNumberFormat="1" applyFont="1" applyFill="1" applyBorder="1" applyAlignment="1">
      <alignment horizontal="centerContinuous" vertical="center"/>
    </xf>
    <xf numFmtId="0" fontId="14" fillId="2" borderId="58" xfId="0" applyFont="1" applyFill="1" applyBorder="1" applyAlignment="1">
      <alignment horizontal="center" vertical="center" wrapText="1"/>
    </xf>
    <xf numFmtId="0" fontId="14" fillId="2" borderId="59" xfId="0" applyFont="1" applyFill="1" applyBorder="1" applyAlignment="1">
      <alignment horizontal="center" vertical="center" wrapText="1"/>
    </xf>
    <xf numFmtId="0" fontId="14" fillId="2" borderId="65" xfId="0" applyFont="1" applyFill="1" applyBorder="1" applyAlignment="1">
      <alignment horizontal="center" vertical="center" wrapText="1"/>
    </xf>
    <xf numFmtId="1" fontId="34" fillId="2" borderId="65" xfId="0" applyNumberFormat="1" applyFont="1" applyFill="1" applyBorder="1" applyAlignment="1">
      <alignment horizontal="centerContinuous" vertical="center"/>
    </xf>
    <xf numFmtId="0" fontId="14" fillId="2" borderId="66" xfId="0" applyFont="1" applyFill="1" applyBorder="1" applyAlignment="1">
      <alignment horizontal="center" vertical="center" wrapText="1"/>
    </xf>
    <xf numFmtId="0" fontId="14" fillId="2" borderId="71" xfId="0" applyFont="1" applyFill="1" applyBorder="1" applyAlignment="1">
      <alignment horizontal="centerContinuous" vertical="center" wrapText="1"/>
    </xf>
    <xf numFmtId="0" fontId="14" fillId="2" borderId="55" xfId="0" applyFont="1" applyFill="1" applyBorder="1" applyAlignment="1">
      <alignment horizontal="centerContinuous" vertical="center" wrapText="1"/>
    </xf>
    <xf numFmtId="173" fontId="27" fillId="38" borderId="60" xfId="0" applyNumberFormat="1" applyFont="1" applyFill="1" applyBorder="1"/>
    <xf numFmtId="175" fontId="34" fillId="0" borderId="67" xfId="0" applyNumberFormat="1" applyFont="1" applyBorder="1"/>
    <xf numFmtId="175" fontId="34" fillId="0" borderId="60" xfId="0" applyNumberFormat="1" applyFont="1" applyBorder="1"/>
    <xf numFmtId="0" fontId="14" fillId="2" borderId="71" xfId="0" applyFont="1" applyFill="1" applyBorder="1" applyAlignment="1">
      <alignment horizontal="center" vertical="center" wrapText="1"/>
    </xf>
    <xf numFmtId="173" fontId="27" fillId="38" borderId="68" xfId="0" applyNumberFormat="1" applyFont="1" applyFill="1" applyBorder="1"/>
    <xf numFmtId="173" fontId="14" fillId="0" borderId="61" xfId="0" applyNumberFormat="1" applyFont="1" applyBorder="1" applyAlignment="1">
      <alignment horizontal="right"/>
    </xf>
    <xf numFmtId="191" fontId="14" fillId="0" borderId="60" xfId="4075" applyNumberFormat="1" applyFont="1" applyBorder="1" applyAlignment="1">
      <alignment horizontal="right"/>
    </xf>
    <xf numFmtId="173" fontId="14" fillId="0" borderId="61" xfId="0" applyNumberFormat="1" applyFont="1" applyBorder="1" applyAlignment="1">
      <alignment horizontal="right" vertical="center" wrapText="1"/>
    </xf>
    <xf numFmtId="191" fontId="14" fillId="0" borderId="60" xfId="4075" applyNumberFormat="1" applyFont="1" applyBorder="1" applyAlignment="1">
      <alignment horizontal="right" vertical="center" wrapText="1"/>
    </xf>
    <xf numFmtId="173" fontId="34" fillId="0" borderId="61" xfId="72" applyNumberFormat="1" applyFont="1" applyFill="1" applyBorder="1" applyAlignment="1"/>
    <xf numFmtId="1" fontId="14" fillId="2" borderId="71" xfId="0" applyNumberFormat="1" applyFont="1" applyFill="1" applyBorder="1" applyAlignment="1">
      <alignment horizontal="centerContinuous" vertical="center" wrapText="1"/>
    </xf>
    <xf numFmtId="1" fontId="14" fillId="2" borderId="56" xfId="0" applyNumberFormat="1" applyFont="1" applyFill="1" applyBorder="1" applyAlignment="1">
      <alignment horizontal="centerContinuous" vertical="center" wrapText="1"/>
    </xf>
    <xf numFmtId="1" fontId="14" fillId="2" borderId="65" xfId="0" applyNumberFormat="1" applyFont="1" applyFill="1" applyBorder="1" applyAlignment="1">
      <alignment horizontal="centerContinuous" vertical="center" wrapText="1"/>
    </xf>
    <xf numFmtId="1" fontId="14" fillId="2" borderId="55" xfId="0" applyNumberFormat="1" applyFont="1" applyFill="1" applyBorder="1" applyAlignment="1">
      <alignment horizontal="centerContinuous" vertical="center" wrapText="1"/>
    </xf>
    <xf numFmtId="0" fontId="19" fillId="2" borderId="31" xfId="0" applyFont="1" applyFill="1" applyBorder="1" applyAlignment="1">
      <alignment horizontal="centerContinuous" vertical="center" wrapText="1"/>
    </xf>
    <xf numFmtId="0" fontId="14" fillId="2" borderId="57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Continuous" vertical="center" wrapText="1"/>
    </xf>
    <xf numFmtId="0" fontId="19" fillId="2" borderId="22" xfId="0" applyFont="1" applyFill="1" applyBorder="1" applyAlignment="1">
      <alignment horizontal="centerContinuous" vertical="center" wrapText="1"/>
    </xf>
    <xf numFmtId="0" fontId="92" fillId="58" borderId="0" xfId="0" applyFont="1" applyFill="1"/>
    <xf numFmtId="0" fontId="94" fillId="59" borderId="0" xfId="0" applyFont="1" applyFill="1"/>
    <xf numFmtId="0" fontId="92" fillId="0" borderId="0" xfId="0" applyFont="1"/>
    <xf numFmtId="0" fontId="10" fillId="5" borderId="0" xfId="0" applyFont="1" applyFill="1"/>
    <xf numFmtId="0" fontId="96" fillId="59" borderId="0" xfId="0" applyFont="1" applyFill="1" applyAlignment="1">
      <alignment vertical="center"/>
    </xf>
    <xf numFmtId="0" fontId="20" fillId="2" borderId="81" xfId="0" applyFont="1" applyFill="1" applyBorder="1" applyAlignment="1">
      <alignment horizontal="centerContinuous" vertical="center" wrapText="1"/>
    </xf>
    <xf numFmtId="0" fontId="14" fillId="2" borderId="81" xfId="0" applyFont="1" applyFill="1" applyBorder="1" applyAlignment="1">
      <alignment horizontal="centerContinuous" vertical="center" wrapText="1"/>
    </xf>
    <xf numFmtId="0" fontId="14" fillId="2" borderId="82" xfId="0" applyFont="1" applyFill="1" applyBorder="1" applyAlignment="1">
      <alignment horizontal="centerContinuous" vertical="center" wrapText="1"/>
    </xf>
    <xf numFmtId="0" fontId="14" fillId="2" borderId="83" xfId="0" applyFont="1" applyFill="1" applyBorder="1" applyAlignment="1">
      <alignment horizontal="centerContinuous" vertical="center" wrapText="1"/>
    </xf>
    <xf numFmtId="0" fontId="14" fillId="2" borderId="65" xfId="0" applyFont="1" applyFill="1" applyBorder="1" applyAlignment="1">
      <alignment horizontal="centerContinuous" vertical="center" wrapText="1"/>
    </xf>
    <xf numFmtId="0" fontId="0" fillId="0" borderId="0" xfId="0" applyAlignment="1">
      <alignment vertical="center"/>
    </xf>
    <xf numFmtId="0" fontId="97" fillId="62" borderId="84" xfId="0" applyFont="1" applyFill="1" applyBorder="1" applyAlignment="1">
      <alignment vertical="center"/>
    </xf>
    <xf numFmtId="0" fontId="97" fillId="62" borderId="85" xfId="0" applyFont="1" applyFill="1" applyBorder="1" applyAlignment="1">
      <alignment vertical="center"/>
    </xf>
    <xf numFmtId="0" fontId="94" fillId="62" borderId="86" xfId="0" applyFont="1" applyFill="1" applyBorder="1" applyAlignment="1">
      <alignment horizontal="center" vertical="center"/>
    </xf>
    <xf numFmtId="0" fontId="94" fillId="62" borderId="87" xfId="0" applyFont="1" applyFill="1" applyBorder="1" applyAlignment="1">
      <alignment horizontal="center" vertical="center"/>
    </xf>
    <xf numFmtId="0" fontId="98" fillId="59" borderId="0" xfId="0" applyFont="1" applyFill="1" applyAlignment="1">
      <alignment horizontal="center" vertical="center"/>
    </xf>
    <xf numFmtId="0" fontId="91" fillId="59" borderId="0" xfId="0" applyFont="1" applyFill="1" applyAlignment="1">
      <alignment vertical="center"/>
    </xf>
    <xf numFmtId="0" fontId="8" fillId="59" borderId="0" xfId="0" applyFont="1" applyFill="1" applyAlignment="1">
      <alignment vertical="center"/>
    </xf>
    <xf numFmtId="0" fontId="8" fillId="59" borderId="88" xfId="0" applyFont="1" applyFill="1" applyBorder="1" applyAlignment="1">
      <alignment vertical="center"/>
    </xf>
    <xf numFmtId="0" fontId="94" fillId="59" borderId="89" xfId="0" applyFont="1" applyFill="1" applyBorder="1" applyAlignment="1">
      <alignment horizontal="left" vertical="center"/>
    </xf>
    <xf numFmtId="0" fontId="94" fillId="59" borderId="89" xfId="0" applyFont="1" applyFill="1" applyBorder="1" applyAlignment="1">
      <alignment horizontal="center" vertical="center"/>
    </xf>
    <xf numFmtId="0" fontId="94" fillId="59" borderId="89" xfId="0" applyFont="1" applyFill="1" applyBorder="1" applyAlignment="1">
      <alignment horizontal="right" vertical="center"/>
    </xf>
    <xf numFmtId="0" fontId="94" fillId="59" borderId="90" xfId="0" applyFont="1" applyFill="1" applyBorder="1" applyAlignment="1">
      <alignment horizontal="right" vertical="center"/>
    </xf>
    <xf numFmtId="0" fontId="94" fillId="59" borderId="91" xfId="0" applyFont="1" applyFill="1" applyBorder="1" applyAlignment="1">
      <alignment horizontal="left" vertical="center"/>
    </xf>
    <xf numFmtId="0" fontId="94" fillId="59" borderId="91" xfId="0" applyFont="1" applyFill="1" applyBorder="1" applyAlignment="1">
      <alignment horizontal="center" vertical="center"/>
    </xf>
    <xf numFmtId="0" fontId="94" fillId="59" borderId="91" xfId="0" applyFont="1" applyFill="1" applyBorder="1" applyAlignment="1">
      <alignment horizontal="right" vertical="center"/>
    </xf>
    <xf numFmtId="0" fontId="94" fillId="59" borderId="92" xfId="0" applyFont="1" applyFill="1" applyBorder="1" applyAlignment="1">
      <alignment horizontal="right" vertical="center"/>
    </xf>
    <xf numFmtId="0" fontId="10" fillId="2" borderId="93" xfId="0" applyFont="1" applyFill="1" applyBorder="1" applyAlignment="1">
      <alignment horizontal="right" vertical="center"/>
    </xf>
    <xf numFmtId="49" fontId="10" fillId="2" borderId="93" xfId="0" applyNumberFormat="1" applyFont="1" applyFill="1" applyBorder="1" applyAlignment="1">
      <alignment horizontal="right" vertical="center"/>
    </xf>
    <xf numFmtId="1" fontId="10" fillId="5" borderId="93" xfId="0" applyNumberFormat="1" applyFont="1" applyFill="1" applyBorder="1" applyAlignment="1">
      <alignment horizontal="right" vertical="center"/>
    </xf>
    <xf numFmtId="0" fontId="26" fillId="2" borderId="94" xfId="0" applyFont="1" applyFill="1" applyBorder="1" applyAlignment="1">
      <alignment horizontal="center" vertical="center"/>
    </xf>
    <xf numFmtId="3" fontId="14" fillId="0" borderId="60" xfId="0" applyNumberFormat="1" applyFont="1" applyBorder="1" applyAlignment="1">
      <alignment vertical="center"/>
    </xf>
    <xf numFmtId="3" fontId="14" fillId="0" borderId="62" xfId="0" applyNumberFormat="1" applyFont="1" applyBorder="1" applyAlignment="1">
      <alignment vertical="center"/>
    </xf>
    <xf numFmtId="3" fontId="32" fillId="4" borderId="63" xfId="0" applyNumberFormat="1" applyFont="1" applyFill="1" applyBorder="1" applyAlignment="1">
      <alignment vertical="center"/>
    </xf>
    <xf numFmtId="3" fontId="32" fillId="4" borderId="69" xfId="0" applyNumberFormat="1" applyFont="1" applyFill="1" applyBorder="1" applyAlignment="1">
      <alignment vertical="center"/>
    </xf>
    <xf numFmtId="3" fontId="14" fillId="0" borderId="68" xfId="0" applyNumberFormat="1" applyFont="1" applyBorder="1" applyAlignment="1">
      <alignment vertical="center"/>
    </xf>
    <xf numFmtId="173" fontId="34" fillId="0" borderId="60" xfId="72" applyNumberFormat="1" applyFont="1" applyBorder="1" applyAlignment="1">
      <alignment vertical="center"/>
    </xf>
    <xf numFmtId="173" fontId="14" fillId="0" borderId="67" xfId="72" applyNumberFormat="1" applyFont="1" applyBorder="1" applyAlignment="1">
      <alignment vertical="center"/>
    </xf>
    <xf numFmtId="173" fontId="14" fillId="0" borderId="60" xfId="72" applyNumberFormat="1" applyFont="1" applyBorder="1" applyAlignment="1">
      <alignment vertical="center"/>
    </xf>
    <xf numFmtId="173" fontId="14" fillId="0" borderId="68" xfId="72" applyNumberFormat="1" applyFont="1" applyBorder="1" applyAlignment="1">
      <alignment vertical="center"/>
    </xf>
    <xf numFmtId="173" fontId="14" fillId="0" borderId="62" xfId="72" applyNumberFormat="1" applyFont="1" applyBorder="1" applyAlignment="1">
      <alignment vertical="center"/>
    </xf>
    <xf numFmtId="0" fontId="14" fillId="2" borderId="81" xfId="0" applyFont="1" applyFill="1" applyBorder="1" applyAlignment="1">
      <alignment horizontal="center" vertical="center" wrapText="1"/>
    </xf>
    <xf numFmtId="173" fontId="27" fillId="38" borderId="68" xfId="0" applyNumberFormat="1" applyFont="1" applyFill="1" applyBorder="1" applyAlignment="1">
      <alignment vertical="center"/>
    </xf>
    <xf numFmtId="173" fontId="14" fillId="0" borderId="61" xfId="0" applyNumberFormat="1" applyFont="1" applyBorder="1" applyAlignment="1">
      <alignment vertical="center"/>
    </xf>
    <xf numFmtId="191" fontId="14" fillId="0" borderId="60" xfId="4075" applyNumberFormat="1" applyFont="1" applyBorder="1" applyAlignment="1">
      <alignment vertical="center"/>
    </xf>
    <xf numFmtId="173" fontId="14" fillId="0" borderId="61" xfId="0" applyNumberFormat="1" applyFont="1" applyBorder="1" applyAlignment="1">
      <alignment vertical="center" wrapText="1"/>
    </xf>
    <xf numFmtId="175" fontId="34" fillId="0" borderId="67" xfId="0" applyNumberFormat="1" applyFont="1" applyBorder="1" applyAlignment="1">
      <alignment vertical="center"/>
    </xf>
    <xf numFmtId="175" fontId="34" fillId="0" borderId="60" xfId="0" applyNumberFormat="1" applyFont="1" applyBorder="1" applyAlignment="1">
      <alignment vertical="center"/>
    </xf>
    <xf numFmtId="173" fontId="34" fillId="0" borderId="61" xfId="72" applyNumberFormat="1" applyFont="1" applyFill="1" applyBorder="1" applyAlignment="1">
      <alignment vertical="center"/>
    </xf>
    <xf numFmtId="175" fontId="34" fillId="57" borderId="60" xfId="0" applyNumberFormat="1" applyFont="1" applyFill="1" applyBorder="1" applyAlignment="1">
      <alignment vertical="center"/>
    </xf>
    <xf numFmtId="175" fontId="34" fillId="0" borderId="61" xfId="0" applyNumberFormat="1" applyFont="1" applyBorder="1" applyAlignment="1">
      <alignment vertical="center"/>
    </xf>
    <xf numFmtId="43" fontId="0" fillId="5" borderId="0" xfId="0" applyNumberFormat="1" applyFill="1"/>
    <xf numFmtId="173" fontId="14" fillId="0" borderId="60" xfId="72" applyNumberFormat="1" applyFont="1" applyFill="1" applyBorder="1" applyAlignment="1">
      <alignment vertical="center"/>
    </xf>
    <xf numFmtId="173" fontId="14" fillId="0" borderId="62" xfId="72" applyNumberFormat="1" applyFont="1" applyFill="1" applyBorder="1" applyAlignment="1">
      <alignment vertical="center"/>
    </xf>
    <xf numFmtId="173" fontId="14" fillId="0" borderId="61" xfId="72" applyNumberFormat="1" applyFont="1" applyFill="1" applyBorder="1" applyAlignment="1">
      <alignment vertical="center"/>
    </xf>
    <xf numFmtId="173" fontId="32" fillId="4" borderId="60" xfId="72" applyNumberFormat="1" applyFont="1" applyFill="1" applyBorder="1" applyAlignment="1">
      <alignment vertical="center"/>
    </xf>
    <xf numFmtId="3" fontId="27" fillId="38" borderId="60" xfId="0" applyNumberFormat="1" applyFont="1" applyFill="1" applyBorder="1"/>
    <xf numFmtId="3" fontId="14" fillId="0" borderId="60" xfId="4075" applyNumberFormat="1" applyFont="1" applyFill="1" applyBorder="1" applyAlignment="1">
      <alignment horizontal="right" vertical="center"/>
    </xf>
    <xf numFmtId="3" fontId="14" fillId="0" borderId="60" xfId="0" applyNumberFormat="1" applyFont="1" applyBorder="1" applyAlignment="1">
      <alignment horizontal="right" vertical="center" wrapText="1"/>
    </xf>
    <xf numFmtId="3" fontId="34" fillId="0" borderId="67" xfId="0" applyNumberFormat="1" applyFont="1" applyBorder="1"/>
    <xf numFmtId="3" fontId="34" fillId="0" borderId="60" xfId="0" applyNumberFormat="1" applyFont="1" applyBorder="1"/>
    <xf numFmtId="3" fontId="14" fillId="57" borderId="60" xfId="4075" applyNumberFormat="1" applyFont="1" applyFill="1" applyBorder="1" applyAlignment="1">
      <alignment vertical="center"/>
    </xf>
    <xf numFmtId="3" fontId="14" fillId="0" borderId="60" xfId="4075" applyNumberFormat="1" applyFont="1" applyFill="1" applyBorder="1" applyAlignment="1">
      <alignment vertical="center"/>
    </xf>
    <xf numFmtId="3" fontId="14" fillId="0" borderId="60" xfId="0" applyNumberFormat="1" applyFont="1" applyBorder="1" applyAlignment="1">
      <alignment vertical="center" wrapText="1"/>
    </xf>
    <xf numFmtId="3" fontId="34" fillId="0" borderId="67" xfId="0" applyNumberFormat="1" applyFont="1" applyBorder="1" applyAlignment="1">
      <alignment vertical="center"/>
    </xf>
    <xf numFmtId="3" fontId="34" fillId="0" borderId="60" xfId="0" applyNumberFormat="1" applyFont="1" applyBorder="1" applyAlignment="1">
      <alignment vertical="center"/>
    </xf>
    <xf numFmtId="3" fontId="34" fillId="57" borderId="60" xfId="0" applyNumberFormat="1" applyFont="1" applyFill="1" applyBorder="1" applyAlignment="1">
      <alignment vertical="center"/>
    </xf>
    <xf numFmtId="194" fontId="14" fillId="0" borderId="60" xfId="4075" applyNumberFormat="1" applyFont="1" applyBorder="1" applyAlignment="1">
      <alignment vertical="center"/>
    </xf>
    <xf numFmtId="195" fontId="13" fillId="2" borderId="0" xfId="0" applyNumberFormat="1" applyFont="1" applyFill="1" applyAlignment="1">
      <alignment vertical="center" wrapText="1"/>
    </xf>
    <xf numFmtId="174" fontId="99" fillId="0" borderId="0" xfId="7820" applyNumberFormat="1" applyFont="1"/>
    <xf numFmtId="196" fontId="0" fillId="5" borderId="0" xfId="4075" applyNumberFormat="1" applyFont="1" applyFill="1" applyAlignment="1"/>
    <xf numFmtId="3" fontId="22" fillId="5" borderId="0" xfId="0" applyNumberFormat="1" applyFont="1" applyFill="1"/>
    <xf numFmtId="1" fontId="32" fillId="4" borderId="101" xfId="12" applyNumberFormat="1" applyFont="1" applyFill="1" applyBorder="1" applyAlignment="1" applyProtection="1">
      <alignment horizontal="center" vertical="center" wrapText="1"/>
    </xf>
    <xf numFmtId="173" fontId="14" fillId="0" borderId="67" xfId="72" applyNumberFormat="1" applyFont="1" applyFill="1" applyBorder="1" applyAlignment="1">
      <alignment vertical="center"/>
    </xf>
    <xf numFmtId="0" fontId="19" fillId="2" borderId="101" xfId="0" applyFont="1" applyFill="1" applyBorder="1" applyAlignment="1">
      <alignment horizontal="centerContinuous" vertical="center" wrapText="1"/>
    </xf>
    <xf numFmtId="0" fontId="19" fillId="2" borderId="82" xfId="0" applyFont="1" applyFill="1" applyBorder="1" applyAlignment="1">
      <alignment horizontal="centerContinuous" vertical="center" wrapText="1"/>
    </xf>
    <xf numFmtId="0" fontId="19" fillId="2" borderId="100" xfId="0" applyFont="1" applyFill="1" applyBorder="1" applyAlignment="1">
      <alignment horizontal="centerContinuous" vertical="center" wrapText="1"/>
    </xf>
    <xf numFmtId="0" fontId="19" fillId="2" borderId="81" xfId="0" applyFont="1" applyFill="1" applyBorder="1" applyAlignment="1">
      <alignment horizontal="centerContinuous" vertical="center" wrapText="1"/>
    </xf>
    <xf numFmtId="3" fontId="14" fillId="0" borderId="67" xfId="0" applyNumberFormat="1" applyFont="1" applyBorder="1" applyAlignment="1">
      <alignment vertical="center"/>
    </xf>
    <xf numFmtId="1" fontId="19" fillId="37" borderId="26" xfId="13" applyNumberFormat="1" applyFont="1" applyFill="1" applyBorder="1" applyAlignment="1">
      <alignment horizontal="center" vertical="center"/>
    </xf>
    <xf numFmtId="1" fontId="19" fillId="37" borderId="83" xfId="12" applyNumberFormat="1" applyFont="1" applyFill="1" applyBorder="1" applyAlignment="1" applyProtection="1">
      <alignment horizontal="center" vertical="center" wrapText="1"/>
    </xf>
    <xf numFmtId="1" fontId="32" fillId="4" borderId="102" xfId="12" applyNumberFormat="1" applyFont="1" applyFill="1" applyBorder="1" applyAlignment="1" applyProtection="1">
      <alignment horizontal="center" vertical="center" wrapText="1"/>
    </xf>
    <xf numFmtId="169" fontId="14" fillId="37" borderId="102" xfId="0" applyNumberFormat="1" applyFont="1" applyFill="1" applyBorder="1"/>
    <xf numFmtId="1" fontId="19" fillId="37" borderId="103" xfId="12" applyNumberFormat="1" applyFont="1" applyFill="1" applyBorder="1" applyAlignment="1" applyProtection="1">
      <alignment horizontal="center" vertical="center" wrapText="1"/>
    </xf>
    <xf numFmtId="1" fontId="19" fillId="37" borderId="14" xfId="12" applyNumberFormat="1" applyFont="1" applyFill="1" applyBorder="1" applyAlignment="1" applyProtection="1">
      <alignment horizontal="center" vertical="center" wrapText="1"/>
    </xf>
    <xf numFmtId="1" fontId="14" fillId="0" borderId="50" xfId="0" applyNumberFormat="1" applyFont="1" applyBorder="1" applyAlignment="1">
      <alignment horizontal="center"/>
    </xf>
    <xf numFmtId="1" fontId="14" fillId="0" borderId="104" xfId="0" applyNumberFormat="1" applyFont="1" applyBorder="1" applyAlignment="1">
      <alignment horizontal="center"/>
    </xf>
    <xf numFmtId="3" fontId="14" fillId="0" borderId="105" xfId="0" applyNumberFormat="1" applyFont="1" applyBorder="1" applyAlignment="1">
      <alignment vertical="center"/>
    </xf>
    <xf numFmtId="3" fontId="14" fillId="0" borderId="74" xfId="0" applyNumberFormat="1" applyFont="1" applyBorder="1" applyAlignment="1">
      <alignment vertical="center"/>
    </xf>
    <xf numFmtId="3" fontId="14" fillId="0" borderId="106" xfId="0" applyNumberFormat="1" applyFont="1" applyBorder="1" applyAlignment="1">
      <alignment vertical="center"/>
    </xf>
    <xf numFmtId="3" fontId="14" fillId="0" borderId="75" xfId="0" applyNumberFormat="1" applyFont="1" applyBorder="1" applyAlignment="1">
      <alignment vertical="center"/>
    </xf>
    <xf numFmtId="1" fontId="21" fillId="5" borderId="34" xfId="0" applyNumberFormat="1" applyFont="1" applyFill="1" applyBorder="1" applyAlignment="1">
      <alignment horizontal="center"/>
    </xf>
    <xf numFmtId="1" fontId="21" fillId="5" borderId="82" xfId="0" applyNumberFormat="1" applyFont="1" applyFill="1" applyBorder="1" applyAlignment="1">
      <alignment horizontal="center"/>
    </xf>
    <xf numFmtId="1" fontId="21" fillId="5" borderId="83" xfId="0" applyNumberFormat="1" applyFont="1" applyFill="1" applyBorder="1" applyAlignment="1">
      <alignment horizontal="center"/>
    </xf>
    <xf numFmtId="1" fontId="62" fillId="5" borderId="36" xfId="0" applyNumberFormat="1" applyFont="1" applyFill="1" applyBorder="1" applyAlignment="1">
      <alignment horizontal="center"/>
    </xf>
    <xf numFmtId="1" fontId="62" fillId="5" borderId="30" xfId="0" applyNumberFormat="1" applyFont="1" applyFill="1" applyBorder="1" applyAlignment="1">
      <alignment horizontal="center"/>
    </xf>
    <xf numFmtId="1" fontId="62" fillId="5" borderId="48" xfId="0" applyNumberFormat="1" applyFont="1" applyFill="1" applyBorder="1" applyAlignment="1">
      <alignment horizontal="center"/>
    </xf>
    <xf numFmtId="0" fontId="55" fillId="5" borderId="18" xfId="0" applyFont="1" applyFill="1" applyBorder="1" applyAlignment="1">
      <alignment horizontal="center" vertical="center" wrapText="1"/>
    </xf>
    <xf numFmtId="0" fontId="55" fillId="5" borderId="0" xfId="0" applyFont="1" applyFill="1" applyAlignment="1">
      <alignment horizontal="center" vertical="center" wrapText="1"/>
    </xf>
    <xf numFmtId="0" fontId="55" fillId="5" borderId="26" xfId="0" applyFont="1" applyFill="1" applyBorder="1" applyAlignment="1">
      <alignment horizontal="center" vertical="center" wrapText="1"/>
    </xf>
    <xf numFmtId="1" fontId="62" fillId="5" borderId="98" xfId="0" applyNumberFormat="1" applyFont="1" applyFill="1" applyBorder="1" applyAlignment="1">
      <alignment horizontal="center"/>
    </xf>
    <xf numFmtId="1" fontId="62" fillId="5" borderId="20" xfId="0" applyNumberFormat="1" applyFont="1" applyFill="1" applyBorder="1" applyAlignment="1">
      <alignment horizontal="center"/>
    </xf>
    <xf numFmtId="1" fontId="62" fillId="5" borderId="21" xfId="0" applyNumberFormat="1" applyFont="1" applyFill="1" applyBorder="1" applyAlignment="1">
      <alignment horizontal="center"/>
    </xf>
    <xf numFmtId="1" fontId="62" fillId="5" borderId="82" xfId="0" applyNumberFormat="1" applyFont="1" applyFill="1" applyBorder="1" applyAlignment="1">
      <alignment horizontal="center"/>
    </xf>
    <xf numFmtId="173" fontId="34" fillId="0" borderId="67" xfId="72" applyNumberFormat="1" applyFont="1" applyBorder="1" applyAlignment="1">
      <alignment vertical="center"/>
    </xf>
    <xf numFmtId="173" fontId="14" fillId="0" borderId="105" xfId="72" applyNumberFormat="1" applyFont="1" applyBorder="1" applyAlignment="1">
      <alignment vertical="center"/>
    </xf>
    <xf numFmtId="173" fontId="14" fillId="0" borderId="74" xfId="72" applyNumberFormat="1" applyFont="1" applyBorder="1" applyAlignment="1">
      <alignment vertical="center"/>
    </xf>
    <xf numFmtId="173" fontId="14" fillId="0" borderId="106" xfId="72" applyNumberFormat="1" applyFont="1" applyBorder="1" applyAlignment="1">
      <alignment vertical="center"/>
    </xf>
    <xf numFmtId="173" fontId="14" fillId="0" borderId="75" xfId="72" applyNumberFormat="1" applyFont="1" applyBorder="1" applyAlignment="1">
      <alignment vertical="center"/>
    </xf>
    <xf numFmtId="0" fontId="19" fillId="2" borderId="20" xfId="0" applyFont="1" applyFill="1" applyBorder="1" applyAlignment="1">
      <alignment horizontal="centerContinuous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55" fillId="2" borderId="0" xfId="0" applyFont="1" applyFill="1" applyAlignment="1">
      <alignment vertical="center" wrapText="1"/>
    </xf>
    <xf numFmtId="0" fontId="55" fillId="2" borderId="19" xfId="0" applyFont="1" applyFill="1" applyBorder="1" applyAlignment="1">
      <alignment vertical="center" wrapText="1"/>
    </xf>
    <xf numFmtId="0" fontId="55" fillId="2" borderId="3" xfId="0" applyFont="1" applyFill="1" applyBorder="1" applyAlignment="1">
      <alignment vertical="center" wrapText="1"/>
    </xf>
    <xf numFmtId="0" fontId="19" fillId="2" borderId="30" xfId="0" applyFont="1" applyFill="1" applyBorder="1" applyAlignment="1">
      <alignment horizontal="centerContinuous" vertical="center" wrapText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30" xfId="0" applyFont="1" applyFill="1" applyBorder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1" fontId="19" fillId="37" borderId="108" xfId="12" applyNumberFormat="1" applyFont="1" applyFill="1" applyBorder="1" applyAlignment="1" applyProtection="1">
      <alignment horizontal="center" vertical="center" wrapText="1"/>
    </xf>
    <xf numFmtId="1" fontId="19" fillId="37" borderId="109" xfId="12" applyNumberFormat="1" applyFont="1" applyFill="1" applyBorder="1" applyAlignment="1" applyProtection="1">
      <alignment horizontal="center" vertical="center" wrapText="1"/>
    </xf>
    <xf numFmtId="0" fontId="14" fillId="2" borderId="110" xfId="0" applyFont="1" applyFill="1" applyBorder="1" applyAlignment="1">
      <alignment horizontal="centerContinuous" vertical="center" wrapText="1"/>
    </xf>
    <xf numFmtId="0" fontId="14" fillId="2" borderId="56" xfId="0" applyFont="1" applyFill="1" applyBorder="1" applyAlignment="1">
      <alignment horizontal="centerContinuous" vertical="center" wrapText="1"/>
    </xf>
    <xf numFmtId="0" fontId="34" fillId="60" borderId="110" xfId="0" applyFont="1" applyFill="1" applyBorder="1" applyAlignment="1">
      <alignment horizontal="centerContinuous" vertical="center" wrapText="1"/>
    </xf>
    <xf numFmtId="0" fontId="34" fillId="60" borderId="55" xfId="0" applyFont="1" applyFill="1" applyBorder="1" applyAlignment="1">
      <alignment horizontal="centerContinuous" vertical="center" wrapText="1"/>
    </xf>
    <xf numFmtId="0" fontId="34" fillId="60" borderId="56" xfId="0" applyFont="1" applyFill="1" applyBorder="1" applyAlignment="1">
      <alignment horizontal="centerContinuous" vertical="center" wrapText="1"/>
    </xf>
    <xf numFmtId="0" fontId="34" fillId="60" borderId="111" xfId="0" applyFont="1" applyFill="1" applyBorder="1" applyAlignment="1">
      <alignment horizontal="center" vertical="center" wrapText="1"/>
    </xf>
    <xf numFmtId="1" fontId="34" fillId="60" borderId="58" xfId="0" applyNumberFormat="1" applyFont="1" applyFill="1" applyBorder="1" applyAlignment="1">
      <alignment horizontal="center" vertical="center"/>
    </xf>
    <xf numFmtId="0" fontId="34" fillId="60" borderId="58" xfId="0" applyFont="1" applyFill="1" applyBorder="1" applyAlignment="1">
      <alignment horizontal="center" vertical="center" wrapText="1"/>
    </xf>
    <xf numFmtId="1" fontId="34" fillId="60" borderId="59" xfId="0" applyNumberFormat="1" applyFont="1" applyFill="1" applyBorder="1" applyAlignment="1">
      <alignment horizontal="center" vertical="center"/>
    </xf>
    <xf numFmtId="3" fontId="14" fillId="0" borderId="112" xfId="0" applyNumberFormat="1" applyFont="1" applyBorder="1"/>
    <xf numFmtId="3" fontId="14" fillId="0" borderId="60" xfId="0" applyNumberFormat="1" applyFont="1" applyBorder="1"/>
    <xf numFmtId="198" fontId="14" fillId="0" borderId="60" xfId="0" applyNumberFormat="1" applyFont="1" applyBorder="1"/>
    <xf numFmtId="3" fontId="14" fillId="0" borderId="113" xfId="0" applyNumberFormat="1" applyFont="1" applyBorder="1"/>
    <xf numFmtId="3" fontId="14" fillId="0" borderId="74" xfId="0" applyNumberFormat="1" applyFont="1" applyBorder="1"/>
    <xf numFmtId="3" fontId="32" fillId="4" borderId="60" xfId="0" applyNumberFormat="1" applyFont="1" applyFill="1" applyBorder="1"/>
    <xf numFmtId="173" fontId="32" fillId="4" borderId="60" xfId="72" applyNumberFormat="1" applyFont="1" applyFill="1" applyBorder="1"/>
    <xf numFmtId="173" fontId="14" fillId="0" borderId="60" xfId="72" applyNumberFormat="1" applyFont="1" applyBorder="1"/>
    <xf numFmtId="173" fontId="14" fillId="0" borderId="62" xfId="72" applyNumberFormat="1" applyFont="1" applyBorder="1"/>
    <xf numFmtId="173" fontId="14" fillId="0" borderId="116" xfId="72" applyNumberFormat="1" applyFont="1" applyBorder="1"/>
    <xf numFmtId="3" fontId="14" fillId="0" borderId="61" xfId="0" applyNumberFormat="1" applyFont="1" applyBorder="1"/>
    <xf numFmtId="3" fontId="14" fillId="0" borderId="107" xfId="0" applyNumberFormat="1" applyFont="1" applyBorder="1"/>
    <xf numFmtId="3" fontId="32" fillId="4" borderId="67" xfId="0" applyNumberFormat="1" applyFont="1" applyFill="1" applyBorder="1"/>
    <xf numFmtId="0" fontId="14" fillId="2" borderId="54" xfId="0" applyFont="1" applyFill="1" applyBorder="1" applyAlignment="1">
      <alignment horizontal="centerContinuous" vertical="center" wrapText="1"/>
    </xf>
    <xf numFmtId="0" fontId="34" fillId="60" borderId="54" xfId="0" applyFont="1" applyFill="1" applyBorder="1" applyAlignment="1">
      <alignment horizontal="centerContinuous" vertical="center" wrapText="1"/>
    </xf>
    <xf numFmtId="0" fontId="34" fillId="60" borderId="57" xfId="0" applyFont="1" applyFill="1" applyBorder="1" applyAlignment="1">
      <alignment horizontal="center" vertical="center" wrapText="1"/>
    </xf>
    <xf numFmtId="3" fontId="14" fillId="0" borderId="67" xfId="0" applyNumberFormat="1" applyFont="1" applyBorder="1"/>
    <xf numFmtId="3" fontId="14" fillId="0" borderId="105" xfId="0" applyNumberFormat="1" applyFont="1" applyBorder="1"/>
    <xf numFmtId="0" fontId="19" fillId="2" borderId="83" xfId="0" applyFont="1" applyFill="1" applyBorder="1" applyAlignment="1">
      <alignment horizontal="centerContinuous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55" fillId="2" borderId="26" xfId="0" applyFont="1" applyFill="1" applyBorder="1" applyAlignment="1">
      <alignment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Continuous" vertical="center" wrapText="1"/>
    </xf>
    <xf numFmtId="0" fontId="34" fillId="60" borderId="65" xfId="0" applyFont="1" applyFill="1" applyBorder="1" applyAlignment="1">
      <alignment horizontal="centerContinuous" vertical="center" wrapText="1"/>
    </xf>
    <xf numFmtId="1" fontId="34" fillId="60" borderId="66" xfId="0" applyNumberFormat="1" applyFont="1" applyFill="1" applyBorder="1" applyAlignment="1">
      <alignment horizontal="center" vertical="center"/>
    </xf>
    <xf numFmtId="173" fontId="14" fillId="0" borderId="68" xfId="72" applyNumberFormat="1" applyFont="1" applyBorder="1"/>
    <xf numFmtId="1" fontId="32" fillId="4" borderId="48" xfId="12" applyNumberFormat="1" applyFont="1" applyFill="1" applyBorder="1" applyAlignment="1" applyProtection="1">
      <alignment horizontal="center" vertical="center" wrapText="1"/>
    </xf>
    <xf numFmtId="1" fontId="19" fillId="37" borderId="48" xfId="12" applyNumberFormat="1" applyFont="1" applyFill="1" applyBorder="1" applyAlignment="1" applyProtection="1">
      <alignment horizontal="center" vertical="center" wrapText="1"/>
    </xf>
    <xf numFmtId="1" fontId="19" fillId="37" borderId="26" xfId="12" applyNumberFormat="1" applyFont="1" applyFill="1" applyBorder="1" applyAlignment="1" applyProtection="1">
      <alignment horizontal="center" vertical="center" wrapText="1"/>
    </xf>
    <xf numFmtId="1" fontId="14" fillId="0" borderId="26" xfId="0" applyNumberFormat="1" applyFont="1" applyBorder="1" applyAlignment="1">
      <alignment horizontal="center"/>
    </xf>
    <xf numFmtId="1" fontId="14" fillId="0" borderId="29" xfId="0" applyNumberFormat="1" applyFont="1" applyBorder="1" applyAlignment="1">
      <alignment horizontal="center"/>
    </xf>
    <xf numFmtId="0" fontId="19" fillId="2" borderId="18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9" fillId="2" borderId="49" xfId="0" applyFont="1" applyFill="1" applyBorder="1" applyAlignment="1">
      <alignment horizontal="centerContinuous" vertical="center" wrapText="1"/>
    </xf>
    <xf numFmtId="0" fontId="55" fillId="2" borderId="18" xfId="0" applyFont="1" applyFill="1" applyBorder="1" applyAlignment="1">
      <alignment vertical="center" wrapText="1"/>
    </xf>
    <xf numFmtId="0" fontId="19" fillId="5" borderId="49" xfId="0" applyFont="1" applyFill="1" applyBorder="1" applyAlignment="1">
      <alignment horizontal="centerContinuous" vertical="center" wrapText="1"/>
    </xf>
    <xf numFmtId="0" fontId="19" fillId="5" borderId="100" xfId="0" applyFont="1" applyFill="1" applyBorder="1" applyAlignment="1">
      <alignment horizontal="centerContinuous" vertical="center" wrapText="1"/>
    </xf>
    <xf numFmtId="0" fontId="14" fillId="2" borderId="110" xfId="0" applyFont="1" applyFill="1" applyBorder="1" applyAlignment="1">
      <alignment horizontal="center" vertical="center" wrapText="1"/>
    </xf>
    <xf numFmtId="173" fontId="32" fillId="4" borderId="112" xfId="72" applyNumberFormat="1" applyFont="1" applyFill="1" applyBorder="1"/>
    <xf numFmtId="173" fontId="14" fillId="0" borderId="112" xfId="72" applyNumberFormat="1" applyFont="1" applyBorder="1"/>
    <xf numFmtId="173" fontId="14" fillId="0" borderId="113" xfId="72" applyNumberFormat="1" applyFont="1" applyBorder="1"/>
    <xf numFmtId="173" fontId="14" fillId="0" borderId="74" xfId="72" applyNumberFormat="1" applyFont="1" applyBorder="1"/>
    <xf numFmtId="173" fontId="14" fillId="0" borderId="106" xfId="72" applyNumberFormat="1" applyFont="1" applyBorder="1"/>
    <xf numFmtId="0" fontId="19" fillId="2" borderId="26" xfId="0" applyFont="1" applyFill="1" applyBorder="1" applyAlignment="1">
      <alignment horizontal="center" vertical="center" wrapText="1"/>
    </xf>
    <xf numFmtId="0" fontId="19" fillId="5" borderId="102" xfId="0" applyFont="1" applyFill="1" applyBorder="1" applyAlignment="1">
      <alignment horizontal="centerContinuous" vertical="center" wrapText="1"/>
    </xf>
    <xf numFmtId="173" fontId="14" fillId="0" borderId="75" xfId="72" applyNumberFormat="1" applyFont="1" applyBorder="1"/>
    <xf numFmtId="0" fontId="19" fillId="5" borderId="81" xfId="0" applyFont="1" applyFill="1" applyBorder="1" applyAlignment="1">
      <alignment horizontal="centerContinuous" vertical="center" wrapText="1"/>
    </xf>
    <xf numFmtId="173" fontId="32" fillId="4" borderId="67" xfId="72" applyNumberFormat="1" applyFont="1" applyFill="1" applyBorder="1"/>
    <xf numFmtId="173" fontId="14" fillId="0" borderId="67" xfId="72" applyNumberFormat="1" applyFont="1" applyBorder="1"/>
    <xf numFmtId="173" fontId="14" fillId="0" borderId="105" xfId="72" applyNumberFormat="1" applyFont="1" applyBorder="1"/>
    <xf numFmtId="0" fontId="19" fillId="2" borderId="100" xfId="0" applyFont="1" applyFill="1" applyBorder="1" applyAlignment="1">
      <alignment horizontal="centerContinuous" vertical="center"/>
    </xf>
    <xf numFmtId="1" fontId="99" fillId="60" borderId="100" xfId="0" applyNumberFormat="1" applyFont="1" applyFill="1" applyBorder="1" applyAlignment="1">
      <alignment horizontal="centerContinuous" vertical="center" wrapText="1"/>
    </xf>
    <xf numFmtId="0" fontId="14" fillId="2" borderId="30" xfId="0" applyFont="1" applyFill="1" applyBorder="1" applyAlignment="1">
      <alignment vertical="center" wrapText="1"/>
    </xf>
    <xf numFmtId="0" fontId="19" fillId="2" borderId="20" xfId="0" applyFont="1" applyFill="1" applyBorder="1" applyAlignment="1">
      <alignment vertical="center" wrapText="1"/>
    </xf>
    <xf numFmtId="0" fontId="14" fillId="2" borderId="0" xfId="0" applyFont="1" applyFill="1" applyAlignment="1">
      <alignment vertical="center" wrapText="1"/>
    </xf>
    <xf numFmtId="1" fontId="99" fillId="60" borderId="30" xfId="0" applyNumberFormat="1" applyFont="1" applyFill="1" applyBorder="1" applyAlignment="1">
      <alignment horizontal="centerContinuous" vertical="center" wrapText="1"/>
    </xf>
    <xf numFmtId="3" fontId="14" fillId="0" borderId="62" xfId="0" applyNumberFormat="1" applyFont="1" applyBorder="1"/>
    <xf numFmtId="0" fontId="34" fillId="60" borderId="56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Continuous" vertical="center"/>
    </xf>
    <xf numFmtId="1" fontId="99" fillId="60" borderId="102" xfId="0" applyNumberFormat="1" applyFont="1" applyFill="1" applyBorder="1" applyAlignment="1">
      <alignment horizontal="centerContinuous" vertical="center" wrapText="1"/>
    </xf>
    <xf numFmtId="1" fontId="99" fillId="60" borderId="48" xfId="0" applyNumberFormat="1" applyFont="1" applyFill="1" applyBorder="1" applyAlignment="1">
      <alignment horizontal="centerContinuous" vertical="center" wrapText="1"/>
    </xf>
    <xf numFmtId="0" fontId="14" fillId="2" borderId="26" xfId="0" applyFont="1" applyFill="1" applyBorder="1" applyAlignment="1">
      <alignment vertical="center" wrapText="1"/>
    </xf>
    <xf numFmtId="0" fontId="19" fillId="2" borderId="21" xfId="0" applyFont="1" applyFill="1" applyBorder="1" applyAlignment="1">
      <alignment vertical="center" wrapText="1"/>
    </xf>
    <xf numFmtId="3" fontId="14" fillId="0" borderId="68" xfId="0" applyNumberFormat="1" applyFont="1" applyBorder="1"/>
    <xf numFmtId="3" fontId="14" fillId="0" borderId="75" xfId="0" applyNumberFormat="1" applyFont="1" applyBorder="1"/>
    <xf numFmtId="1" fontId="14" fillId="0" borderId="51" xfId="0" applyNumberFormat="1" applyFont="1" applyBorder="1" applyAlignment="1">
      <alignment horizontal="center"/>
    </xf>
    <xf numFmtId="3" fontId="14" fillId="0" borderId="106" xfId="0" applyNumberFormat="1" applyFont="1" applyBorder="1"/>
    <xf numFmtId="1" fontId="19" fillId="37" borderId="50" xfId="13" applyNumberFormat="1" applyFont="1" applyFill="1" applyBorder="1" applyAlignment="1">
      <alignment horizontal="center" vertical="center"/>
    </xf>
    <xf numFmtId="169" fontId="14" fillId="37" borderId="103" xfId="0" applyNumberFormat="1" applyFont="1" applyFill="1" applyBorder="1"/>
    <xf numFmtId="1" fontId="19" fillId="37" borderId="118" xfId="12" applyNumberFormat="1" applyFont="1" applyFill="1" applyBorder="1" applyAlignment="1" applyProtection="1">
      <alignment horizontal="center" vertical="center" wrapText="1"/>
    </xf>
    <xf numFmtId="1" fontId="22" fillId="0" borderId="50" xfId="0" applyNumberFormat="1" applyFont="1" applyBorder="1" applyAlignment="1">
      <alignment horizontal="center"/>
    </xf>
    <xf numFmtId="1" fontId="22" fillId="0" borderId="104" xfId="0" applyNumberFormat="1" applyFont="1" applyBorder="1" applyAlignment="1">
      <alignment horizontal="center"/>
    </xf>
    <xf numFmtId="1" fontId="14" fillId="2" borderId="110" xfId="0" applyNumberFormat="1" applyFont="1" applyFill="1" applyBorder="1" applyAlignment="1">
      <alignment horizontal="centerContinuous" vertical="center" wrapText="1"/>
    </xf>
    <xf numFmtId="0" fontId="14" fillId="2" borderId="111" xfId="0" applyFont="1" applyFill="1" applyBorder="1" applyAlignment="1">
      <alignment horizontal="center" vertical="center" wrapText="1"/>
    </xf>
    <xf numFmtId="173" fontId="27" fillId="3" borderId="119" xfId="0" applyNumberFormat="1" applyFont="1" applyFill="1" applyBorder="1" applyAlignment="1">
      <alignment vertical="center"/>
    </xf>
    <xf numFmtId="173" fontId="27" fillId="3" borderId="63" xfId="0" applyNumberFormat="1" applyFont="1" applyFill="1" applyBorder="1" applyAlignment="1">
      <alignment vertical="center"/>
    </xf>
    <xf numFmtId="173" fontId="27" fillId="3" borderId="70" xfId="0" applyNumberFormat="1" applyFont="1" applyFill="1" applyBorder="1" applyAlignment="1">
      <alignment vertical="center"/>
    </xf>
    <xf numFmtId="173" fontId="14" fillId="0" borderId="112" xfId="0" applyNumberFormat="1" applyFont="1" applyBorder="1" applyAlignment="1">
      <alignment vertical="center" wrapText="1"/>
    </xf>
    <xf numFmtId="173" fontId="14" fillId="0" borderId="60" xfId="0" applyNumberFormat="1" applyFont="1" applyBorder="1" applyAlignment="1">
      <alignment vertical="center" wrapText="1"/>
    </xf>
    <xf numFmtId="173" fontId="14" fillId="0" borderId="68" xfId="0" applyNumberFormat="1" applyFont="1" applyBorder="1" applyAlignment="1">
      <alignment vertical="center" wrapText="1"/>
    </xf>
    <xf numFmtId="173" fontId="14" fillId="0" borderId="112" xfId="0" applyNumberFormat="1" applyFont="1" applyBorder="1" applyAlignment="1">
      <alignment vertical="center"/>
    </xf>
    <xf numFmtId="173" fontId="14" fillId="0" borderId="60" xfId="0" applyNumberFormat="1" applyFont="1" applyBorder="1" applyAlignment="1">
      <alignment vertical="center"/>
    </xf>
    <xf numFmtId="173" fontId="14" fillId="0" borderId="68" xfId="0" applyNumberFormat="1" applyFont="1" applyBorder="1" applyAlignment="1">
      <alignment vertical="center"/>
    </xf>
    <xf numFmtId="173" fontId="14" fillId="0" borderId="113" xfId="0" applyNumberFormat="1" applyFont="1" applyBorder="1" applyAlignment="1">
      <alignment vertical="center"/>
    </xf>
    <xf numFmtId="0" fontId="99" fillId="60" borderId="82" xfId="0" applyFont="1" applyFill="1" applyBorder="1" applyAlignment="1">
      <alignment horizontal="centerContinuous" vertical="center" wrapText="1"/>
    </xf>
    <xf numFmtId="0" fontId="99" fillId="60" borderId="81" xfId="0" applyFont="1" applyFill="1" applyBorder="1" applyAlignment="1">
      <alignment horizontal="centerContinuous" vertical="center" wrapText="1"/>
    </xf>
    <xf numFmtId="0" fontId="99" fillId="60" borderId="20" xfId="0" applyFont="1" applyFill="1" applyBorder="1" applyAlignment="1">
      <alignment horizontal="centerContinuous" vertical="center" wrapText="1"/>
    </xf>
    <xf numFmtId="1" fontId="32" fillId="5" borderId="0" xfId="12" applyNumberFormat="1" applyFont="1" applyFill="1" applyBorder="1" applyAlignment="1" applyProtection="1">
      <alignment vertical="center" wrapText="1"/>
    </xf>
    <xf numFmtId="0" fontId="14" fillId="0" borderId="60" xfId="0" applyFont="1" applyBorder="1"/>
    <xf numFmtId="0" fontId="14" fillId="0" borderId="107" xfId="0" applyFont="1" applyBorder="1"/>
    <xf numFmtId="0" fontId="14" fillId="0" borderId="74" xfId="0" applyFont="1" applyBorder="1"/>
    <xf numFmtId="3" fontId="32" fillId="4" borderId="64" xfId="0" applyNumberFormat="1" applyFont="1" applyFill="1" applyBorder="1"/>
    <xf numFmtId="1" fontId="32" fillId="5" borderId="3" xfId="12" applyNumberFormat="1" applyFont="1" applyFill="1" applyBorder="1" applyAlignment="1" applyProtection="1">
      <alignment vertical="center" wrapText="1"/>
    </xf>
    <xf numFmtId="0" fontId="99" fillId="60" borderId="22" xfId="0" applyFont="1" applyFill="1" applyBorder="1" applyAlignment="1">
      <alignment horizontal="centerContinuous" vertical="center" wrapText="1"/>
    </xf>
    <xf numFmtId="1" fontId="32" fillId="5" borderId="26" xfId="12" applyNumberFormat="1" applyFont="1" applyFill="1" applyBorder="1" applyAlignment="1" applyProtection="1">
      <alignment vertical="center" wrapText="1"/>
    </xf>
    <xf numFmtId="0" fontId="99" fillId="60" borderId="83" xfId="0" applyFont="1" applyFill="1" applyBorder="1" applyAlignment="1">
      <alignment horizontal="centerContinuous" vertical="center" wrapText="1"/>
    </xf>
    <xf numFmtId="0" fontId="34" fillId="60" borderId="65" xfId="0" applyFont="1" applyFill="1" applyBorder="1" applyAlignment="1">
      <alignment horizontal="center" vertical="center" wrapText="1"/>
    </xf>
    <xf numFmtId="0" fontId="99" fillId="2" borderId="82" xfId="0" applyFont="1" applyFill="1" applyBorder="1" applyAlignment="1">
      <alignment horizontal="centerContinuous" vertical="center" wrapText="1"/>
    </xf>
    <xf numFmtId="0" fontId="34" fillId="60" borderId="54" xfId="0" applyFont="1" applyFill="1" applyBorder="1" applyAlignment="1">
      <alignment horizontal="center" vertical="center" wrapText="1"/>
    </xf>
    <xf numFmtId="1" fontId="19" fillId="37" borderId="102" xfId="12" applyNumberFormat="1" applyFont="1" applyFill="1" applyBorder="1" applyAlignment="1" applyProtection="1">
      <alignment horizontal="center" vertical="center" wrapText="1"/>
    </xf>
    <xf numFmtId="173" fontId="14" fillId="0" borderId="60" xfId="0" applyNumberFormat="1" applyFont="1" applyBorder="1"/>
    <xf numFmtId="173" fontId="14" fillId="0" borderId="74" xfId="0" applyNumberFormat="1" applyFont="1" applyBorder="1"/>
    <xf numFmtId="0" fontId="14" fillId="0" borderId="55" xfId="0" applyFont="1" applyBorder="1" applyAlignment="1">
      <alignment horizontal="centerContinuous"/>
    </xf>
    <xf numFmtId="0" fontId="14" fillId="0" borderId="56" xfId="0" applyFont="1" applyBorder="1" applyAlignment="1">
      <alignment horizontal="centerContinuous"/>
    </xf>
    <xf numFmtId="0" fontId="14" fillId="0" borderId="62" xfId="0" applyFont="1" applyBorder="1"/>
    <xf numFmtId="0" fontId="88" fillId="2" borderId="54" xfId="0" applyFont="1" applyFill="1" applyBorder="1" applyAlignment="1">
      <alignment horizontal="centerContinuous" vertical="center" wrapText="1"/>
    </xf>
    <xf numFmtId="0" fontId="14" fillId="0" borderId="65" xfId="0" applyFont="1" applyBorder="1" applyAlignment="1">
      <alignment horizontal="centerContinuous"/>
    </xf>
    <xf numFmtId="0" fontId="14" fillId="0" borderId="68" xfId="0" applyFont="1" applyBorder="1"/>
    <xf numFmtId="1" fontId="32" fillId="4" borderId="108" xfId="12" applyNumberFormat="1" applyFont="1" applyFill="1" applyBorder="1" applyAlignment="1" applyProtection="1">
      <alignment horizontal="center" vertical="center" wrapText="1"/>
    </xf>
    <xf numFmtId="1" fontId="19" fillId="37" borderId="15" xfId="12" applyNumberFormat="1" applyFont="1" applyFill="1" applyBorder="1" applyAlignment="1" applyProtection="1">
      <alignment horizontal="center" vertical="center" wrapText="1"/>
    </xf>
    <xf numFmtId="0" fontId="34" fillId="60" borderId="59" xfId="0" applyFont="1" applyFill="1" applyBorder="1" applyAlignment="1">
      <alignment horizontal="center" vertical="center" wrapText="1"/>
    </xf>
    <xf numFmtId="1" fontId="34" fillId="60" borderId="58" xfId="0" applyNumberFormat="1" applyFont="1" applyFill="1" applyBorder="1" applyAlignment="1">
      <alignment horizontal="center" vertical="center" wrapText="1"/>
    </xf>
    <xf numFmtId="1" fontId="34" fillId="60" borderId="59" xfId="0" applyNumberFormat="1" applyFont="1" applyFill="1" applyBorder="1" applyAlignment="1">
      <alignment horizontal="center" vertical="center" wrapText="1"/>
    </xf>
    <xf numFmtId="0" fontId="34" fillId="60" borderId="66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vertical="center" wrapText="1"/>
    </xf>
    <xf numFmtId="0" fontId="19" fillId="2" borderId="98" xfId="0" applyFont="1" applyFill="1" applyBorder="1" applyAlignment="1">
      <alignment horizontal="centerContinuous" vertical="center" wrapText="1"/>
    </xf>
    <xf numFmtId="0" fontId="14" fillId="2" borderId="16" xfId="0" applyFont="1" applyFill="1" applyBorder="1" applyAlignment="1">
      <alignment vertical="center" wrapText="1"/>
    </xf>
    <xf numFmtId="0" fontId="19" fillId="2" borderId="81" xfId="0" applyFont="1" applyFill="1" applyBorder="1" applyAlignment="1">
      <alignment horizontal="centerContinuous" vertical="center"/>
    </xf>
    <xf numFmtId="1" fontId="99" fillId="60" borderId="81" xfId="0" applyNumberFormat="1" applyFont="1" applyFill="1" applyBorder="1" applyAlignment="1">
      <alignment horizontal="centerContinuous" vertical="center" wrapText="1"/>
    </xf>
    <xf numFmtId="1" fontId="99" fillId="60" borderId="36" xfId="0" applyNumberFormat="1" applyFont="1" applyFill="1" applyBorder="1" applyAlignment="1">
      <alignment horizontal="centerContinuous" vertical="center" wrapText="1"/>
    </xf>
    <xf numFmtId="0" fontId="19" fillId="2" borderId="98" xfId="0" applyFont="1" applyFill="1" applyBorder="1" applyAlignment="1">
      <alignment horizontal="centerContinuous" vertical="center"/>
    </xf>
    <xf numFmtId="0" fontId="19" fillId="2" borderId="20" xfId="0" applyFont="1" applyFill="1" applyBorder="1" applyAlignment="1">
      <alignment horizontal="centerContinuous" vertical="center"/>
    </xf>
    <xf numFmtId="0" fontId="19" fillId="2" borderId="21" xfId="0" applyFont="1" applyFill="1" applyBorder="1" applyAlignment="1">
      <alignment horizontal="centerContinuous" vertical="center"/>
    </xf>
    <xf numFmtId="1" fontId="34" fillId="60" borderId="66" xfId="0" applyNumberFormat="1" applyFont="1" applyFill="1" applyBorder="1" applyAlignment="1">
      <alignment horizontal="center" vertical="center" wrapText="1"/>
    </xf>
    <xf numFmtId="0" fontId="103" fillId="5" borderId="0" xfId="14149" applyFill="1"/>
    <xf numFmtId="0" fontId="14" fillId="5" borderId="0" xfId="14149" applyFont="1" applyFill="1"/>
    <xf numFmtId="0" fontId="10" fillId="5" borderId="0" xfId="14149" applyFont="1" applyFill="1"/>
    <xf numFmtId="2" fontId="14" fillId="0" borderId="18" xfId="14149" applyNumberFormat="1" applyFont="1" applyBorder="1" applyAlignment="1">
      <alignment horizontal="center"/>
    </xf>
    <xf numFmtId="175" fontId="34" fillId="0" borderId="105" xfId="0" applyNumberFormat="1" applyFont="1" applyBorder="1"/>
    <xf numFmtId="173" fontId="27" fillId="38" borderId="74" xfId="0" applyNumberFormat="1" applyFont="1" applyFill="1" applyBorder="1"/>
    <xf numFmtId="175" fontId="34" fillId="0" borderId="74" xfId="0" applyNumberFormat="1" applyFont="1" applyBorder="1"/>
    <xf numFmtId="173" fontId="34" fillId="0" borderId="107" xfId="72" applyNumberFormat="1" applyFont="1" applyFill="1" applyBorder="1" applyAlignment="1"/>
    <xf numFmtId="191" fontId="14" fillId="0" borderId="74" xfId="4075" applyNumberFormat="1" applyFont="1" applyBorder="1" applyAlignment="1">
      <alignment horizontal="right" vertical="center" wrapText="1"/>
    </xf>
    <xf numFmtId="3" fontId="14" fillId="0" borderId="67" xfId="4075" applyNumberFormat="1" applyFont="1" applyFill="1" applyBorder="1" applyAlignment="1">
      <alignment horizontal="right" vertical="center"/>
    </xf>
    <xf numFmtId="3" fontId="14" fillId="0" borderId="67" xfId="0" applyNumberFormat="1" applyFont="1" applyBorder="1" applyAlignment="1">
      <alignment horizontal="right" vertical="center" wrapText="1"/>
    </xf>
    <xf numFmtId="1" fontId="14" fillId="0" borderId="50" xfId="12" applyNumberFormat="1" applyFont="1" applyFill="1" applyBorder="1" applyAlignment="1" applyProtection="1">
      <alignment horizontal="center" vertical="center" wrapText="1"/>
    </xf>
    <xf numFmtId="173" fontId="14" fillId="0" borderId="67" xfId="0" applyNumberFormat="1" applyFont="1" applyBorder="1" applyAlignment="1">
      <alignment horizontal="right"/>
    </xf>
    <xf numFmtId="173" fontId="61" fillId="4" borderId="121" xfId="0" applyNumberFormat="1" applyFont="1" applyFill="1" applyBorder="1" applyAlignment="1">
      <alignment horizontal="right"/>
    </xf>
    <xf numFmtId="173" fontId="27" fillId="38" borderId="116" xfId="0" applyNumberFormat="1" applyFont="1" applyFill="1" applyBorder="1"/>
    <xf numFmtId="173" fontId="61" fillId="4" borderId="123" xfId="0" applyNumberFormat="1" applyFont="1" applyFill="1" applyBorder="1" applyAlignment="1">
      <alignment horizontal="right"/>
    </xf>
    <xf numFmtId="173" fontId="104" fillId="0" borderId="62" xfId="0" applyNumberFormat="1" applyFont="1" applyBorder="1" applyAlignment="1">
      <alignment horizontal="right"/>
    </xf>
    <xf numFmtId="173" fontId="104" fillId="0" borderId="106" xfId="0" applyNumberFormat="1" applyFont="1" applyBorder="1" applyAlignment="1">
      <alignment horizontal="right"/>
    </xf>
    <xf numFmtId="194" fontId="104" fillId="0" borderId="60" xfId="4075" applyNumberFormat="1" applyFont="1" applyBorder="1" applyAlignment="1">
      <alignment horizontal="right"/>
    </xf>
    <xf numFmtId="173" fontId="104" fillId="0" borderId="68" xfId="0" applyNumberFormat="1" applyFont="1" applyBorder="1" applyAlignment="1">
      <alignment horizontal="right"/>
    </xf>
    <xf numFmtId="191" fontId="104" fillId="0" borderId="60" xfId="4075" applyNumberFormat="1" applyFont="1" applyBorder="1" applyAlignment="1">
      <alignment horizontal="right"/>
    </xf>
    <xf numFmtId="191" fontId="104" fillId="0" borderId="74" xfId="4075" applyNumberFormat="1" applyFont="1" applyBorder="1" applyAlignment="1">
      <alignment horizontal="right"/>
    </xf>
    <xf numFmtId="173" fontId="104" fillId="0" borderId="75" xfId="0" applyNumberFormat="1" applyFont="1" applyBorder="1" applyAlignment="1">
      <alignment horizontal="right"/>
    </xf>
    <xf numFmtId="0" fontId="14" fillId="2" borderId="98" xfId="0" applyFont="1" applyFill="1" applyBorder="1" applyAlignment="1">
      <alignment horizontal="centerContinuous" vertical="center" wrapText="1"/>
    </xf>
    <xf numFmtId="0" fontId="14" fillId="2" borderId="20" xfId="0" applyFont="1" applyFill="1" applyBorder="1" applyAlignment="1">
      <alignment horizontal="centerContinuous" vertical="center" wrapText="1"/>
    </xf>
    <xf numFmtId="0" fontId="56" fillId="2" borderId="20" xfId="0" applyFont="1" applyFill="1" applyBorder="1" applyAlignment="1">
      <alignment horizontal="centerContinuous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Continuous" vertical="center" wrapText="1"/>
    </xf>
    <xf numFmtId="1" fontId="19" fillId="37" borderId="122" xfId="12" applyNumberFormat="1" applyFont="1" applyFill="1" applyBorder="1" applyAlignment="1" applyProtection="1">
      <alignment horizontal="center" vertical="center" wrapText="1"/>
    </xf>
    <xf numFmtId="1" fontId="14" fillId="2" borderId="124" xfId="0" applyNumberFormat="1" applyFont="1" applyFill="1" applyBorder="1" applyAlignment="1">
      <alignment horizontal="center" vertical="center"/>
    </xf>
    <xf numFmtId="1" fontId="14" fillId="2" borderId="79" xfId="0" applyNumberFormat="1" applyFont="1" applyFill="1" applyBorder="1" applyAlignment="1">
      <alignment horizontal="center" vertical="center"/>
    </xf>
    <xf numFmtId="1" fontId="14" fillId="2" borderId="77" xfId="0" applyNumberFormat="1" applyFont="1" applyFill="1" applyBorder="1" applyAlignment="1">
      <alignment horizontal="center" vertical="center"/>
    </xf>
    <xf numFmtId="1" fontId="14" fillId="2" borderId="78" xfId="0" applyNumberFormat="1" applyFont="1" applyFill="1" applyBorder="1" applyAlignment="1">
      <alignment horizontal="center" vertical="center"/>
    </xf>
    <xf numFmtId="1" fontId="14" fillId="2" borderId="78" xfId="0" applyNumberFormat="1" applyFont="1" applyFill="1" applyBorder="1" applyAlignment="1">
      <alignment horizontal="center" vertical="center" wrapText="1"/>
    </xf>
    <xf numFmtId="1" fontId="14" fillId="2" borderId="80" xfId="0" applyNumberFormat="1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Continuous" vertical="center" wrapText="1"/>
    </xf>
    <xf numFmtId="0" fontId="56" fillId="2" borderId="0" xfId="0" applyFont="1" applyFill="1" applyAlignment="1">
      <alignment horizontal="centerContinuous" vertical="center" wrapText="1"/>
    </xf>
    <xf numFmtId="0" fontId="14" fillId="2" borderId="0" xfId="0" applyFont="1" applyFill="1" applyAlignment="1">
      <alignment horizontal="center" vertical="center" wrapText="1"/>
    </xf>
    <xf numFmtId="0" fontId="14" fillId="2" borderId="26" xfId="0" applyFont="1" applyFill="1" applyBorder="1" applyAlignment="1">
      <alignment horizontal="centerContinuous" vertical="center" wrapText="1"/>
    </xf>
    <xf numFmtId="3" fontId="32" fillId="4" borderId="96" xfId="0" applyNumberFormat="1" applyFont="1" applyFill="1" applyBorder="1"/>
    <xf numFmtId="3" fontId="32" fillId="4" borderId="97" xfId="0" applyNumberFormat="1" applyFont="1" applyFill="1" applyBorder="1"/>
    <xf numFmtId="3" fontId="32" fillId="4" borderId="125" xfId="0" applyNumberFormat="1" applyFont="1" applyFill="1" applyBorder="1"/>
    <xf numFmtId="173" fontId="32" fillId="4" borderId="76" xfId="0" applyNumberFormat="1" applyFont="1" applyFill="1" applyBorder="1" applyAlignment="1">
      <alignment horizontal="right"/>
    </xf>
    <xf numFmtId="191" fontId="32" fillId="4" borderId="60" xfId="4075" applyNumberFormat="1" applyFont="1" applyFill="1" applyBorder="1" applyAlignment="1">
      <alignment horizontal="right"/>
    </xf>
    <xf numFmtId="194" fontId="61" fillId="4" borderId="60" xfId="4075" applyNumberFormat="1" applyFont="1" applyFill="1" applyBorder="1" applyAlignment="1">
      <alignment horizontal="right"/>
    </xf>
    <xf numFmtId="0" fontId="14" fillId="0" borderId="57" xfId="0" applyFont="1" applyBorder="1" applyAlignment="1">
      <alignment horizontal="center" vertical="center" wrapText="1"/>
    </xf>
    <xf numFmtId="0" fontId="14" fillId="0" borderId="58" xfId="0" applyFont="1" applyBorder="1" applyAlignment="1">
      <alignment horizontal="center" vertical="center" wrapText="1"/>
    </xf>
    <xf numFmtId="0" fontId="14" fillId="0" borderId="59" xfId="0" applyFont="1" applyBorder="1" applyAlignment="1">
      <alignment horizontal="center" vertical="center" wrapText="1"/>
    </xf>
    <xf numFmtId="0" fontId="14" fillId="0" borderId="114" xfId="0" applyFont="1" applyBorder="1" applyAlignment="1">
      <alignment horizontal="center" vertical="center" wrapText="1"/>
    </xf>
    <xf numFmtId="1" fontId="14" fillId="2" borderId="66" xfId="0" applyNumberFormat="1" applyFont="1" applyFill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 wrapText="1"/>
    </xf>
    <xf numFmtId="1" fontId="14" fillId="2" borderId="66" xfId="0" applyNumberFormat="1" applyFont="1" applyFill="1" applyBorder="1" applyAlignment="1">
      <alignment horizontal="center" vertical="center" wrapText="1"/>
    </xf>
    <xf numFmtId="175" fontId="34" fillId="0" borderId="105" xfId="0" applyNumberFormat="1" applyFont="1" applyBorder="1" applyAlignment="1">
      <alignment vertical="center"/>
    </xf>
    <xf numFmtId="175" fontId="34" fillId="57" borderId="74" xfId="0" applyNumberFormat="1" applyFont="1" applyFill="1" applyBorder="1" applyAlignment="1">
      <alignment vertical="center"/>
    </xf>
    <xf numFmtId="175" fontId="34" fillId="0" borderId="74" xfId="0" applyNumberFormat="1" applyFont="1" applyBorder="1" applyAlignment="1">
      <alignment vertical="center"/>
    </xf>
    <xf numFmtId="175" fontId="34" fillId="0" borderId="107" xfId="0" applyNumberFormat="1" applyFont="1" applyBorder="1" applyAlignment="1">
      <alignment vertical="center"/>
    </xf>
    <xf numFmtId="191" fontId="14" fillId="0" borderId="74" xfId="4075" applyNumberFormat="1" applyFont="1" applyBorder="1" applyAlignment="1">
      <alignment vertical="center"/>
    </xf>
    <xf numFmtId="173" fontId="61" fillId="4" borderId="123" xfId="0" applyNumberFormat="1" applyFont="1" applyFill="1" applyBorder="1" applyAlignment="1">
      <alignment vertical="center"/>
    </xf>
    <xf numFmtId="173" fontId="27" fillId="38" borderId="116" xfId="0" applyNumberFormat="1" applyFont="1" applyFill="1" applyBorder="1" applyAlignment="1">
      <alignment vertical="center"/>
    </xf>
    <xf numFmtId="173" fontId="32" fillId="4" borderId="120" xfId="0" applyNumberFormat="1" applyFont="1" applyFill="1" applyBorder="1" applyAlignment="1">
      <alignment vertical="center"/>
    </xf>
    <xf numFmtId="191" fontId="32" fillId="4" borderId="63" xfId="4075" applyNumberFormat="1" applyFont="1" applyFill="1" applyBorder="1" applyAlignment="1">
      <alignment vertical="center"/>
    </xf>
    <xf numFmtId="194" fontId="32" fillId="4" borderId="63" xfId="4075" applyNumberFormat="1" applyFont="1" applyFill="1" applyBorder="1" applyAlignment="1">
      <alignment vertical="center"/>
    </xf>
    <xf numFmtId="173" fontId="14" fillId="0" borderId="67" xfId="0" applyNumberFormat="1" applyFont="1" applyBorder="1" applyAlignment="1">
      <alignment vertical="center"/>
    </xf>
    <xf numFmtId="173" fontId="61" fillId="4" borderId="121" xfId="0" applyNumberFormat="1" applyFont="1" applyFill="1" applyBorder="1" applyAlignment="1">
      <alignment vertical="center"/>
    </xf>
    <xf numFmtId="3" fontId="14" fillId="57" borderId="63" xfId="4075" applyNumberFormat="1" applyFont="1" applyFill="1" applyBorder="1" applyAlignment="1">
      <alignment vertical="center"/>
    </xf>
    <xf numFmtId="3" fontId="14" fillId="0" borderId="67" xfId="4075" applyNumberFormat="1" applyFont="1" applyFill="1" applyBorder="1" applyAlignment="1">
      <alignment vertical="center"/>
    </xf>
    <xf numFmtId="3" fontId="14" fillId="0" borderId="67" xfId="0" applyNumberFormat="1" applyFont="1" applyBorder="1" applyAlignment="1">
      <alignment vertical="center" wrapText="1"/>
    </xf>
    <xf numFmtId="1" fontId="19" fillId="37" borderId="127" xfId="13" applyNumberFormat="1" applyFont="1" applyFill="1" applyBorder="1" applyAlignment="1">
      <alignment horizontal="center" vertical="center"/>
    </xf>
    <xf numFmtId="1" fontId="19" fillId="37" borderId="128" xfId="12" applyNumberFormat="1" applyFont="1" applyFill="1" applyBorder="1" applyAlignment="1" applyProtection="1">
      <alignment horizontal="center" vertical="center" wrapText="1"/>
    </xf>
    <xf numFmtId="1" fontId="19" fillId="37" borderId="129" xfId="13" applyNumberFormat="1" applyFont="1" applyFill="1" applyBorder="1" applyAlignment="1">
      <alignment horizontal="center" vertical="center"/>
    </xf>
    <xf numFmtId="1" fontId="32" fillId="4" borderId="130" xfId="12" applyNumberFormat="1" applyFont="1" applyFill="1" applyBorder="1" applyAlignment="1" applyProtection="1">
      <alignment horizontal="center" vertical="center" wrapText="1"/>
    </xf>
    <xf numFmtId="169" fontId="14" fillId="37" borderId="128" xfId="0" applyNumberFormat="1" applyFont="1" applyFill="1" applyBorder="1"/>
    <xf numFmtId="1" fontId="19" fillId="37" borderId="131" xfId="12" applyNumberFormat="1" applyFont="1" applyFill="1" applyBorder="1" applyAlignment="1" applyProtection="1">
      <alignment horizontal="center" vertical="center" wrapText="1"/>
    </xf>
    <xf numFmtId="1" fontId="19" fillId="37" borderId="132" xfId="12" applyNumberFormat="1" applyFont="1" applyFill="1" applyBorder="1" applyAlignment="1" applyProtection="1">
      <alignment horizontal="center" vertical="center" wrapText="1"/>
    </xf>
    <xf numFmtId="2" fontId="22" fillId="0" borderId="129" xfId="0" applyNumberFormat="1" applyFont="1" applyBorder="1" applyAlignment="1">
      <alignment horizontal="center"/>
    </xf>
    <xf numFmtId="2" fontId="22" fillId="0" borderId="133" xfId="0" applyNumberFormat="1" applyFont="1" applyBorder="1" applyAlignment="1">
      <alignment horizontal="center"/>
    </xf>
    <xf numFmtId="173" fontId="104" fillId="0" borderId="62" xfId="0" applyNumberFormat="1" applyFont="1" applyBorder="1" applyAlignment="1">
      <alignment vertical="center"/>
    </xf>
    <xf numFmtId="173" fontId="104" fillId="0" borderId="106" xfId="0" applyNumberFormat="1" applyFont="1" applyBorder="1" applyAlignment="1">
      <alignment vertical="center"/>
    </xf>
    <xf numFmtId="173" fontId="104" fillId="0" borderId="68" xfId="0" applyNumberFormat="1" applyFont="1" applyBorder="1" applyAlignment="1">
      <alignment vertical="center"/>
    </xf>
    <xf numFmtId="173" fontId="104" fillId="0" borderId="75" xfId="0" applyNumberFormat="1" applyFont="1" applyBorder="1" applyAlignment="1">
      <alignment vertical="center"/>
    </xf>
    <xf numFmtId="166" fontId="14" fillId="0" borderId="107" xfId="4075" applyFont="1" applyFill="1" applyBorder="1" applyAlignment="1">
      <alignment horizontal="center" vertical="center"/>
    </xf>
    <xf numFmtId="166" fontId="14" fillId="0" borderId="74" xfId="4075" applyFont="1" applyFill="1" applyBorder="1" applyAlignment="1">
      <alignment horizontal="center" vertical="center"/>
    </xf>
    <xf numFmtId="166" fontId="14" fillId="0" borderId="106" xfId="4075" applyFont="1" applyFill="1" applyBorder="1" applyAlignment="1">
      <alignment horizontal="center" vertical="center"/>
    </xf>
    <xf numFmtId="1" fontId="21" fillId="2" borderId="82" xfId="0" applyNumberFormat="1" applyFont="1" applyFill="1" applyBorder="1" applyAlignment="1">
      <alignment horizontal="center"/>
    </xf>
    <xf numFmtId="0" fontId="19" fillId="0" borderId="82" xfId="0" applyFont="1" applyBorder="1" applyAlignment="1">
      <alignment horizontal="centerContinuous" vertical="center" wrapText="1"/>
    </xf>
    <xf numFmtId="1" fontId="14" fillId="2" borderId="54" xfId="0" applyNumberFormat="1" applyFont="1" applyFill="1" applyBorder="1" applyAlignment="1">
      <alignment horizontal="centerContinuous" vertical="center" wrapText="1"/>
    </xf>
    <xf numFmtId="2" fontId="14" fillId="0" borderId="50" xfId="16" applyNumberFormat="1" applyFont="1" applyBorder="1" applyAlignment="1">
      <alignment horizontal="center"/>
    </xf>
    <xf numFmtId="2" fontId="22" fillId="0" borderId="50" xfId="0" applyNumberFormat="1" applyFont="1" applyBorder="1" applyAlignment="1">
      <alignment horizontal="center"/>
    </xf>
    <xf numFmtId="2" fontId="22" fillId="0" borderId="104" xfId="0" applyNumberFormat="1" applyFont="1" applyBorder="1" applyAlignment="1">
      <alignment horizontal="center"/>
    </xf>
    <xf numFmtId="1" fontId="14" fillId="2" borderId="57" xfId="0" applyNumberFormat="1" applyFont="1" applyFill="1" applyBorder="1" applyAlignment="1">
      <alignment horizontal="center" vertical="center" wrapText="1"/>
    </xf>
    <xf numFmtId="1" fontId="14" fillId="2" borderId="58" xfId="0" applyNumberFormat="1" applyFont="1" applyFill="1" applyBorder="1" applyAlignment="1">
      <alignment horizontal="center" vertical="center" wrapText="1"/>
    </xf>
    <xf numFmtId="1" fontId="14" fillId="2" borderId="59" xfId="0" applyNumberFormat="1" applyFont="1" applyFill="1" applyBorder="1" applyAlignment="1">
      <alignment horizontal="center" vertical="center" wrapText="1"/>
    </xf>
    <xf numFmtId="1" fontId="14" fillId="2" borderId="126" xfId="0" applyNumberFormat="1" applyFont="1" applyFill="1" applyBorder="1" applyAlignment="1">
      <alignment horizontal="center" vertical="center" wrapText="1"/>
    </xf>
    <xf numFmtId="1" fontId="62" fillId="2" borderId="36" xfId="0" applyNumberFormat="1" applyFont="1" applyFill="1" applyBorder="1"/>
    <xf numFmtId="1" fontId="62" fillId="2" borderId="30" xfId="0" applyNumberFormat="1" applyFont="1" applyFill="1" applyBorder="1"/>
    <xf numFmtId="1" fontId="62" fillId="2" borderId="48" xfId="0" applyNumberFormat="1" applyFont="1" applyFill="1" applyBorder="1"/>
    <xf numFmtId="1" fontId="62" fillId="2" borderId="18" xfId="0" applyNumberFormat="1" applyFont="1" applyFill="1" applyBorder="1"/>
    <xf numFmtId="1" fontId="62" fillId="2" borderId="0" xfId="0" applyNumberFormat="1" applyFont="1" applyFill="1"/>
    <xf numFmtId="1" fontId="62" fillId="2" borderId="26" xfId="0" applyNumberFormat="1" applyFont="1" applyFill="1" applyBorder="1"/>
    <xf numFmtId="1" fontId="62" fillId="2" borderId="98" xfId="0" applyNumberFormat="1" applyFont="1" applyFill="1" applyBorder="1"/>
    <xf numFmtId="1" fontId="62" fillId="2" borderId="20" xfId="0" applyNumberFormat="1" applyFont="1" applyFill="1" applyBorder="1"/>
    <xf numFmtId="1" fontId="62" fillId="2" borderId="21" xfId="0" applyNumberFormat="1" applyFont="1" applyFill="1" applyBorder="1"/>
    <xf numFmtId="10" fontId="14" fillId="0" borderId="113" xfId="72" applyNumberFormat="1" applyFont="1" applyBorder="1" applyAlignment="1">
      <alignment vertical="center"/>
    </xf>
    <xf numFmtId="10" fontId="14" fillId="0" borderId="74" xfId="72" applyNumberFormat="1" applyFont="1" applyBorder="1" applyAlignment="1">
      <alignment vertical="center"/>
    </xf>
    <xf numFmtId="10" fontId="14" fillId="0" borderId="75" xfId="72" applyNumberFormat="1" applyFont="1" applyBorder="1" applyAlignment="1">
      <alignment vertical="center"/>
    </xf>
    <xf numFmtId="1" fontId="19" fillId="37" borderId="18" xfId="12" applyNumberFormat="1" applyFont="1" applyFill="1" applyBorder="1" applyAlignment="1" applyProtection="1">
      <alignment horizontal="center" vertical="center" wrapText="1"/>
    </xf>
    <xf numFmtId="0" fontId="19" fillId="2" borderId="0" xfId="0" applyFont="1" applyFill="1" applyAlignment="1">
      <alignment horizontal="centerContinuous" vertical="center" wrapText="1"/>
    </xf>
    <xf numFmtId="0" fontId="14" fillId="0" borderId="110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 wrapText="1"/>
    </xf>
    <xf numFmtId="0" fontId="14" fillId="0" borderId="65" xfId="0" applyFont="1" applyBorder="1" applyAlignment="1">
      <alignment horizontal="center" vertical="center" wrapText="1"/>
    </xf>
    <xf numFmtId="1" fontId="19" fillId="37" borderId="51" xfId="12" applyNumberFormat="1" applyFont="1" applyFill="1" applyBorder="1" applyAlignment="1" applyProtection="1">
      <alignment horizontal="center" vertical="center" wrapText="1"/>
    </xf>
    <xf numFmtId="0" fontId="14" fillId="2" borderId="113" xfId="0" applyFont="1" applyFill="1" applyBorder="1" applyAlignment="1">
      <alignment horizontal="center" vertical="center" wrapText="1"/>
    </xf>
    <xf numFmtId="0" fontId="14" fillId="2" borderId="74" xfId="0" applyFont="1" applyFill="1" applyBorder="1" applyAlignment="1">
      <alignment horizontal="center" vertical="center" wrapText="1"/>
    </xf>
    <xf numFmtId="1" fontId="34" fillId="2" borderId="47" xfId="0" applyNumberFormat="1" applyFont="1" applyFill="1" applyBorder="1" applyAlignment="1">
      <alignment vertical="center" wrapText="1"/>
    </xf>
    <xf numFmtId="0" fontId="19" fillId="2" borderId="26" xfId="0" applyFont="1" applyFill="1" applyBorder="1" applyAlignment="1">
      <alignment horizontal="centerContinuous" vertical="center" wrapText="1"/>
    </xf>
    <xf numFmtId="1" fontId="34" fillId="2" borderId="15" xfId="0" applyNumberFormat="1" applyFont="1" applyFill="1" applyBorder="1" applyAlignment="1">
      <alignment vertical="center" wrapText="1"/>
    </xf>
    <xf numFmtId="3" fontId="14" fillId="0" borderId="112" xfId="14150" applyNumberFormat="1" applyFont="1" applyBorder="1" applyAlignment="1">
      <alignment horizontal="right" vertical="center" wrapText="1"/>
    </xf>
    <xf numFmtId="3" fontId="14" fillId="0" borderId="60" xfId="14149" applyNumberFormat="1" applyFont="1" applyBorder="1" applyAlignment="1">
      <alignment horizontal="right" vertical="center"/>
    </xf>
    <xf numFmtId="3" fontId="14" fillId="0" borderId="60" xfId="14150" applyNumberFormat="1" applyFont="1" applyBorder="1" applyAlignment="1">
      <alignment horizontal="right" vertical="center" wrapText="1"/>
    </xf>
    <xf numFmtId="3" fontId="14" fillId="57" borderId="134" xfId="14149" applyNumberFormat="1" applyFont="1" applyFill="1" applyBorder="1" applyAlignment="1">
      <alignment horizontal="right" vertical="center"/>
    </xf>
    <xf numFmtId="3" fontId="14" fillId="57" borderId="60" xfId="14149" applyNumberFormat="1" applyFont="1" applyFill="1" applyBorder="1" applyAlignment="1">
      <alignment horizontal="right" vertical="center"/>
    </xf>
    <xf numFmtId="3" fontId="14" fillId="0" borderId="112" xfId="14149" applyNumberFormat="1" applyFont="1" applyBorder="1" applyAlignment="1">
      <alignment horizontal="center" vertical="center"/>
    </xf>
    <xf numFmtId="3" fontId="14" fillId="0" borderId="60" xfId="14149" applyNumberFormat="1" applyFont="1" applyBorder="1" applyAlignment="1">
      <alignment horizontal="center" vertical="center"/>
    </xf>
    <xf numFmtId="3" fontId="14" fillId="0" borderId="113" xfId="14149" applyNumberFormat="1" applyFont="1" applyBorder="1" applyAlignment="1">
      <alignment horizontal="center" vertical="center"/>
    </xf>
    <xf numFmtId="3" fontId="14" fillId="0" borderId="74" xfId="14149" applyNumberFormat="1" applyFont="1" applyBorder="1" applyAlignment="1">
      <alignment horizontal="center" vertical="center"/>
    </xf>
    <xf numFmtId="0" fontId="14" fillId="2" borderId="55" xfId="14149" applyFont="1" applyFill="1" applyBorder="1" applyAlignment="1">
      <alignment horizontal="center" vertical="center" wrapText="1"/>
    </xf>
    <xf numFmtId="1" fontId="34" fillId="2" borderId="78" xfId="14149" applyNumberFormat="1" applyFont="1" applyFill="1" applyBorder="1" applyAlignment="1">
      <alignment vertical="center" wrapText="1"/>
    </xf>
    <xf numFmtId="0" fontId="14" fillId="2" borderId="74" xfId="14149" applyFont="1" applyFill="1" applyBorder="1" applyAlignment="1">
      <alignment horizontal="center" vertical="center" wrapText="1"/>
    </xf>
    <xf numFmtId="3" fontId="32" fillId="4" borderId="134" xfId="14149" applyNumberFormat="1" applyFont="1" applyFill="1" applyBorder="1" applyAlignment="1">
      <alignment horizontal="right" vertical="center"/>
    </xf>
    <xf numFmtId="3" fontId="32" fillId="4" borderId="134" xfId="14150" applyNumberFormat="1" applyFont="1" applyFill="1" applyBorder="1" applyAlignment="1">
      <alignment horizontal="right" vertical="center" wrapText="1"/>
    </xf>
    <xf numFmtId="1" fontId="62" fillId="2" borderId="30" xfId="14149" applyNumberFormat="1" applyFont="1" applyFill="1" applyBorder="1"/>
    <xf numFmtId="1" fontId="62" fillId="2" borderId="48" xfId="14149" applyNumberFormat="1" applyFont="1" applyFill="1" applyBorder="1"/>
    <xf numFmtId="1" fontId="62" fillId="2" borderId="0" xfId="14149" applyNumberFormat="1" applyFont="1" applyFill="1"/>
    <xf numFmtId="1" fontId="62" fillId="2" borderId="26" xfId="14149" applyNumberFormat="1" applyFont="1" applyFill="1" applyBorder="1"/>
    <xf numFmtId="1" fontId="62" fillId="2" borderId="20" xfId="14149" applyNumberFormat="1" applyFont="1" applyFill="1" applyBorder="1"/>
    <xf numFmtId="1" fontId="62" fillId="2" borderId="21" xfId="14149" applyNumberFormat="1" applyFont="1" applyFill="1" applyBorder="1"/>
    <xf numFmtId="1" fontId="62" fillId="2" borderId="82" xfId="14149" applyNumberFormat="1" applyFont="1" applyFill="1" applyBorder="1"/>
    <xf numFmtId="1" fontId="62" fillId="2" borderId="83" xfId="14149" applyNumberFormat="1" applyFont="1" applyFill="1" applyBorder="1"/>
    <xf numFmtId="0" fontId="19" fillId="2" borderId="82" xfId="14149" applyFont="1" applyFill="1" applyBorder="1" applyAlignment="1">
      <alignment horizontal="centerContinuous" vertical="center" wrapText="1"/>
    </xf>
    <xf numFmtId="0" fontId="19" fillId="2" borderId="83" xfId="14149" applyFont="1" applyFill="1" applyBorder="1" applyAlignment="1">
      <alignment horizontal="centerContinuous" vertical="center" wrapText="1"/>
    </xf>
    <xf numFmtId="0" fontId="14" fillId="2" borderId="54" xfId="14149" applyFont="1" applyFill="1" applyBorder="1" applyAlignment="1">
      <alignment horizontal="center" vertical="center" wrapText="1"/>
    </xf>
    <xf numFmtId="1" fontId="34" fillId="2" borderId="124" xfId="14149" applyNumberFormat="1" applyFont="1" applyFill="1" applyBorder="1" applyAlignment="1">
      <alignment vertical="center" wrapText="1"/>
    </xf>
    <xf numFmtId="0" fontId="14" fillId="2" borderId="105" xfId="14149" applyFont="1" applyFill="1" applyBorder="1" applyAlignment="1">
      <alignment horizontal="center" vertical="center" wrapText="1"/>
    </xf>
    <xf numFmtId="3" fontId="32" fillId="4" borderId="137" xfId="14150" applyNumberFormat="1" applyFont="1" applyFill="1" applyBorder="1" applyAlignment="1">
      <alignment horizontal="right" vertical="center" wrapText="1"/>
    </xf>
    <xf numFmtId="169" fontId="14" fillId="37" borderId="103" xfId="14149" applyNumberFormat="1" applyFont="1" applyFill="1" applyBorder="1"/>
    <xf numFmtId="1" fontId="19" fillId="37" borderId="104" xfId="12" applyNumberFormat="1" applyFont="1" applyFill="1" applyBorder="1" applyAlignment="1" applyProtection="1">
      <alignment horizontal="center" vertical="center" wrapText="1"/>
    </xf>
    <xf numFmtId="2" fontId="14" fillId="0" borderId="50" xfId="14149" applyNumberFormat="1" applyFont="1" applyBorder="1" applyAlignment="1">
      <alignment horizontal="center"/>
    </xf>
    <xf numFmtId="1" fontId="34" fillId="2" borderId="30" xfId="0" applyNumberFormat="1" applyFont="1" applyFill="1" applyBorder="1" applyAlignment="1">
      <alignment vertical="center" wrapText="1"/>
    </xf>
    <xf numFmtId="3" fontId="14" fillId="5" borderId="0" xfId="0" applyNumberFormat="1" applyFont="1" applyFill="1"/>
    <xf numFmtId="1" fontId="62" fillId="2" borderId="16" xfId="0" applyNumberFormat="1" applyFont="1" applyFill="1" applyBorder="1"/>
    <xf numFmtId="1" fontId="62" fillId="2" borderId="3" xfId="0" applyNumberFormat="1" applyFont="1" applyFill="1" applyBorder="1"/>
    <xf numFmtId="1" fontId="62" fillId="2" borderId="22" xfId="0" applyNumberFormat="1" applyFont="1" applyFill="1" applyBorder="1"/>
    <xf numFmtId="3" fontId="14" fillId="5" borderId="74" xfId="0" applyNumberFormat="1" applyFont="1" applyFill="1" applyBorder="1" applyAlignment="1">
      <alignment horizontal="center" vertical="center" wrapText="1"/>
    </xf>
    <xf numFmtId="3" fontId="14" fillId="5" borderId="105" xfId="0" applyNumberFormat="1" applyFont="1" applyFill="1" applyBorder="1" applyAlignment="1">
      <alignment horizontal="center" vertical="center" wrapText="1"/>
    </xf>
    <xf numFmtId="3" fontId="14" fillId="0" borderId="112" xfId="0" applyNumberFormat="1" applyFont="1" applyBorder="1" applyAlignment="1">
      <alignment vertical="center"/>
    </xf>
    <xf numFmtId="3" fontId="14" fillId="0" borderId="113" xfId="0" applyNumberFormat="1" applyFont="1" applyBorder="1" applyAlignment="1">
      <alignment vertical="center"/>
    </xf>
    <xf numFmtId="3" fontId="14" fillId="0" borderId="112" xfId="0" applyNumberFormat="1" applyFont="1" applyBorder="1" applyAlignment="1">
      <alignment horizontal="right"/>
    </xf>
    <xf numFmtId="3" fontId="14" fillId="0" borderId="60" xfId="0" applyNumberFormat="1" applyFont="1" applyBorder="1" applyAlignment="1">
      <alignment horizontal="right"/>
    </xf>
    <xf numFmtId="3" fontId="32" fillId="4" borderId="135" xfId="0" applyNumberFormat="1" applyFont="1" applyFill="1" applyBorder="1" applyAlignment="1">
      <alignment horizontal="right"/>
    </xf>
    <xf numFmtId="3" fontId="32" fillId="4" borderId="63" xfId="0" applyNumberFormat="1" applyFont="1" applyFill="1" applyBorder="1" applyAlignment="1">
      <alignment horizontal="right"/>
    </xf>
    <xf numFmtId="3" fontId="32" fillId="4" borderId="138" xfId="0" applyNumberFormat="1" applyFont="1" applyFill="1" applyBorder="1" applyAlignment="1">
      <alignment horizontal="right"/>
    </xf>
    <xf numFmtId="0" fontId="14" fillId="2" borderId="139" xfId="0" applyFont="1" applyFill="1" applyBorder="1" applyAlignment="1">
      <alignment horizontal="center" vertical="center" wrapText="1"/>
    </xf>
    <xf numFmtId="3" fontId="34" fillId="0" borderId="26" xfId="0" applyNumberFormat="1" applyFont="1" applyBorder="1" applyAlignment="1">
      <alignment horizontal="right"/>
    </xf>
    <xf numFmtId="3" fontId="14" fillId="0" borderId="26" xfId="0" applyNumberFormat="1" applyFont="1" applyBorder="1" applyAlignment="1">
      <alignment vertical="center"/>
    </xf>
    <xf numFmtId="3" fontId="14" fillId="0" borderId="29" xfId="0" applyNumberFormat="1" applyFont="1" applyBorder="1" applyAlignment="1">
      <alignment vertical="center"/>
    </xf>
    <xf numFmtId="1" fontId="19" fillId="37" borderId="136" xfId="12" applyNumberFormat="1" applyFont="1" applyFill="1" applyBorder="1" applyAlignment="1" applyProtection="1">
      <alignment horizontal="center" vertical="center" wrapText="1"/>
    </xf>
    <xf numFmtId="1" fontId="34" fillId="60" borderId="57" xfId="0" applyNumberFormat="1" applyFont="1" applyFill="1" applyBorder="1" applyAlignment="1">
      <alignment horizontal="center" vertical="center" wrapText="1"/>
    </xf>
    <xf numFmtId="0" fontId="34" fillId="60" borderId="58" xfId="12" applyFont="1" applyFill="1" applyBorder="1" applyAlignment="1" applyProtection="1">
      <alignment horizontal="center" vertical="center" wrapText="1"/>
    </xf>
    <xf numFmtId="0" fontId="34" fillId="0" borderId="58" xfId="12" applyFont="1" applyBorder="1" applyAlignment="1" applyProtection="1">
      <alignment horizontal="center" vertical="center" wrapText="1"/>
    </xf>
    <xf numFmtId="0" fontId="34" fillId="2" borderId="75" xfId="12" applyFont="1" applyFill="1" applyBorder="1" applyAlignment="1" applyProtection="1">
      <alignment horizontal="center" vertical="center" wrapText="1"/>
    </xf>
    <xf numFmtId="0" fontId="34" fillId="2" borderId="74" xfId="12" applyFont="1" applyFill="1" applyBorder="1" applyAlignment="1" applyProtection="1">
      <alignment horizontal="center" vertical="center" wrapText="1"/>
    </xf>
    <xf numFmtId="0" fontId="14" fillId="0" borderId="66" xfId="0" applyFont="1" applyBorder="1" applyAlignment="1">
      <alignment horizontal="center" vertical="center" wrapText="1"/>
    </xf>
    <xf numFmtId="0" fontId="19" fillId="2" borderId="34" xfId="0" applyFont="1" applyFill="1" applyBorder="1" applyAlignment="1">
      <alignment horizontal="centerContinuous" vertical="center" wrapText="1"/>
    </xf>
    <xf numFmtId="0" fontId="14" fillId="5" borderId="82" xfId="0" applyFont="1" applyFill="1" applyBorder="1" applyAlignment="1">
      <alignment horizontal="centerContinuous"/>
    </xf>
    <xf numFmtId="0" fontId="14" fillId="5" borderId="83" xfId="0" applyFont="1" applyFill="1" applyBorder="1" applyAlignment="1">
      <alignment horizontal="centerContinuous"/>
    </xf>
    <xf numFmtId="0" fontId="14" fillId="5" borderId="26" xfId="0" applyFont="1" applyFill="1" applyBorder="1"/>
    <xf numFmtId="0" fontId="14" fillId="5" borderId="110" xfId="0" applyFont="1" applyFill="1" applyBorder="1" applyAlignment="1">
      <alignment horizontal="center" vertical="center"/>
    </xf>
    <xf numFmtId="0" fontId="14" fillId="5" borderId="55" xfId="0" applyFont="1" applyFill="1" applyBorder="1" applyAlignment="1">
      <alignment horizontal="center" vertical="center"/>
    </xf>
    <xf numFmtId="0" fontId="14" fillId="5" borderId="71" xfId="0" applyFont="1" applyFill="1" applyBorder="1" applyAlignment="1">
      <alignment horizontal="center" vertical="center"/>
    </xf>
    <xf numFmtId="0" fontId="14" fillId="5" borderId="110" xfId="0" applyFont="1" applyFill="1" applyBorder="1" applyAlignment="1">
      <alignment horizontal="center" vertical="center" wrapText="1"/>
    </xf>
    <xf numFmtId="0" fontId="14" fillId="5" borderId="55" xfId="0" applyFont="1" applyFill="1" applyBorder="1" applyAlignment="1">
      <alignment horizontal="center" vertical="center" wrapText="1"/>
    </xf>
    <xf numFmtId="0" fontId="14" fillId="5" borderId="71" xfId="0" applyFont="1" applyFill="1" applyBorder="1" applyAlignment="1">
      <alignment horizontal="center" vertical="center" wrapText="1"/>
    </xf>
    <xf numFmtId="0" fontId="14" fillId="0" borderId="113" xfId="0" applyFont="1" applyBorder="1"/>
    <xf numFmtId="173" fontId="32" fillId="4" borderId="68" xfId="72" applyNumberFormat="1" applyFont="1" applyFill="1" applyBorder="1"/>
    <xf numFmtId="173" fontId="34" fillId="0" borderId="112" xfId="72" applyNumberFormat="1" applyFont="1" applyFill="1" applyBorder="1"/>
    <xf numFmtId="173" fontId="34" fillId="0" borderId="60" xfId="72" applyNumberFormat="1" applyFont="1" applyFill="1" applyBorder="1"/>
    <xf numFmtId="173" fontId="34" fillId="0" borderId="62" xfId="72" applyNumberFormat="1" applyFont="1" applyFill="1" applyBorder="1"/>
    <xf numFmtId="173" fontId="34" fillId="0" borderId="61" xfId="72" applyNumberFormat="1" applyFont="1" applyFill="1" applyBorder="1"/>
    <xf numFmtId="173" fontId="34" fillId="0" borderId="68" xfId="72" applyNumberFormat="1" applyFont="1" applyFill="1" applyBorder="1"/>
    <xf numFmtId="1" fontId="34" fillId="2" borderId="95" xfId="0" applyNumberFormat="1" applyFont="1" applyFill="1" applyBorder="1" applyAlignment="1">
      <alignment horizontal="centerContinuous" vertical="center"/>
    </xf>
    <xf numFmtId="0" fontId="14" fillId="2" borderId="115" xfId="0" applyFont="1" applyFill="1" applyBorder="1" applyAlignment="1">
      <alignment horizontal="center" vertical="center" wrapText="1"/>
    </xf>
    <xf numFmtId="3" fontId="14" fillId="0" borderId="116" xfId="0" applyNumberFormat="1" applyFont="1" applyBorder="1" applyAlignment="1">
      <alignment vertical="center"/>
    </xf>
    <xf numFmtId="3" fontId="14" fillId="0" borderId="117" xfId="0" applyNumberFormat="1" applyFont="1" applyBorder="1" applyAlignment="1">
      <alignment vertical="center"/>
    </xf>
    <xf numFmtId="1" fontId="21" fillId="5" borderId="81" xfId="0" applyNumberFormat="1" applyFont="1" applyFill="1" applyBorder="1" applyAlignment="1">
      <alignment horizontal="center"/>
    </xf>
    <xf numFmtId="1" fontId="62" fillId="5" borderId="16" xfId="0" applyNumberFormat="1" applyFont="1" applyFill="1" applyBorder="1" applyAlignment="1">
      <alignment horizontal="center"/>
    </xf>
    <xf numFmtId="0" fontId="55" fillId="5" borderId="3" xfId="0" applyFont="1" applyFill="1" applyBorder="1" applyAlignment="1">
      <alignment horizontal="center" vertical="center" wrapText="1"/>
    </xf>
    <xf numFmtId="1" fontId="62" fillId="5" borderId="22" xfId="0" applyNumberFormat="1" applyFont="1" applyFill="1" applyBorder="1" applyAlignment="1">
      <alignment horizontal="center"/>
    </xf>
    <xf numFmtId="3" fontId="14" fillId="0" borderId="3" xfId="0" applyNumberFormat="1" applyFont="1" applyBorder="1" applyAlignment="1">
      <alignment vertical="center"/>
    </xf>
    <xf numFmtId="1" fontId="56" fillId="2" borderId="54" xfId="0" applyNumberFormat="1" applyFont="1" applyFill="1" applyBorder="1" applyAlignment="1">
      <alignment horizontal="centerContinuous" vertical="center"/>
    </xf>
    <xf numFmtId="0" fontId="14" fillId="2" borderId="95" xfId="0" applyFont="1" applyFill="1" applyBorder="1" applyAlignment="1">
      <alignment horizontal="center" vertical="center" wrapText="1"/>
    </xf>
    <xf numFmtId="3" fontId="34" fillId="0" borderId="116" xfId="0" applyNumberFormat="1" applyFont="1" applyBorder="1" applyAlignment="1">
      <alignment vertical="center"/>
    </xf>
    <xf numFmtId="3" fontId="34" fillId="0" borderId="62" xfId="0" applyNumberFormat="1" applyFont="1" applyBorder="1" applyAlignment="1">
      <alignment vertical="center"/>
    </xf>
    <xf numFmtId="3" fontId="34" fillId="0" borderId="3" xfId="0" applyNumberFormat="1" applyFont="1" applyBorder="1" applyAlignment="1">
      <alignment vertical="center"/>
    </xf>
    <xf numFmtId="3" fontId="34" fillId="0" borderId="61" xfId="0" applyNumberFormat="1" applyFont="1" applyBorder="1" applyAlignment="1">
      <alignment vertical="center"/>
    </xf>
    <xf numFmtId="3" fontId="32" fillId="4" borderId="67" xfId="0" applyNumberFormat="1" applyFont="1" applyFill="1" applyBorder="1" applyAlignment="1">
      <alignment vertical="center"/>
    </xf>
    <xf numFmtId="3" fontId="32" fillId="4" borderId="60" xfId="0" applyNumberFormat="1" applyFont="1" applyFill="1" applyBorder="1" applyAlignment="1">
      <alignment vertical="center"/>
    </xf>
    <xf numFmtId="3" fontId="32" fillId="4" borderId="116" xfId="0" applyNumberFormat="1" applyFont="1" applyFill="1" applyBorder="1" applyAlignment="1">
      <alignment vertical="center"/>
    </xf>
    <xf numFmtId="0" fontId="14" fillId="2" borderId="83" xfId="0" applyFont="1" applyFill="1" applyBorder="1" applyAlignment="1">
      <alignment horizontal="center" vertical="center" wrapText="1"/>
    </xf>
    <xf numFmtId="3" fontId="32" fillId="4" borderId="68" xfId="0" applyNumberFormat="1" applyFont="1" applyFill="1" applyBorder="1" applyAlignment="1">
      <alignment vertical="center"/>
    </xf>
    <xf numFmtId="3" fontId="34" fillId="0" borderId="68" xfId="0" applyNumberFormat="1" applyFont="1" applyBorder="1" applyAlignment="1">
      <alignment vertical="center"/>
    </xf>
    <xf numFmtId="3" fontId="34" fillId="0" borderId="26" xfId="0" applyNumberFormat="1" applyFont="1" applyBorder="1" applyAlignment="1">
      <alignment vertical="center"/>
    </xf>
    <xf numFmtId="173" fontId="34" fillId="0" borderId="60" xfId="72" applyNumberFormat="1" applyFont="1" applyFill="1" applyBorder="1" applyAlignment="1">
      <alignment vertical="center"/>
    </xf>
    <xf numFmtId="173" fontId="14" fillId="0" borderId="116" xfId="72" applyNumberFormat="1" applyFont="1" applyBorder="1" applyAlignment="1">
      <alignment vertical="center"/>
    </xf>
    <xf numFmtId="173" fontId="14" fillId="0" borderId="117" xfId="72" applyNumberFormat="1" applyFont="1" applyBorder="1" applyAlignment="1">
      <alignment vertical="center"/>
    </xf>
    <xf numFmtId="173" fontId="34" fillId="0" borderId="67" xfId="72" applyNumberFormat="1" applyFont="1" applyFill="1" applyBorder="1" applyAlignment="1">
      <alignment vertical="center"/>
    </xf>
    <xf numFmtId="173" fontId="34" fillId="0" borderId="112" xfId="72" applyNumberFormat="1" applyFont="1" applyFill="1" applyBorder="1" applyAlignment="1">
      <alignment vertical="center"/>
    </xf>
    <xf numFmtId="1" fontId="34" fillId="60" borderId="140" xfId="0" applyNumberFormat="1" applyFont="1" applyFill="1" applyBorder="1" applyAlignment="1">
      <alignment horizontal="center" vertical="center" wrapText="1"/>
    </xf>
    <xf numFmtId="1" fontId="34" fillId="59" borderId="141" xfId="0" applyNumberFormat="1" applyFont="1" applyFill="1" applyBorder="1" applyAlignment="1">
      <alignment horizontal="center" vertical="center"/>
    </xf>
    <xf numFmtId="1" fontId="34" fillId="59" borderId="58" xfId="0" applyNumberFormat="1" applyFont="1" applyFill="1" applyBorder="1" applyAlignment="1">
      <alignment horizontal="center" vertical="center"/>
    </xf>
    <xf numFmtId="1" fontId="34" fillId="59" borderId="58" xfId="0" applyNumberFormat="1" applyFont="1" applyFill="1" applyBorder="1" applyAlignment="1">
      <alignment horizontal="center" vertical="center" wrapText="1"/>
    </xf>
    <xf numFmtId="1" fontId="34" fillId="59" borderId="115" xfId="0" applyNumberFormat="1" applyFont="1" applyFill="1" applyBorder="1" applyAlignment="1">
      <alignment horizontal="center" vertical="center" wrapText="1"/>
    </xf>
    <xf numFmtId="0" fontId="34" fillId="59" borderId="142" xfId="0" applyFont="1" applyFill="1" applyBorder="1" applyAlignment="1">
      <alignment horizontal="center" vertical="center" wrapText="1"/>
    </xf>
    <xf numFmtId="173" fontId="34" fillId="57" borderId="60" xfId="72" applyNumberFormat="1" applyFont="1" applyFill="1" applyBorder="1" applyAlignment="1">
      <alignment vertical="center"/>
    </xf>
    <xf numFmtId="1" fontId="62" fillId="5" borderId="81" xfId="0" applyNumberFormat="1" applyFont="1" applyFill="1" applyBorder="1" applyAlignment="1">
      <alignment horizontal="center"/>
    </xf>
    <xf numFmtId="1" fontId="34" fillId="59" borderId="57" xfId="0" applyNumberFormat="1" applyFont="1" applyFill="1" applyBorder="1" applyAlignment="1">
      <alignment horizontal="center" vertical="center" wrapText="1"/>
    </xf>
    <xf numFmtId="1" fontId="34" fillId="59" borderId="59" xfId="0" applyNumberFormat="1" applyFont="1" applyFill="1" applyBorder="1" applyAlignment="1">
      <alignment horizontal="center" vertical="center" wrapText="1"/>
    </xf>
    <xf numFmtId="173" fontId="32" fillId="4" borderId="67" xfId="72" applyNumberFormat="1" applyFont="1" applyFill="1" applyBorder="1" applyAlignment="1">
      <alignment vertical="center"/>
    </xf>
    <xf numFmtId="173" fontId="32" fillId="4" borderId="116" xfId="72" applyNumberFormat="1" applyFont="1" applyFill="1" applyBorder="1" applyAlignment="1">
      <alignment vertical="center"/>
    </xf>
    <xf numFmtId="173" fontId="34" fillId="0" borderId="116" xfId="72" applyNumberFormat="1" applyFont="1" applyFill="1" applyBorder="1" applyAlignment="1">
      <alignment vertical="center"/>
    </xf>
    <xf numFmtId="173" fontId="34" fillId="0" borderId="73" xfId="72" applyNumberFormat="1" applyFont="1" applyFill="1" applyBorder="1" applyAlignment="1">
      <alignment vertical="center"/>
    </xf>
    <xf numFmtId="173" fontId="34" fillId="0" borderId="72" xfId="72" applyNumberFormat="1" applyFont="1" applyFill="1" applyBorder="1" applyAlignment="1">
      <alignment vertical="center"/>
    </xf>
    <xf numFmtId="173" fontId="34" fillId="0" borderId="62" xfId="72" applyNumberFormat="1" applyFont="1" applyFill="1" applyBorder="1" applyAlignment="1">
      <alignment vertical="center"/>
    </xf>
    <xf numFmtId="173" fontId="34" fillId="0" borderId="68" xfId="72" applyNumberFormat="1" applyFont="1" applyFill="1" applyBorder="1" applyAlignment="1">
      <alignment vertical="center"/>
    </xf>
    <xf numFmtId="173" fontId="34" fillId="0" borderId="74" xfId="72" applyNumberFormat="1" applyFont="1" applyFill="1" applyBorder="1" applyAlignment="1">
      <alignment vertical="center"/>
    </xf>
    <xf numFmtId="173" fontId="34" fillId="0" borderId="144" xfId="72" applyNumberFormat="1" applyFont="1" applyFill="1" applyBorder="1" applyAlignment="1">
      <alignment vertical="center"/>
    </xf>
    <xf numFmtId="0" fontId="34" fillId="0" borderId="111" xfId="0" applyFont="1" applyBorder="1" applyAlignment="1">
      <alignment horizontal="center" vertical="center" wrapText="1"/>
    </xf>
    <xf numFmtId="1" fontId="34" fillId="0" borderId="58" xfId="0" applyNumberFormat="1" applyFont="1" applyBorder="1" applyAlignment="1">
      <alignment horizontal="center" vertical="center"/>
    </xf>
    <xf numFmtId="0" fontId="34" fillId="0" borderId="58" xfId="0" applyFont="1" applyBorder="1" applyAlignment="1">
      <alignment horizontal="center" vertical="center" wrapText="1"/>
    </xf>
    <xf numFmtId="1" fontId="34" fillId="0" borderId="59" xfId="0" applyNumberFormat="1" applyFont="1" applyBorder="1" applyAlignment="1">
      <alignment horizontal="center" vertical="center"/>
    </xf>
    <xf numFmtId="0" fontId="34" fillId="0" borderId="57" xfId="0" applyFont="1" applyBorder="1" applyAlignment="1">
      <alignment horizontal="center" vertical="center" wrapText="1"/>
    </xf>
    <xf numFmtId="1" fontId="34" fillId="0" borderId="66" xfId="0" applyNumberFormat="1" applyFont="1" applyBorder="1" applyAlignment="1">
      <alignment horizontal="center" vertical="center"/>
    </xf>
    <xf numFmtId="3" fontId="34" fillId="0" borderId="112" xfId="0" applyNumberFormat="1" applyFont="1" applyBorder="1"/>
    <xf numFmtId="173" fontId="14" fillId="0" borderId="60" xfId="72" applyNumberFormat="1" applyFont="1" applyFill="1" applyBorder="1"/>
    <xf numFmtId="173" fontId="14" fillId="0" borderId="116" xfId="72" applyNumberFormat="1" applyFont="1" applyFill="1" applyBorder="1"/>
    <xf numFmtId="173" fontId="14" fillId="0" borderId="62" xfId="72" applyNumberFormat="1" applyFont="1" applyFill="1" applyBorder="1"/>
    <xf numFmtId="173" fontId="14" fillId="0" borderId="68" xfId="72" applyNumberFormat="1" applyFont="1" applyFill="1" applyBorder="1"/>
    <xf numFmtId="0" fontId="19" fillId="2" borderId="16" xfId="0" applyFont="1" applyFill="1" applyBorder="1" applyAlignment="1">
      <alignment horizontal="centerContinuous" vertical="center" wrapText="1"/>
    </xf>
    <xf numFmtId="173" fontId="34" fillId="0" borderId="67" xfId="72" applyNumberFormat="1" applyFont="1" applyFill="1" applyBorder="1"/>
    <xf numFmtId="0" fontId="14" fillId="2" borderId="146" xfId="0" applyFont="1" applyFill="1" applyBorder="1" applyAlignment="1">
      <alignment horizontal="center" vertical="center" wrapText="1"/>
    </xf>
    <xf numFmtId="0" fontId="14" fillId="2" borderId="146" xfId="0" applyFont="1" applyFill="1" applyBorder="1" applyAlignment="1">
      <alignment horizontal="centerContinuous" vertical="center" wrapText="1"/>
    </xf>
    <xf numFmtId="0" fontId="34" fillId="60" borderId="145" xfId="0" applyFont="1" applyFill="1" applyBorder="1" applyAlignment="1">
      <alignment horizontal="center" vertical="center" wrapText="1"/>
    </xf>
    <xf numFmtId="3" fontId="14" fillId="0" borderId="147" xfId="0" applyNumberFormat="1" applyFont="1" applyBorder="1"/>
    <xf numFmtId="3" fontId="14" fillId="0" borderId="148" xfId="0" applyNumberFormat="1" applyFont="1" applyBorder="1"/>
    <xf numFmtId="0" fontId="14" fillId="2" borderId="150" xfId="0" applyFont="1" applyFill="1" applyBorder="1" applyAlignment="1">
      <alignment horizontal="center" vertical="center" wrapText="1"/>
    </xf>
    <xf numFmtId="0" fontId="14" fillId="2" borderId="150" xfId="0" applyFont="1" applyFill="1" applyBorder="1" applyAlignment="1">
      <alignment horizontal="centerContinuous" vertical="center" wrapText="1"/>
    </xf>
    <xf numFmtId="0" fontId="34" fillId="60" borderId="149" xfId="0" applyFont="1" applyFill="1" applyBorder="1" applyAlignment="1">
      <alignment horizontal="center" vertical="center" wrapText="1"/>
    </xf>
    <xf numFmtId="3" fontId="14" fillId="0" borderId="151" xfId="0" applyNumberFormat="1" applyFont="1" applyBorder="1"/>
    <xf numFmtId="3" fontId="14" fillId="0" borderId="152" xfId="0" applyNumberFormat="1" applyFont="1" applyBorder="1"/>
    <xf numFmtId="3" fontId="34" fillId="0" borderId="62" xfId="0" applyNumberFormat="1" applyFont="1" applyBorder="1"/>
    <xf numFmtId="3" fontId="34" fillId="0" borderId="147" xfId="0" applyNumberFormat="1" applyFont="1" applyBorder="1"/>
    <xf numFmtId="3" fontId="34" fillId="0" borderId="151" xfId="0" applyNumberFormat="1" applyFont="1" applyBorder="1"/>
    <xf numFmtId="3" fontId="34" fillId="0" borderId="68" xfId="0" applyNumberFormat="1" applyFont="1" applyBorder="1"/>
    <xf numFmtId="0" fontId="34" fillId="60" borderId="146" xfId="0" applyFont="1" applyFill="1" applyBorder="1" applyAlignment="1">
      <alignment horizontal="centerContinuous" vertical="center" wrapText="1"/>
    </xf>
    <xf numFmtId="1" fontId="34" fillId="60" borderId="145" xfId="0" applyNumberFormat="1" applyFont="1" applyFill="1" applyBorder="1" applyAlignment="1">
      <alignment horizontal="center" vertical="center"/>
    </xf>
    <xf numFmtId="173" fontId="34" fillId="0" borderId="147" xfId="72" applyNumberFormat="1" applyFont="1" applyFill="1" applyBorder="1"/>
    <xf numFmtId="173" fontId="14" fillId="0" borderId="147" xfId="72" applyNumberFormat="1" applyFont="1" applyBorder="1"/>
    <xf numFmtId="173" fontId="14" fillId="0" borderId="148" xfId="72" applyNumberFormat="1" applyFont="1" applyBorder="1"/>
    <xf numFmtId="1" fontId="34" fillId="0" borderId="145" xfId="0" applyNumberFormat="1" applyFont="1" applyBorder="1" applyAlignment="1">
      <alignment horizontal="center" vertical="center"/>
    </xf>
    <xf numFmtId="0" fontId="34" fillId="60" borderId="150" xfId="0" applyFont="1" applyFill="1" applyBorder="1" applyAlignment="1">
      <alignment horizontal="centerContinuous" vertical="center" wrapText="1"/>
    </xf>
    <xf numFmtId="1" fontId="34" fillId="0" borderId="149" xfId="0" applyNumberFormat="1" applyFont="1" applyBorder="1" applyAlignment="1">
      <alignment horizontal="center" vertical="center"/>
    </xf>
    <xf numFmtId="0" fontId="14" fillId="0" borderId="67" xfId="0" applyFont="1" applyBorder="1"/>
    <xf numFmtId="0" fontId="14" fillId="0" borderId="105" xfId="0" applyFont="1" applyBorder="1"/>
    <xf numFmtId="0" fontId="34" fillId="60" borderId="146" xfId="0" applyFont="1" applyFill="1" applyBorder="1" applyAlignment="1">
      <alignment horizontal="center" vertical="center" wrapText="1"/>
    </xf>
    <xf numFmtId="0" fontId="14" fillId="0" borderId="145" xfId="0" applyFont="1" applyBorder="1" applyAlignment="1">
      <alignment horizontal="center" vertical="center" wrapText="1"/>
    </xf>
    <xf numFmtId="0" fontId="34" fillId="60" borderId="154" xfId="0" applyFont="1" applyFill="1" applyBorder="1" applyAlignment="1">
      <alignment horizontal="center" vertical="center" wrapText="1"/>
    </xf>
    <xf numFmtId="0" fontId="34" fillId="60" borderId="154" xfId="0" applyFont="1" applyFill="1" applyBorder="1" applyAlignment="1">
      <alignment horizontal="centerContinuous" vertical="center" wrapText="1"/>
    </xf>
    <xf numFmtId="0" fontId="14" fillId="0" borderId="153" xfId="0" applyFont="1" applyBorder="1" applyAlignment="1">
      <alignment horizontal="center" vertical="center" wrapText="1"/>
    </xf>
    <xf numFmtId="3" fontId="32" fillId="4" borderId="155" xfId="0" applyNumberFormat="1" applyFont="1" applyFill="1" applyBorder="1"/>
    <xf numFmtId="3" fontId="14" fillId="0" borderId="155" xfId="0" applyNumberFormat="1" applyFont="1" applyBorder="1"/>
    <xf numFmtId="3" fontId="14" fillId="0" borderId="156" xfId="0" applyNumberFormat="1" applyFont="1" applyBorder="1"/>
    <xf numFmtId="0" fontId="14" fillId="0" borderId="155" xfId="0" applyFont="1" applyBorder="1"/>
    <xf numFmtId="0" fontId="14" fillId="0" borderId="156" xfId="0" applyFont="1" applyBorder="1"/>
    <xf numFmtId="3" fontId="32" fillId="4" borderId="157" xfId="0" applyNumberFormat="1" applyFont="1" applyFill="1" applyBorder="1"/>
    <xf numFmtId="0" fontId="99" fillId="60" borderId="21" xfId="0" applyFont="1" applyFill="1" applyBorder="1" applyAlignment="1">
      <alignment horizontal="centerContinuous" vertical="center" wrapText="1"/>
    </xf>
    <xf numFmtId="173" fontId="14" fillId="0" borderId="67" xfId="0" applyNumberFormat="1" applyFont="1" applyBorder="1"/>
    <xf numFmtId="173" fontId="14" fillId="0" borderId="105" xfId="0" applyNumberFormat="1" applyFont="1" applyBorder="1"/>
    <xf numFmtId="0" fontId="14" fillId="2" borderId="154" xfId="0" applyFont="1" applyFill="1" applyBorder="1" applyAlignment="1">
      <alignment horizontal="centerContinuous" vertical="center" wrapText="1"/>
    </xf>
    <xf numFmtId="1" fontId="34" fillId="60" borderId="153" xfId="0" applyNumberFormat="1" applyFont="1" applyFill="1" applyBorder="1" applyAlignment="1">
      <alignment horizontal="center" vertical="center" wrapText="1"/>
    </xf>
    <xf numFmtId="0" fontId="34" fillId="2" borderId="146" xfId="0" applyFont="1" applyFill="1" applyBorder="1" applyAlignment="1">
      <alignment horizontal="centerContinuous" vertical="center" wrapText="1"/>
    </xf>
    <xf numFmtId="173" fontId="14" fillId="0" borderId="147" xfId="0" applyNumberFormat="1" applyFont="1" applyBorder="1"/>
    <xf numFmtId="173" fontId="14" fillId="0" borderId="148" xfId="0" applyNumberFormat="1" applyFont="1" applyBorder="1"/>
    <xf numFmtId="3" fontId="32" fillId="4" borderId="68" xfId="0" applyNumberFormat="1" applyFont="1" applyFill="1" applyBorder="1"/>
    <xf numFmtId="0" fontId="34" fillId="0" borderId="67" xfId="0" applyFont="1" applyBorder="1" applyAlignment="1">
      <alignment horizontal="center" vertical="center" wrapText="1"/>
    </xf>
    <xf numFmtId="0" fontId="34" fillId="0" borderId="147" xfId="0" applyFont="1" applyBorder="1" applyAlignment="1">
      <alignment horizontal="center" vertical="center" wrapText="1"/>
    </xf>
    <xf numFmtId="1" fontId="34" fillId="0" borderId="60" xfId="0" applyNumberFormat="1" applyFont="1" applyBorder="1" applyAlignment="1">
      <alignment horizontal="center" vertical="center" wrapText="1"/>
    </xf>
    <xf numFmtId="0" fontId="34" fillId="0" borderId="60" xfId="0" applyFont="1" applyBorder="1" applyAlignment="1">
      <alignment horizontal="center" vertical="center" wrapText="1"/>
    </xf>
    <xf numFmtId="1" fontId="34" fillId="0" borderId="155" xfId="0" applyNumberFormat="1" applyFont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 wrapText="1"/>
    </xf>
    <xf numFmtId="0" fontId="34" fillId="0" borderId="68" xfId="0" applyFont="1" applyBorder="1" applyAlignment="1">
      <alignment horizontal="center" vertical="center" wrapText="1"/>
    </xf>
    <xf numFmtId="0" fontId="34" fillId="60" borderId="145" xfId="12" applyFont="1" applyFill="1" applyBorder="1" applyAlignment="1" applyProtection="1">
      <alignment horizontal="center" vertical="center" wrapText="1"/>
    </xf>
    <xf numFmtId="173" fontId="32" fillId="4" borderId="0" xfId="72" applyNumberFormat="1" applyFont="1" applyFill="1"/>
    <xf numFmtId="173" fontId="34" fillId="0" borderId="0" xfId="72" applyNumberFormat="1" applyFont="1" applyFill="1"/>
    <xf numFmtId="0" fontId="14" fillId="5" borderId="81" xfId="0" applyFont="1" applyFill="1" applyBorder="1" applyAlignment="1">
      <alignment horizontal="center" vertical="center"/>
    </xf>
    <xf numFmtId="0" fontId="14" fillId="5" borderId="81" xfId="0" applyFont="1" applyFill="1" applyBorder="1" applyAlignment="1">
      <alignment horizontal="center" vertical="center" wrapText="1"/>
    </xf>
    <xf numFmtId="173" fontId="32" fillId="4" borderId="158" xfId="72" applyNumberFormat="1" applyFont="1" applyFill="1" applyBorder="1"/>
    <xf numFmtId="173" fontId="34" fillId="0" borderId="3" xfId="72" applyNumberFormat="1" applyFont="1" applyFill="1" applyBorder="1"/>
    <xf numFmtId="0" fontId="14" fillId="0" borderId="139" xfId="0" applyFont="1" applyBorder="1"/>
    <xf numFmtId="0" fontId="14" fillId="5" borderId="154" xfId="0" applyFont="1" applyFill="1" applyBorder="1" applyAlignment="1">
      <alignment horizontal="center" vertical="center"/>
    </xf>
    <xf numFmtId="0" fontId="14" fillId="5" borderId="154" xfId="0" applyFont="1" applyFill="1" applyBorder="1" applyAlignment="1">
      <alignment horizontal="center" vertical="center" wrapText="1"/>
    </xf>
    <xf numFmtId="173" fontId="32" fillId="4" borderId="155" xfId="72" applyNumberFormat="1" applyFont="1" applyFill="1" applyBorder="1"/>
    <xf numFmtId="173" fontId="34" fillId="0" borderId="155" xfId="72" applyNumberFormat="1" applyFont="1" applyFill="1" applyBorder="1"/>
    <xf numFmtId="0" fontId="14" fillId="5" borderId="83" xfId="0" applyFont="1" applyFill="1" applyBorder="1" applyAlignment="1">
      <alignment horizontal="center" vertical="center"/>
    </xf>
    <xf numFmtId="0" fontId="14" fillId="5" borderId="83" xfId="0" applyFont="1" applyFill="1" applyBorder="1" applyAlignment="1">
      <alignment horizontal="center" vertical="center" wrapText="1"/>
    </xf>
    <xf numFmtId="173" fontId="32" fillId="4" borderId="26" xfId="72" applyNumberFormat="1" applyFont="1" applyFill="1" applyBorder="1"/>
    <xf numFmtId="173" fontId="34" fillId="0" borderId="26" xfId="72" applyNumberFormat="1" applyFont="1" applyFill="1" applyBorder="1"/>
    <xf numFmtId="0" fontId="14" fillId="0" borderId="29" xfId="0" applyFont="1" applyBorder="1"/>
    <xf numFmtId="0" fontId="19" fillId="5" borderId="110" xfId="0" applyFont="1" applyFill="1" applyBorder="1" applyAlignment="1">
      <alignment horizontal="centerContinuous" vertical="center"/>
    </xf>
    <xf numFmtId="0" fontId="19" fillId="5" borderId="55" xfId="0" applyFont="1" applyFill="1" applyBorder="1" applyAlignment="1">
      <alignment horizontal="centerContinuous" vertical="center"/>
    </xf>
    <xf numFmtId="0" fontId="19" fillId="5" borderId="154" xfId="0" applyFont="1" applyFill="1" applyBorder="1" applyAlignment="1">
      <alignment horizontal="centerContinuous" vertical="center"/>
    </xf>
    <xf numFmtId="0" fontId="19" fillId="5" borderId="81" xfId="0" applyFont="1" applyFill="1" applyBorder="1" applyAlignment="1">
      <alignment horizontal="centerContinuous" vertical="center"/>
    </xf>
    <xf numFmtId="0" fontId="19" fillId="5" borderId="71" xfId="0" applyFont="1" applyFill="1" applyBorder="1" applyAlignment="1">
      <alignment horizontal="centerContinuous" vertical="center"/>
    </xf>
    <xf numFmtId="0" fontId="19" fillId="5" borderId="83" xfId="0" applyFont="1" applyFill="1" applyBorder="1" applyAlignment="1">
      <alignment horizontal="centerContinuous" vertical="center"/>
    </xf>
    <xf numFmtId="0" fontId="14" fillId="2" borderId="154" xfId="0" applyFont="1" applyFill="1" applyBorder="1" applyAlignment="1">
      <alignment horizontal="center" vertical="center" wrapText="1"/>
    </xf>
    <xf numFmtId="1" fontId="34" fillId="2" borderId="159" xfId="0" applyNumberFormat="1" applyFont="1" applyFill="1" applyBorder="1" applyAlignment="1">
      <alignment vertical="center" wrapText="1"/>
    </xf>
    <xf numFmtId="3" fontId="14" fillId="5" borderId="156" xfId="0" applyNumberFormat="1" applyFont="1" applyFill="1" applyBorder="1" applyAlignment="1">
      <alignment horizontal="center" vertical="center" wrapText="1"/>
    </xf>
    <xf numFmtId="3" fontId="32" fillId="4" borderId="160" xfId="0" applyNumberFormat="1" applyFont="1" applyFill="1" applyBorder="1" applyAlignment="1">
      <alignment horizontal="right"/>
    </xf>
    <xf numFmtId="3" fontId="14" fillId="0" borderId="155" xfId="0" applyNumberFormat="1" applyFont="1" applyBorder="1" applyAlignment="1">
      <alignment horizontal="right"/>
    </xf>
    <xf numFmtId="3" fontId="14" fillId="0" borderId="155" xfId="0" applyNumberFormat="1" applyFont="1" applyBorder="1" applyAlignment="1">
      <alignment vertical="center"/>
    </xf>
    <xf numFmtId="3" fontId="14" fillId="0" borderId="156" xfId="0" applyNumberFormat="1" applyFont="1" applyBorder="1" applyAlignment="1">
      <alignment vertical="center"/>
    </xf>
    <xf numFmtId="0" fontId="14" fillId="2" borderId="83" xfId="14149" applyFont="1" applyFill="1" applyBorder="1" applyAlignment="1">
      <alignment horizontal="center" vertical="center" wrapText="1"/>
    </xf>
    <xf numFmtId="1" fontId="34" fillId="2" borderId="48" xfId="14149" applyNumberFormat="1" applyFont="1" applyFill="1" applyBorder="1" applyAlignment="1">
      <alignment vertical="center" wrapText="1"/>
    </xf>
    <xf numFmtId="0" fontId="14" fillId="2" borderId="29" xfId="14149" applyFont="1" applyFill="1" applyBorder="1" applyAlignment="1">
      <alignment horizontal="center" vertical="center" wrapText="1"/>
    </xf>
    <xf numFmtId="3" fontId="32" fillId="4" borderId="161" xfId="14150" applyNumberFormat="1" applyFont="1" applyFill="1" applyBorder="1" applyAlignment="1">
      <alignment horizontal="right" vertical="center" wrapText="1"/>
    </xf>
    <xf numFmtId="3" fontId="14" fillId="0" borderId="26" xfId="14150" applyNumberFormat="1" applyFont="1" applyBorder="1" applyAlignment="1">
      <alignment horizontal="right" vertical="center" wrapText="1"/>
    </xf>
    <xf numFmtId="0" fontId="14" fillId="0" borderId="26" xfId="14149" applyFont="1" applyBorder="1" applyAlignment="1">
      <alignment horizontal="center"/>
    </xf>
    <xf numFmtId="3" fontId="14" fillId="0" borderId="26" xfId="14149" applyNumberFormat="1" applyFont="1" applyBorder="1" applyAlignment="1">
      <alignment horizontal="center" vertical="center"/>
    </xf>
    <xf numFmtId="3" fontId="14" fillId="0" borderId="29" xfId="14149" applyNumberFormat="1" applyFont="1" applyBorder="1" applyAlignment="1">
      <alignment horizontal="center" vertical="center"/>
    </xf>
    <xf numFmtId="0" fontId="14" fillId="2" borderId="154" xfId="14149" applyFont="1" applyFill="1" applyBorder="1" applyAlignment="1">
      <alignment horizontal="center" vertical="center" wrapText="1"/>
    </xf>
    <xf numFmtId="1" fontId="34" fillId="2" borderId="162" xfId="14149" applyNumberFormat="1" applyFont="1" applyFill="1" applyBorder="1" applyAlignment="1">
      <alignment vertical="center" wrapText="1"/>
    </xf>
    <xf numFmtId="0" fontId="14" fillId="2" borderId="156" xfId="14149" applyFont="1" applyFill="1" applyBorder="1" applyAlignment="1">
      <alignment horizontal="center" vertical="center" wrapText="1"/>
    </xf>
    <xf numFmtId="3" fontId="32" fillId="4" borderId="160" xfId="14150" applyNumberFormat="1" applyFont="1" applyFill="1" applyBorder="1" applyAlignment="1">
      <alignment horizontal="right" vertical="center" wrapText="1"/>
    </xf>
    <xf numFmtId="3" fontId="14" fillId="0" borderId="155" xfId="14150" applyNumberFormat="1" applyFont="1" applyBorder="1" applyAlignment="1">
      <alignment horizontal="right" vertical="center" wrapText="1"/>
    </xf>
    <xf numFmtId="3" fontId="14" fillId="0" borderId="155" xfId="14149" applyNumberFormat="1" applyFont="1" applyBorder="1" applyAlignment="1">
      <alignment horizontal="center" vertical="center"/>
    </xf>
    <xf numFmtId="3" fontId="14" fillId="0" borderId="156" xfId="14149" applyNumberFormat="1" applyFont="1" applyBorder="1" applyAlignment="1">
      <alignment horizontal="center" vertical="center"/>
    </xf>
    <xf numFmtId="166" fontId="32" fillId="61" borderId="67" xfId="4075" applyFont="1" applyFill="1" applyBorder="1" applyAlignment="1">
      <alignment vertical="center"/>
    </xf>
    <xf numFmtId="173" fontId="14" fillId="0" borderId="67" xfId="72" applyNumberFormat="1" applyFont="1" applyFill="1" applyBorder="1" applyAlignment="1">
      <alignment horizontal="center" vertical="center"/>
    </xf>
    <xf numFmtId="173" fontId="14" fillId="0" borderId="105" xfId="72" applyNumberFormat="1" applyFont="1" applyFill="1" applyBorder="1" applyAlignment="1">
      <alignment horizontal="center" vertical="center"/>
    </xf>
    <xf numFmtId="1" fontId="14" fillId="2" borderId="163" xfId="0" applyNumberFormat="1" applyFont="1" applyFill="1" applyBorder="1" applyAlignment="1">
      <alignment horizontal="center" vertical="center" wrapText="1"/>
    </xf>
    <xf numFmtId="1" fontId="14" fillId="2" borderId="146" xfId="0" applyNumberFormat="1" applyFont="1" applyFill="1" applyBorder="1" applyAlignment="1">
      <alignment horizontal="centerContinuous" vertical="center" wrapText="1"/>
    </xf>
    <xf numFmtId="1" fontId="14" fillId="2" borderId="145" xfId="0" applyNumberFormat="1" applyFont="1" applyFill="1" applyBorder="1" applyAlignment="1">
      <alignment horizontal="center" vertical="center" wrapText="1"/>
    </xf>
    <xf numFmtId="166" fontId="32" fillId="61" borderId="147" xfId="4075" applyFont="1" applyFill="1" applyBorder="1" applyAlignment="1">
      <alignment vertical="center"/>
    </xf>
    <xf numFmtId="173" fontId="14" fillId="61" borderId="147" xfId="72" applyNumberFormat="1" applyFont="1" applyFill="1" applyBorder="1" applyAlignment="1">
      <alignment vertical="center"/>
    </xf>
    <xf numFmtId="173" fontId="32" fillId="4" borderId="147" xfId="72" applyNumberFormat="1" applyFont="1" applyFill="1" applyBorder="1" applyAlignment="1">
      <alignment vertical="center"/>
    </xf>
    <xf numFmtId="173" fontId="14" fillId="0" borderId="147" xfId="72" applyNumberFormat="1" applyFont="1" applyFill="1" applyBorder="1" applyAlignment="1">
      <alignment vertical="center"/>
    </xf>
    <xf numFmtId="173" fontId="14" fillId="0" borderId="147" xfId="72" applyNumberFormat="1" applyFont="1" applyFill="1" applyBorder="1" applyAlignment="1">
      <alignment horizontal="center" vertical="center"/>
    </xf>
    <xf numFmtId="173" fontId="14" fillId="0" borderId="148" xfId="72" applyNumberFormat="1" applyFont="1" applyFill="1" applyBorder="1" applyAlignment="1">
      <alignment horizontal="center" vertical="center"/>
    </xf>
    <xf numFmtId="0" fontId="14" fillId="2" borderId="166" xfId="0" applyFont="1" applyFill="1" applyBorder="1" applyAlignment="1">
      <alignment horizontal="center" vertical="center" wrapText="1"/>
    </xf>
    <xf numFmtId="1" fontId="14" fillId="2" borderId="154" xfId="0" applyNumberFormat="1" applyFont="1" applyFill="1" applyBorder="1" applyAlignment="1">
      <alignment horizontal="centerContinuous" vertical="center" wrapText="1"/>
    </xf>
    <xf numFmtId="1" fontId="14" fillId="2" borderId="153" xfId="0" applyNumberFormat="1" applyFont="1" applyFill="1" applyBorder="1" applyAlignment="1">
      <alignment horizontal="center" vertical="center" wrapText="1"/>
    </xf>
    <xf numFmtId="0" fontId="94" fillId="59" borderId="167" xfId="0" applyFont="1" applyFill="1" applyBorder="1" applyAlignment="1">
      <alignment horizontal="right" vertical="center"/>
    </xf>
    <xf numFmtId="0" fontId="8" fillId="5" borderId="0" xfId="0" applyFont="1" applyFill="1"/>
    <xf numFmtId="0" fontId="93" fillId="5" borderId="0" xfId="0" applyFont="1" applyFill="1"/>
    <xf numFmtId="0" fontId="12" fillId="5" borderId="0" xfId="12" applyFill="1" applyBorder="1" applyAlignment="1" applyProtection="1"/>
    <xf numFmtId="1" fontId="99" fillId="2" borderId="54" xfId="0" applyNumberFormat="1" applyFont="1" applyFill="1" applyBorder="1" applyAlignment="1">
      <alignment horizontal="centerContinuous" vertical="center"/>
    </xf>
    <xf numFmtId="1" fontId="99" fillId="2" borderId="56" xfId="0" applyNumberFormat="1" applyFont="1" applyFill="1" applyBorder="1" applyAlignment="1">
      <alignment horizontal="centerContinuous" vertical="center"/>
    </xf>
    <xf numFmtId="1" fontId="99" fillId="5" borderId="54" xfId="0" applyNumberFormat="1" applyFont="1" applyFill="1" applyBorder="1" applyAlignment="1">
      <alignment horizontal="centerContinuous" vertical="center"/>
    </xf>
    <xf numFmtId="1" fontId="99" fillId="5" borderId="55" xfId="0" applyNumberFormat="1" applyFont="1" applyFill="1" applyBorder="1" applyAlignment="1">
      <alignment horizontal="centerContinuous" vertical="center"/>
    </xf>
    <xf numFmtId="1" fontId="99" fillId="5" borderId="56" xfId="0" applyNumberFormat="1" applyFont="1" applyFill="1" applyBorder="1" applyAlignment="1">
      <alignment horizontal="centerContinuous" vertical="center"/>
    </xf>
    <xf numFmtId="1" fontId="99" fillId="5" borderId="95" xfId="0" applyNumberFormat="1" applyFont="1" applyFill="1" applyBorder="1" applyAlignment="1">
      <alignment horizontal="centerContinuous" vertical="center"/>
    </xf>
    <xf numFmtId="1" fontId="99" fillId="5" borderId="65" xfId="0" applyNumberFormat="1" applyFont="1" applyFill="1" applyBorder="1" applyAlignment="1">
      <alignment horizontal="centerContinuous" vertical="center"/>
    </xf>
    <xf numFmtId="3" fontId="110" fillId="57" borderId="60" xfId="0" applyNumberFormat="1" applyFont="1" applyFill="1" applyBorder="1" applyAlignment="1">
      <alignment vertical="center"/>
    </xf>
    <xf numFmtId="3" fontId="110" fillId="57" borderId="116" xfId="0" applyNumberFormat="1" applyFont="1" applyFill="1" applyBorder="1" applyAlignment="1">
      <alignment vertical="center"/>
    </xf>
    <xf numFmtId="3" fontId="110" fillId="57" borderId="62" xfId="0" applyNumberFormat="1" applyFont="1" applyFill="1" applyBorder="1" applyAlignment="1">
      <alignment vertical="center"/>
    </xf>
    <xf numFmtId="173" fontId="34" fillId="57" borderId="67" xfId="72" applyNumberFormat="1" applyFont="1" applyFill="1" applyBorder="1" applyAlignment="1">
      <alignment vertical="center"/>
    </xf>
    <xf numFmtId="173" fontId="34" fillId="57" borderId="143" xfId="72" applyNumberFormat="1" applyFont="1" applyFill="1" applyBorder="1" applyAlignment="1">
      <alignment vertical="center"/>
    </xf>
    <xf numFmtId="173" fontId="34" fillId="57" borderId="62" xfId="72" applyNumberFormat="1" applyFont="1" applyFill="1" applyBorder="1" applyAlignment="1">
      <alignment vertical="center"/>
    </xf>
    <xf numFmtId="173" fontId="34" fillId="57" borderId="116" xfId="72" applyNumberFormat="1" applyFont="1" applyFill="1" applyBorder="1" applyAlignment="1">
      <alignment vertical="center"/>
    </xf>
    <xf numFmtId="173" fontId="34" fillId="57" borderId="70" xfId="72" applyNumberFormat="1" applyFont="1" applyFill="1" applyBorder="1" applyAlignment="1">
      <alignment vertical="center"/>
    </xf>
    <xf numFmtId="173" fontId="34" fillId="57" borderId="68" xfId="72" applyNumberFormat="1" applyFont="1" applyFill="1" applyBorder="1" applyAlignment="1">
      <alignment vertical="center"/>
    </xf>
    <xf numFmtId="173" fontId="32" fillId="4" borderId="68" xfId="72" applyNumberFormat="1" applyFont="1" applyFill="1" applyBorder="1" applyAlignment="1">
      <alignment vertical="center"/>
    </xf>
    <xf numFmtId="173" fontId="32" fillId="4" borderId="121" xfId="72" applyNumberFormat="1" applyFont="1" applyFill="1" applyBorder="1" applyAlignment="1">
      <alignment vertical="center"/>
    </xf>
    <xf numFmtId="3" fontId="34" fillId="57" borderId="67" xfId="0" applyNumberFormat="1" applyFont="1" applyFill="1" applyBorder="1" applyAlignment="1">
      <alignment vertical="center"/>
    </xf>
    <xf numFmtId="3" fontId="34" fillId="57" borderId="116" xfId="0" applyNumberFormat="1" applyFont="1" applyFill="1" applyBorder="1" applyAlignment="1">
      <alignment vertical="center"/>
    </xf>
    <xf numFmtId="3" fontId="34" fillId="57" borderId="62" xfId="0" applyNumberFormat="1" applyFont="1" applyFill="1" applyBorder="1" applyAlignment="1">
      <alignment vertical="center"/>
    </xf>
    <xf numFmtId="3" fontId="34" fillId="57" borderId="68" xfId="0" applyNumberFormat="1" applyFont="1" applyFill="1" applyBorder="1" applyAlignment="1">
      <alignment vertical="center"/>
    </xf>
    <xf numFmtId="3" fontId="32" fillId="4" borderId="121" xfId="0" applyNumberFormat="1" applyFont="1" applyFill="1" applyBorder="1" applyAlignment="1">
      <alignment vertical="center"/>
    </xf>
    <xf numFmtId="3" fontId="32" fillId="4" borderId="112" xfId="0" applyNumberFormat="1" applyFont="1" applyFill="1" applyBorder="1"/>
    <xf numFmtId="173" fontId="32" fillId="4" borderId="64" xfId="72" applyNumberFormat="1" applyFont="1" applyFill="1" applyBorder="1"/>
    <xf numFmtId="173" fontId="32" fillId="4" borderId="157" xfId="72" applyNumberFormat="1" applyFont="1" applyFill="1" applyBorder="1"/>
    <xf numFmtId="173" fontId="34" fillId="0" borderId="67" xfId="72" applyNumberFormat="1" applyFont="1" applyBorder="1"/>
    <xf numFmtId="173" fontId="34" fillId="0" borderId="147" xfId="72" applyNumberFormat="1" applyFont="1" applyBorder="1"/>
    <xf numFmtId="173" fontId="14" fillId="0" borderId="117" xfId="72" applyNumberFormat="1" applyFont="1" applyBorder="1"/>
    <xf numFmtId="173" fontId="34" fillId="0" borderId="151" xfId="72" applyNumberFormat="1" applyFont="1" applyBorder="1"/>
    <xf numFmtId="173" fontId="14" fillId="0" borderId="151" xfId="72" applyNumberFormat="1" applyFont="1" applyBorder="1"/>
    <xf numFmtId="173" fontId="14" fillId="0" borderId="152" xfId="72" applyNumberFormat="1" applyFont="1" applyBorder="1"/>
    <xf numFmtId="0" fontId="92" fillId="5" borderId="0" xfId="0" applyFont="1" applyFill="1"/>
    <xf numFmtId="173" fontId="34" fillId="0" borderId="60" xfId="72" applyNumberFormat="1" applyFont="1" applyBorder="1"/>
    <xf numFmtId="173" fontId="34" fillId="0" borderId="62" xfId="72" applyNumberFormat="1" applyFont="1" applyBorder="1"/>
    <xf numFmtId="173" fontId="34" fillId="0" borderId="68" xfId="72" applyNumberFormat="1" applyFont="1" applyBorder="1"/>
    <xf numFmtId="173" fontId="34" fillId="0" borderId="105" xfId="72" applyNumberFormat="1" applyFont="1" applyBorder="1"/>
    <xf numFmtId="173" fontId="34" fillId="0" borderId="74" xfId="72" applyNumberFormat="1" applyFont="1" applyBorder="1"/>
    <xf numFmtId="173" fontId="34" fillId="0" borderId="148" xfId="72" applyNumberFormat="1" applyFont="1" applyBorder="1"/>
    <xf numFmtId="173" fontId="34" fillId="0" borderId="106" xfId="72" applyNumberFormat="1" applyFont="1" applyBorder="1"/>
    <xf numFmtId="173" fontId="34" fillId="0" borderId="75" xfId="72" applyNumberFormat="1" applyFont="1" applyBorder="1"/>
    <xf numFmtId="3" fontId="32" fillId="4" borderId="168" xfId="0" applyNumberFormat="1" applyFont="1" applyFill="1" applyBorder="1"/>
    <xf numFmtId="3" fontId="34" fillId="0" borderId="155" xfId="0" applyNumberFormat="1" applyFont="1" applyBorder="1"/>
    <xf numFmtId="3" fontId="32" fillId="4" borderId="67" xfId="0" applyNumberFormat="1" applyFont="1" applyFill="1" applyBorder="1" applyAlignment="1">
      <alignment horizontal="right" vertical="center" wrapText="1"/>
    </xf>
    <xf numFmtId="3" fontId="32" fillId="4" borderId="157" xfId="0" applyNumberFormat="1" applyFont="1" applyFill="1" applyBorder="1" applyAlignment="1">
      <alignment horizontal="right" vertical="center" wrapText="1"/>
    </xf>
    <xf numFmtId="3" fontId="32" fillId="4" borderId="60" xfId="0" applyNumberFormat="1" applyFont="1" applyFill="1" applyBorder="1" applyAlignment="1">
      <alignment horizontal="right" vertical="center" wrapText="1"/>
    </xf>
    <xf numFmtId="3" fontId="32" fillId="4" borderId="155" xfId="0" applyNumberFormat="1" applyFont="1" applyFill="1" applyBorder="1" applyAlignment="1">
      <alignment horizontal="right" vertical="center" wrapText="1"/>
    </xf>
    <xf numFmtId="3" fontId="32" fillId="4" borderId="64" xfId="0" applyNumberFormat="1" applyFont="1" applyFill="1" applyBorder="1" applyAlignment="1">
      <alignment horizontal="right" vertical="center" wrapText="1"/>
    </xf>
    <xf numFmtId="3" fontId="32" fillId="4" borderId="68" xfId="0" applyNumberFormat="1" applyFont="1" applyFill="1" applyBorder="1" applyAlignment="1">
      <alignment horizontal="right" vertical="center" wrapText="1"/>
    </xf>
    <xf numFmtId="3" fontId="0" fillId="5" borderId="0" xfId="0" applyNumberFormat="1" applyFill="1" applyAlignment="1">
      <alignment horizontal="right"/>
    </xf>
    <xf numFmtId="3" fontId="34" fillId="0" borderId="67" xfId="0" applyNumberFormat="1" applyFont="1" applyBorder="1" applyAlignment="1">
      <alignment horizontal="right" vertical="center" wrapText="1"/>
    </xf>
    <xf numFmtId="3" fontId="34" fillId="0" borderId="147" xfId="0" applyNumberFormat="1" applyFont="1" applyBorder="1" applyAlignment="1">
      <alignment horizontal="right" vertical="center" wrapText="1"/>
    </xf>
    <xf numFmtId="3" fontId="34" fillId="0" borderId="60" xfId="0" applyNumberFormat="1" applyFont="1" applyBorder="1" applyAlignment="1">
      <alignment horizontal="right" vertical="center" wrapText="1"/>
    </xf>
    <xf numFmtId="3" fontId="34" fillId="0" borderId="155" xfId="0" applyNumberFormat="1" applyFont="1" applyBorder="1" applyAlignment="1">
      <alignment horizontal="right" vertical="center" wrapText="1"/>
    </xf>
    <xf numFmtId="3" fontId="34" fillId="0" borderId="62" xfId="0" applyNumberFormat="1" applyFont="1" applyBorder="1" applyAlignment="1">
      <alignment horizontal="right" vertical="center" wrapText="1"/>
    </xf>
    <xf numFmtId="3" fontId="34" fillId="0" borderId="68" xfId="0" applyNumberFormat="1" applyFont="1" applyBorder="1" applyAlignment="1">
      <alignment horizontal="right" vertical="center" wrapText="1"/>
    </xf>
    <xf numFmtId="173" fontId="32" fillId="4" borderId="67" xfId="72" applyNumberFormat="1" applyFont="1" applyFill="1" applyBorder="1" applyAlignment="1">
      <alignment horizontal="right" vertical="center" wrapText="1"/>
    </xf>
    <xf numFmtId="173" fontId="32" fillId="4" borderId="60" xfId="72" applyNumberFormat="1" applyFont="1" applyFill="1" applyBorder="1" applyAlignment="1">
      <alignment horizontal="right" vertical="center" wrapText="1"/>
    </xf>
    <xf numFmtId="173" fontId="32" fillId="4" borderId="157" xfId="72" applyNumberFormat="1" applyFont="1" applyFill="1" applyBorder="1" applyAlignment="1">
      <alignment horizontal="right" vertical="center" wrapText="1"/>
    </xf>
    <xf numFmtId="173" fontId="34" fillId="0" borderId="67" xfId="72" applyNumberFormat="1" applyFont="1" applyBorder="1" applyAlignment="1">
      <alignment horizontal="right" vertical="center" wrapText="1"/>
    </xf>
    <xf numFmtId="173" fontId="34" fillId="0" borderId="60" xfId="72" applyNumberFormat="1" applyFont="1" applyBorder="1" applyAlignment="1">
      <alignment horizontal="right" vertical="center" wrapText="1"/>
    </xf>
    <xf numFmtId="173" fontId="34" fillId="0" borderId="147" xfId="72" applyNumberFormat="1" applyFont="1" applyBorder="1" applyAlignment="1">
      <alignment horizontal="right" vertical="center" wrapText="1"/>
    </xf>
    <xf numFmtId="3" fontId="34" fillId="0" borderId="67" xfId="0" applyNumberFormat="1" applyFont="1" applyBorder="1" applyAlignment="1">
      <alignment wrapText="1"/>
    </xf>
    <xf numFmtId="3" fontId="34" fillId="0" borderId="147" xfId="0" applyNumberFormat="1" applyFont="1" applyBorder="1" applyAlignment="1">
      <alignment wrapText="1"/>
    </xf>
    <xf numFmtId="3" fontId="34" fillId="0" borderId="60" xfId="0" applyNumberFormat="1" applyFont="1" applyBorder="1" applyAlignment="1">
      <alignment wrapText="1"/>
    </xf>
    <xf numFmtId="3" fontId="34" fillId="0" borderId="155" xfId="0" applyNumberFormat="1" applyFont="1" applyBorder="1" applyAlignment="1">
      <alignment wrapText="1"/>
    </xf>
    <xf numFmtId="173" fontId="34" fillId="0" borderId="67" xfId="72" applyNumberFormat="1" applyFont="1" applyBorder="1" applyAlignment="1">
      <alignment wrapText="1"/>
    </xf>
    <xf numFmtId="173" fontId="34" fillId="0" borderId="60" xfId="72" applyNumberFormat="1" applyFont="1" applyBorder="1" applyAlignment="1">
      <alignment wrapText="1"/>
    </xf>
    <xf numFmtId="173" fontId="34" fillId="0" borderId="147" xfId="72" applyNumberFormat="1" applyFont="1" applyBorder="1" applyAlignment="1">
      <alignment wrapText="1"/>
    </xf>
    <xf numFmtId="3" fontId="34" fillId="0" borderId="62" xfId="0" applyNumberFormat="1" applyFont="1" applyBorder="1" applyAlignment="1">
      <alignment wrapText="1"/>
    </xf>
    <xf numFmtId="3" fontId="34" fillId="0" borderId="68" xfId="0" applyNumberFormat="1" applyFont="1" applyBorder="1" applyAlignment="1">
      <alignment wrapText="1"/>
    </xf>
    <xf numFmtId="173" fontId="32" fillId="4" borderId="112" xfId="72" applyNumberFormat="1" applyFont="1" applyFill="1" applyBorder="1" applyAlignment="1">
      <alignment vertical="center"/>
    </xf>
    <xf numFmtId="173" fontId="32" fillId="57" borderId="60" xfId="72" applyNumberFormat="1" applyFont="1" applyFill="1" applyBorder="1" applyAlignment="1">
      <alignment vertical="center"/>
    </xf>
    <xf numFmtId="2" fontId="10" fillId="2" borderId="25" xfId="0" applyNumberFormat="1" applyFont="1" applyFill="1" applyBorder="1" applyAlignment="1">
      <alignment horizontal="right" vertical="center"/>
    </xf>
    <xf numFmtId="2" fontId="10" fillId="2" borderId="93" xfId="0" applyNumberFormat="1" applyFont="1" applyFill="1" applyBorder="1" applyAlignment="1">
      <alignment horizontal="right" vertical="center"/>
    </xf>
    <xf numFmtId="0" fontId="14" fillId="5" borderId="56" xfId="0" applyFont="1" applyFill="1" applyBorder="1" applyAlignment="1">
      <alignment horizontal="center" vertical="center"/>
    </xf>
    <xf numFmtId="0" fontId="14" fillId="5" borderId="54" xfId="0" applyFont="1" applyFill="1" applyBorder="1" applyAlignment="1">
      <alignment horizontal="center" vertical="center"/>
    </xf>
    <xf numFmtId="0" fontId="19" fillId="5" borderId="110" xfId="0" applyFont="1" applyFill="1" applyBorder="1" applyAlignment="1">
      <alignment horizontal="centerContinuous" vertical="center" wrapText="1"/>
    </xf>
    <xf numFmtId="0" fontId="19" fillId="5" borderId="56" xfId="0" applyFont="1" applyFill="1" applyBorder="1" applyAlignment="1">
      <alignment horizontal="centerContinuous" vertical="center" wrapText="1"/>
    </xf>
    <xf numFmtId="0" fontId="19" fillId="5" borderId="54" xfId="0" applyFont="1" applyFill="1" applyBorder="1" applyAlignment="1">
      <alignment horizontal="centerContinuous" vertical="center" wrapText="1"/>
    </xf>
    <xf numFmtId="0" fontId="19" fillId="5" borderId="83" xfId="0" applyFont="1" applyFill="1" applyBorder="1" applyAlignment="1">
      <alignment horizontal="centerContinuous" vertical="center" wrapText="1"/>
    </xf>
    <xf numFmtId="0" fontId="14" fillId="5" borderId="56" xfId="0" applyFont="1" applyFill="1" applyBorder="1" applyAlignment="1">
      <alignment horizontal="center" vertical="center" wrapText="1"/>
    </xf>
    <xf numFmtId="0" fontId="14" fillId="5" borderId="54" xfId="0" applyFont="1" applyFill="1" applyBorder="1" applyAlignment="1">
      <alignment horizontal="center" vertical="center" wrapText="1"/>
    </xf>
    <xf numFmtId="3" fontId="32" fillId="4" borderId="112" xfId="72" applyNumberFormat="1" applyFont="1" applyFill="1" applyBorder="1"/>
    <xf numFmtId="3" fontId="32" fillId="4" borderId="169" xfId="72" applyNumberFormat="1" applyFont="1" applyFill="1" applyBorder="1"/>
    <xf numFmtId="3" fontId="32" fillId="4" borderId="67" xfId="72" applyNumberFormat="1" applyFont="1" applyFill="1" applyBorder="1"/>
    <xf numFmtId="3" fontId="32" fillId="4" borderId="124" xfId="72" applyNumberFormat="1" applyFont="1" applyFill="1" applyBorder="1"/>
    <xf numFmtId="3" fontId="34" fillId="0" borderId="112" xfId="72" applyNumberFormat="1" applyFont="1" applyFill="1" applyBorder="1"/>
    <xf numFmtId="3" fontId="34" fillId="0" borderId="3" xfId="72" applyNumberFormat="1" applyFont="1" applyFill="1" applyBorder="1"/>
    <xf numFmtId="3" fontId="34" fillId="0" borderId="67" xfId="72" applyNumberFormat="1" applyFont="1" applyFill="1" applyBorder="1"/>
    <xf numFmtId="3" fontId="34" fillId="0" borderId="26" xfId="72" applyNumberFormat="1" applyFont="1" applyFill="1" applyBorder="1"/>
    <xf numFmtId="3" fontId="14" fillId="0" borderId="139" xfId="0" applyNumberFormat="1" applyFont="1" applyBorder="1"/>
    <xf numFmtId="3" fontId="14" fillId="0" borderId="29" xfId="0" applyNumberFormat="1" applyFont="1" applyBorder="1"/>
    <xf numFmtId="0" fontId="14" fillId="2" borderId="22" xfId="0" applyFont="1" applyFill="1" applyBorder="1" applyAlignment="1">
      <alignment horizontal="centerContinuous" vertical="center" wrapText="1"/>
    </xf>
    <xf numFmtId="1" fontId="32" fillId="63" borderId="170" xfId="12" applyNumberFormat="1" applyFont="1" applyFill="1" applyBorder="1" applyAlignment="1" applyProtection="1">
      <alignment horizontal="center" vertical="center" wrapText="1"/>
    </xf>
    <xf numFmtId="0" fontId="14" fillId="2" borderId="0" xfId="3908" applyFont="1" applyFill="1" applyAlignment="1">
      <alignment horizontal="centerContinuous" vertical="center" wrapText="1"/>
    </xf>
    <xf numFmtId="0" fontId="14" fillId="2" borderId="0" xfId="3908" applyFont="1" applyFill="1" applyAlignment="1">
      <alignment horizontal="center" vertical="center" wrapText="1"/>
    </xf>
    <xf numFmtId="10" fontId="14" fillId="2" borderId="0" xfId="3908" applyNumberFormat="1" applyFont="1" applyFill="1" applyAlignment="1">
      <alignment horizontal="center" vertical="center" wrapText="1"/>
    </xf>
    <xf numFmtId="0" fontId="34" fillId="5" borderId="0" xfId="0" applyFont="1" applyFill="1"/>
    <xf numFmtId="0" fontId="34" fillId="5" borderId="26" xfId="0" applyFont="1" applyFill="1" applyBorder="1"/>
    <xf numFmtId="169" fontId="34" fillId="64" borderId="100" xfId="0" applyNumberFormat="1" applyFont="1" applyFill="1" applyBorder="1"/>
    <xf numFmtId="1" fontId="99" fillId="64" borderId="171" xfId="0" applyNumberFormat="1" applyFont="1" applyFill="1" applyBorder="1" applyAlignment="1">
      <alignment horizontal="center" vertical="center" wrapText="1"/>
    </xf>
    <xf numFmtId="0" fontId="14" fillId="2" borderId="172" xfId="3908" applyFont="1" applyFill="1" applyBorder="1" applyAlignment="1">
      <alignment horizontal="centerContinuous" vertical="center" wrapText="1"/>
    </xf>
    <xf numFmtId="0" fontId="14" fillId="2" borderId="173" xfId="3908" applyFont="1" applyFill="1" applyBorder="1" applyAlignment="1">
      <alignment horizontal="centerContinuous" vertical="center" wrapText="1"/>
    </xf>
    <xf numFmtId="0" fontId="14" fillId="2" borderId="174" xfId="3908" applyFont="1" applyFill="1" applyBorder="1" applyAlignment="1">
      <alignment horizontal="centerContinuous" vertical="center" wrapText="1"/>
    </xf>
    <xf numFmtId="0" fontId="14" fillId="2" borderId="71" xfId="3908" applyFont="1" applyFill="1" applyBorder="1" applyAlignment="1">
      <alignment horizontal="centerContinuous" vertical="center" wrapText="1"/>
    </xf>
    <xf numFmtId="10" fontId="14" fillId="2" borderId="55" xfId="3908" applyNumberFormat="1" applyFont="1" applyFill="1" applyBorder="1" applyAlignment="1">
      <alignment horizontal="center" vertical="center"/>
    </xf>
    <xf numFmtId="0" fontId="14" fillId="2" borderId="56" xfId="3908" applyFont="1" applyFill="1" applyBorder="1" applyAlignment="1">
      <alignment horizontal="centerContinuous" vertical="center" wrapText="1"/>
    </xf>
    <xf numFmtId="0" fontId="14" fillId="2" borderId="55" xfId="3908" applyFont="1" applyFill="1" applyBorder="1" applyAlignment="1">
      <alignment horizontal="centerContinuous" vertical="center" wrapText="1"/>
    </xf>
    <xf numFmtId="0" fontId="14" fillId="2" borderId="65" xfId="3908" applyFont="1" applyFill="1" applyBorder="1" applyAlignment="1">
      <alignment horizontal="centerContinuous" vertical="center" wrapText="1"/>
    </xf>
    <xf numFmtId="1" fontId="99" fillId="64" borderId="100" xfId="0" applyNumberFormat="1" applyFont="1" applyFill="1" applyBorder="1" applyAlignment="1">
      <alignment horizontal="center" vertical="center"/>
    </xf>
    <xf numFmtId="1" fontId="99" fillId="64" borderId="176" xfId="0" applyNumberFormat="1" applyFont="1" applyFill="1" applyBorder="1" applyAlignment="1">
      <alignment horizontal="center" vertical="center" wrapText="1"/>
    </xf>
    <xf numFmtId="0" fontId="14" fillId="2" borderId="71" xfId="3908" applyFont="1" applyFill="1" applyBorder="1" applyAlignment="1">
      <alignment horizontal="center" vertical="center" wrapText="1"/>
    </xf>
    <xf numFmtId="0" fontId="14" fillId="2" borderId="54" xfId="3908" applyFont="1" applyFill="1" applyBorder="1" applyAlignment="1">
      <alignment horizontal="center" vertical="center" wrapText="1"/>
    </xf>
    <xf numFmtId="0" fontId="14" fillId="2" borderId="55" xfId="3908" applyFont="1" applyFill="1" applyBorder="1" applyAlignment="1">
      <alignment horizontal="center" vertical="center" wrapText="1"/>
    </xf>
    <xf numFmtId="0" fontId="14" fillId="2" borderId="56" xfId="3908" applyFont="1" applyFill="1" applyBorder="1" applyAlignment="1">
      <alignment horizontal="center" vertical="center" wrapText="1"/>
    </xf>
    <xf numFmtId="0" fontId="14" fillId="2" borderId="177" xfId="3908" applyFont="1" applyFill="1" applyBorder="1" applyAlignment="1">
      <alignment horizontal="center" vertical="center" wrapText="1"/>
    </xf>
    <xf numFmtId="0" fontId="14" fillId="2" borderId="178" xfId="3908" applyFont="1" applyFill="1" applyBorder="1" applyAlignment="1">
      <alignment horizontal="center" vertical="center" wrapText="1"/>
    </xf>
    <xf numFmtId="0" fontId="14" fillId="2" borderId="179" xfId="3908" applyFont="1" applyFill="1" applyBorder="1" applyAlignment="1">
      <alignment horizontal="center" vertical="center" wrapText="1"/>
    </xf>
    <xf numFmtId="0" fontId="14" fillId="2" borderId="95" xfId="3908" applyFont="1" applyFill="1" applyBorder="1" applyAlignment="1">
      <alignment horizontal="center" vertical="center" wrapText="1"/>
    </xf>
    <xf numFmtId="0" fontId="14" fillId="2" borderId="65" xfId="3908" applyFont="1" applyFill="1" applyBorder="1" applyAlignment="1">
      <alignment horizontal="center" vertical="center" wrapText="1"/>
    </xf>
    <xf numFmtId="0" fontId="34" fillId="0" borderId="180" xfId="0" applyFont="1" applyBorder="1" applyAlignment="1">
      <alignment horizontal="center" vertical="center"/>
    </xf>
    <xf numFmtId="3" fontId="32" fillId="4" borderId="61" xfId="0" applyNumberFormat="1" applyFont="1" applyFill="1" applyBorder="1"/>
    <xf numFmtId="3" fontId="32" fillId="57" borderId="67" xfId="0" applyNumberFormat="1" applyFont="1" applyFill="1" applyBorder="1"/>
    <xf numFmtId="3" fontId="61" fillId="4" borderId="169" xfId="72" applyNumberFormat="1" applyFont="1" applyFill="1" applyBorder="1"/>
    <xf numFmtId="3" fontId="32" fillId="4" borderId="181" xfId="72" applyNumberFormat="1" applyFont="1" applyFill="1" applyBorder="1"/>
    <xf numFmtId="3" fontId="32" fillId="57" borderId="116" xfId="0" applyNumberFormat="1" applyFont="1" applyFill="1" applyBorder="1"/>
    <xf numFmtId="3" fontId="32" fillId="4" borderId="80" xfId="0" applyNumberFormat="1" applyFont="1" applyFill="1" applyBorder="1"/>
    <xf numFmtId="0" fontId="34" fillId="0" borderId="3" xfId="0" applyFont="1" applyBorder="1" applyAlignment="1">
      <alignment horizontal="center" vertical="center"/>
    </xf>
    <xf numFmtId="3" fontId="34" fillId="0" borderId="61" xfId="0" applyNumberFormat="1" applyFont="1" applyBorder="1"/>
    <xf numFmtId="3" fontId="56" fillId="0" borderId="62" xfId="72" applyNumberFormat="1" applyFont="1" applyFill="1" applyBorder="1"/>
    <xf numFmtId="3" fontId="32" fillId="4" borderId="116" xfId="0" applyNumberFormat="1" applyFont="1" applyFill="1" applyBorder="1"/>
    <xf numFmtId="0" fontId="34" fillId="0" borderId="139" xfId="0" applyFont="1" applyBorder="1" applyAlignment="1">
      <alignment horizontal="center" vertical="center"/>
    </xf>
    <xf numFmtId="3" fontId="34" fillId="0" borderId="107" xfId="0" applyNumberFormat="1" applyFont="1" applyBorder="1"/>
    <xf numFmtId="3" fontId="34" fillId="0" borderId="74" xfId="0" applyNumberFormat="1" applyFont="1" applyBorder="1"/>
    <xf numFmtId="3" fontId="56" fillId="0" borderId="106" xfId="72" applyNumberFormat="1" applyFont="1" applyFill="1" applyBorder="1"/>
    <xf numFmtId="3" fontId="34" fillId="0" borderId="105" xfId="0" applyNumberFormat="1" applyFont="1" applyBorder="1"/>
    <xf numFmtId="3" fontId="34" fillId="0" borderId="106" xfId="0" applyNumberFormat="1" applyFont="1" applyBorder="1"/>
    <xf numFmtId="3" fontId="34" fillId="0" borderId="75" xfId="0" applyNumberFormat="1" applyFont="1" applyBorder="1"/>
    <xf numFmtId="0" fontId="14" fillId="2" borderId="0" xfId="3908" applyFont="1" applyFill="1" applyAlignment="1">
      <alignment vertical="center" wrapText="1"/>
    </xf>
    <xf numFmtId="175" fontId="113" fillId="0" borderId="67" xfId="0" applyNumberFormat="1" applyFont="1" applyBorder="1" applyAlignment="1">
      <alignment vertical="center"/>
    </xf>
    <xf numFmtId="175" fontId="113" fillId="57" borderId="60" xfId="0" applyNumberFormat="1" applyFont="1" applyFill="1" applyBorder="1" applyAlignment="1">
      <alignment vertical="center"/>
    </xf>
    <xf numFmtId="175" fontId="113" fillId="0" borderId="60" xfId="0" applyNumberFormat="1" applyFont="1" applyBorder="1" applyAlignment="1">
      <alignment vertical="center"/>
    </xf>
    <xf numFmtId="194" fontId="113" fillId="0" borderId="60" xfId="4075" applyNumberFormat="1" applyFont="1" applyBorder="1" applyAlignment="1">
      <alignment vertical="center"/>
    </xf>
    <xf numFmtId="3" fontId="113" fillId="0" borderId="67" xfId="0" applyNumberFormat="1" applyFont="1" applyBorder="1"/>
    <xf numFmtId="3" fontId="114" fillId="38" borderId="60" xfId="0" applyNumberFormat="1" applyFont="1" applyFill="1" applyBorder="1"/>
    <xf numFmtId="3" fontId="113" fillId="0" borderId="60" xfId="0" applyNumberFormat="1" applyFont="1" applyBorder="1"/>
    <xf numFmtId="191" fontId="113" fillId="0" borderId="60" xfId="4075" applyNumberFormat="1" applyFont="1" applyBorder="1" applyAlignment="1">
      <alignment horizontal="right" vertical="center" wrapText="1"/>
    </xf>
    <xf numFmtId="1" fontId="99" fillId="64" borderId="100" xfId="0" applyNumberFormat="1" applyFont="1" applyFill="1" applyBorder="1" applyAlignment="1">
      <alignment horizontal="center" vertical="center" wrapText="1"/>
    </xf>
    <xf numFmtId="0" fontId="19" fillId="2" borderId="101" xfId="3908" applyFont="1" applyFill="1" applyBorder="1" applyAlignment="1">
      <alignment horizontal="centerContinuous" vertical="center" wrapText="1"/>
    </xf>
    <xf numFmtId="0" fontId="19" fillId="2" borderId="82" xfId="3908" applyFont="1" applyFill="1" applyBorder="1" applyAlignment="1">
      <alignment horizontal="centerContinuous" vertical="center" wrapText="1"/>
    </xf>
    <xf numFmtId="0" fontId="19" fillId="2" borderId="83" xfId="3908" applyFont="1" applyFill="1" applyBorder="1" applyAlignment="1">
      <alignment horizontal="centerContinuous" vertical="center" wrapText="1"/>
    </xf>
    <xf numFmtId="1" fontId="62" fillId="2" borderId="0" xfId="3908" applyNumberFormat="1" applyFont="1" applyFill="1" applyAlignment="1">
      <alignment horizontal="center"/>
    </xf>
    <xf numFmtId="1" fontId="32" fillId="63" borderId="182" xfId="12" applyNumberFormat="1" applyFont="1" applyFill="1" applyBorder="1" applyAlignment="1" applyProtection="1">
      <alignment horizontal="center" vertical="center" wrapText="1"/>
    </xf>
    <xf numFmtId="0" fontId="14" fillId="2" borderId="183" xfId="3908" applyFont="1" applyFill="1" applyBorder="1" applyAlignment="1">
      <alignment horizontal="centerContinuous" vertical="center" wrapText="1"/>
    </xf>
    <xf numFmtId="0" fontId="14" fillId="2" borderId="54" xfId="3908" applyFont="1" applyFill="1" applyBorder="1" applyAlignment="1">
      <alignment horizontal="centerContinuous" vertical="center" wrapText="1"/>
    </xf>
    <xf numFmtId="0" fontId="14" fillId="2" borderId="82" xfId="3908" applyFont="1" applyFill="1" applyBorder="1" applyAlignment="1">
      <alignment horizontal="centerContinuous" vertical="center" wrapText="1"/>
    </xf>
    <xf numFmtId="1" fontId="99" fillId="64" borderId="88" xfId="0" applyNumberFormat="1" applyFont="1" applyFill="1" applyBorder="1" applyAlignment="1">
      <alignment horizontal="center" vertical="center"/>
    </xf>
    <xf numFmtId="0" fontId="14" fillId="2" borderId="71" xfId="3908" applyFont="1" applyFill="1" applyBorder="1" applyAlignment="1">
      <alignment horizontal="centerContinuous" vertical="center"/>
    </xf>
    <xf numFmtId="0" fontId="14" fillId="2" borderId="56" xfId="3908" applyFont="1" applyFill="1" applyBorder="1" applyAlignment="1">
      <alignment horizontal="centerContinuous" vertical="center"/>
    </xf>
    <xf numFmtId="0" fontId="14" fillId="2" borderId="54" xfId="3908" applyFont="1" applyFill="1" applyBorder="1" applyAlignment="1">
      <alignment horizontal="centerContinuous" vertical="center"/>
    </xf>
    <xf numFmtId="0" fontId="14" fillId="2" borderId="81" xfId="3908" applyFont="1" applyFill="1" applyBorder="1" applyAlignment="1">
      <alignment horizontal="centerContinuous" vertical="center"/>
    </xf>
    <xf numFmtId="0" fontId="14" fillId="2" borderId="100" xfId="3908" applyFont="1" applyFill="1" applyBorder="1" applyAlignment="1">
      <alignment horizontal="centerContinuous" vertical="center"/>
    </xf>
    <xf numFmtId="0" fontId="14" fillId="2" borderId="101" xfId="3908" applyFont="1" applyFill="1" applyBorder="1" applyAlignment="1">
      <alignment horizontal="centerContinuous" vertical="center"/>
    </xf>
    <xf numFmtId="0" fontId="14" fillId="2" borderId="102" xfId="3908" applyFont="1" applyFill="1" applyBorder="1" applyAlignment="1">
      <alignment horizontal="centerContinuous" vertical="center"/>
    </xf>
    <xf numFmtId="0" fontId="34" fillId="5" borderId="71" xfId="0" applyFont="1" applyFill="1" applyBorder="1" applyAlignment="1">
      <alignment horizontal="centerContinuous" vertical="center"/>
    </xf>
    <xf numFmtId="0" fontId="34" fillId="5" borderId="55" xfId="0" applyFont="1" applyFill="1" applyBorder="1" applyAlignment="1">
      <alignment horizontal="centerContinuous" vertical="center"/>
    </xf>
    <xf numFmtId="0" fontId="34" fillId="5" borderId="95" xfId="0" applyFont="1" applyFill="1" applyBorder="1" applyAlignment="1">
      <alignment horizontal="centerContinuous" vertical="center"/>
    </xf>
    <xf numFmtId="0" fontId="34" fillId="5" borderId="65" xfId="0" applyFont="1" applyFill="1" applyBorder="1" applyAlignment="1">
      <alignment horizontal="centerContinuous" vertical="center"/>
    </xf>
    <xf numFmtId="3" fontId="32" fillId="4" borderId="169" xfId="0" applyNumberFormat="1" applyFont="1" applyFill="1" applyBorder="1"/>
    <xf numFmtId="3" fontId="32" fillId="4" borderId="158" xfId="0" applyNumberFormat="1" applyFont="1" applyFill="1" applyBorder="1"/>
    <xf numFmtId="191" fontId="32" fillId="4" borderId="164" xfId="4075" applyNumberFormat="1" applyFont="1" applyFill="1" applyBorder="1" applyAlignment="1">
      <alignment vertical="center"/>
    </xf>
    <xf numFmtId="191" fontId="14" fillId="0" borderId="164" xfId="4075" applyNumberFormat="1" applyFont="1" applyFill="1" applyBorder="1" applyAlignment="1">
      <alignment vertical="center"/>
    </xf>
    <xf numFmtId="191" fontId="14" fillId="0" borderId="164" xfId="4075" applyNumberFormat="1" applyFont="1" applyFill="1" applyBorder="1" applyAlignment="1">
      <alignment horizontal="center" vertical="center"/>
    </xf>
    <xf numFmtId="191" fontId="14" fillId="0" borderId="165" xfId="4075" applyNumberFormat="1" applyFont="1" applyFill="1" applyBorder="1" applyAlignment="1">
      <alignment horizontal="center" vertical="center"/>
    </xf>
    <xf numFmtId="0" fontId="19" fillId="2" borderId="81" xfId="12" applyFont="1" applyFill="1" applyBorder="1" applyAlignment="1" applyProtection="1">
      <alignment horizontal="centerContinuous" vertical="center" wrapText="1"/>
    </xf>
    <xf numFmtId="0" fontId="19" fillId="2" borderId="100" xfId="12" applyFont="1" applyFill="1" applyBorder="1" applyAlignment="1" applyProtection="1">
      <alignment horizontal="centerContinuous" vertical="center" wrapText="1"/>
    </xf>
    <xf numFmtId="0" fontId="19" fillId="2" borderId="102" xfId="12" applyFont="1" applyFill="1" applyBorder="1" applyAlignment="1" applyProtection="1">
      <alignment horizontal="centerContinuous" vertical="center" wrapText="1"/>
    </xf>
    <xf numFmtId="173" fontId="0" fillId="5" borderId="0" xfId="72" applyNumberFormat="1" applyFont="1" applyFill="1"/>
    <xf numFmtId="0" fontId="14" fillId="0" borderId="82" xfId="0" applyFont="1" applyBorder="1" applyAlignment="1">
      <alignment horizontal="centerContinuous" vertical="center" wrapText="1"/>
    </xf>
    <xf numFmtId="0" fontId="0" fillId="5" borderId="0" xfId="0" applyFill="1" applyAlignment="1">
      <alignment horizontal="center" vertical="center" wrapText="1"/>
    </xf>
    <xf numFmtId="1" fontId="14" fillId="2" borderId="111" xfId="0" applyNumberFormat="1" applyFont="1" applyFill="1" applyBorder="1" applyAlignment="1">
      <alignment horizontal="center" vertical="center" wrapText="1"/>
    </xf>
    <xf numFmtId="191" fontId="14" fillId="0" borderId="112" xfId="4075" applyNumberFormat="1" applyFont="1" applyFill="1" applyBorder="1" applyAlignment="1">
      <alignment vertical="center"/>
    </xf>
    <xf numFmtId="191" fontId="14" fillId="0" borderId="113" xfId="4075" applyNumberFormat="1" applyFont="1" applyFill="1" applyBorder="1" applyAlignment="1">
      <alignment horizontal="center" vertical="center"/>
    </xf>
    <xf numFmtId="173" fontId="14" fillId="0" borderId="74" xfId="72" applyNumberFormat="1" applyFont="1" applyFill="1" applyBorder="1" applyAlignment="1">
      <alignment horizontal="center" vertical="center"/>
    </xf>
    <xf numFmtId="173" fontId="14" fillId="0" borderId="126" xfId="72" applyNumberFormat="1" applyFont="1" applyFill="1" applyBorder="1" applyAlignment="1">
      <alignment horizontal="center" vertical="center" wrapText="1"/>
    </xf>
    <xf numFmtId="173" fontId="14" fillId="0" borderId="58" xfId="72" applyNumberFormat="1" applyFont="1" applyFill="1" applyBorder="1" applyAlignment="1">
      <alignment horizontal="center" vertical="center" wrapText="1"/>
    </xf>
    <xf numFmtId="175" fontId="32" fillId="65" borderId="112" xfId="4075" applyNumberFormat="1" applyFont="1" applyFill="1" applyBorder="1" applyAlignment="1">
      <alignment vertical="center"/>
    </xf>
    <xf numFmtId="175" fontId="32" fillId="65" borderId="60" xfId="4075" applyNumberFormat="1" applyFont="1" applyFill="1" applyBorder="1" applyAlignment="1">
      <alignment vertical="center"/>
    </xf>
    <xf numFmtId="175" fontId="34" fillId="0" borderId="112" xfId="4075" applyNumberFormat="1" applyFont="1" applyFill="1" applyBorder="1" applyAlignment="1">
      <alignment vertical="center"/>
    </xf>
    <xf numFmtId="175" fontId="34" fillId="0" borderId="60" xfId="72" applyNumberFormat="1" applyFont="1" applyFill="1" applyBorder="1" applyAlignment="1">
      <alignment vertical="center"/>
    </xf>
    <xf numFmtId="175" fontId="34" fillId="0" borderId="62" xfId="72" applyNumberFormat="1" applyFont="1" applyFill="1" applyBorder="1" applyAlignment="1">
      <alignment vertical="center"/>
    </xf>
    <xf numFmtId="175" fontId="34" fillId="0" borderId="77" xfId="72" applyNumberFormat="1" applyFont="1" applyFill="1" applyBorder="1" applyAlignment="1">
      <alignment vertical="center"/>
    </xf>
    <xf numFmtId="175" fontId="34" fillId="0" borderId="61" xfId="72" applyNumberFormat="1" applyFont="1" applyFill="1" applyBorder="1" applyAlignment="1">
      <alignment vertical="center"/>
    </xf>
    <xf numFmtId="175" fontId="34" fillId="0" borderId="68" xfId="72" applyNumberFormat="1" applyFont="1" applyFill="1" applyBorder="1" applyAlignment="1">
      <alignment vertical="center"/>
    </xf>
    <xf numFmtId="175" fontId="14" fillId="0" borderId="112" xfId="4075" applyNumberFormat="1" applyFont="1" applyFill="1" applyBorder="1" applyAlignment="1">
      <alignment vertical="center"/>
    </xf>
    <xf numFmtId="175" fontId="14" fillId="0" borderId="60" xfId="72" applyNumberFormat="1" applyFont="1" applyFill="1" applyBorder="1" applyAlignment="1">
      <alignment vertical="center"/>
    </xf>
    <xf numFmtId="175" fontId="14" fillId="0" borderId="62" xfId="72" applyNumberFormat="1" applyFont="1" applyFill="1" applyBorder="1" applyAlignment="1">
      <alignment vertical="center"/>
    </xf>
    <xf numFmtId="175" fontId="14" fillId="0" borderId="61" xfId="72" applyNumberFormat="1" applyFont="1" applyFill="1" applyBorder="1" applyAlignment="1">
      <alignment vertical="center"/>
    </xf>
    <xf numFmtId="175" fontId="32" fillId="65" borderId="64" xfId="4075" applyNumberFormat="1" applyFont="1" applyFill="1" applyBorder="1" applyAlignment="1">
      <alignment horizontal="right"/>
    </xf>
    <xf numFmtId="166" fontId="34" fillId="0" borderId="75" xfId="4075" applyFont="1" applyFill="1" applyBorder="1" applyAlignment="1">
      <alignment horizontal="center" vertical="center"/>
    </xf>
    <xf numFmtId="173" fontId="34" fillId="0" borderId="66" xfId="72" applyNumberFormat="1" applyFont="1" applyFill="1" applyBorder="1" applyAlignment="1">
      <alignment horizontal="center" vertical="center" wrapText="1"/>
    </xf>
    <xf numFmtId="175" fontId="32" fillId="65" borderId="67" xfId="4075" applyNumberFormat="1" applyFont="1" applyFill="1" applyBorder="1" applyAlignment="1">
      <alignment horizontal="right"/>
    </xf>
    <xf numFmtId="175" fontId="32" fillId="65" borderId="60" xfId="4075" applyNumberFormat="1" applyFont="1" applyFill="1" applyBorder="1" applyAlignment="1">
      <alignment horizontal="right"/>
    </xf>
    <xf numFmtId="173" fontId="110" fillId="57" borderId="60" xfId="72" applyNumberFormat="1" applyFont="1" applyFill="1" applyBorder="1" applyAlignment="1">
      <alignment vertical="center"/>
    </xf>
    <xf numFmtId="175" fontId="32" fillId="65" borderId="68" xfId="4075" applyNumberFormat="1" applyFont="1" applyFill="1" applyBorder="1" applyAlignment="1">
      <alignment horizontal="right"/>
    </xf>
    <xf numFmtId="175" fontId="110" fillId="57" borderId="61" xfId="72" applyNumberFormat="1" applyFont="1" applyFill="1" applyBorder="1" applyAlignment="1">
      <alignment horizontal="center" vertical="center"/>
    </xf>
    <xf numFmtId="175" fontId="14" fillId="0" borderId="67" xfId="4075" applyNumberFormat="1" applyFont="1" applyFill="1" applyBorder="1" applyAlignment="1">
      <alignment vertical="center"/>
    </xf>
    <xf numFmtId="0" fontId="14" fillId="2" borderId="82" xfId="0" applyFont="1" applyFill="1" applyBorder="1" applyAlignment="1">
      <alignment horizontal="center" vertical="center" wrapText="1"/>
    </xf>
    <xf numFmtId="1" fontId="14" fillId="2" borderId="82" xfId="0" applyNumberFormat="1" applyFont="1" applyFill="1" applyBorder="1" applyAlignment="1">
      <alignment horizontal="centerContinuous" vertical="center" wrapText="1"/>
    </xf>
    <xf numFmtId="175" fontId="14" fillId="0" borderId="0" xfId="72" applyNumberFormat="1" applyFont="1" applyFill="1" applyBorder="1" applyAlignment="1">
      <alignment vertical="center"/>
    </xf>
    <xf numFmtId="1" fontId="19" fillId="37" borderId="36" xfId="12" applyNumberFormat="1" applyFont="1" applyFill="1" applyBorder="1" applyAlignment="1" applyProtection="1">
      <alignment horizontal="center" vertical="center" wrapText="1"/>
    </xf>
    <xf numFmtId="1" fontId="19" fillId="37" borderId="185" xfId="12" applyNumberFormat="1" applyFont="1" applyFill="1" applyBorder="1" applyAlignment="1" applyProtection="1">
      <alignment horizontal="center" vertical="center" wrapText="1"/>
    </xf>
    <xf numFmtId="2" fontId="14" fillId="0" borderId="18" xfId="16" applyNumberFormat="1" applyFont="1" applyBorder="1" applyAlignment="1">
      <alignment horizontal="center"/>
    </xf>
    <xf numFmtId="0" fontId="14" fillId="2" borderId="186" xfId="0" applyFont="1" applyFill="1" applyBorder="1" applyAlignment="1">
      <alignment horizontal="center" vertical="center" wrapText="1"/>
    </xf>
    <xf numFmtId="1" fontId="14" fillId="2" borderId="186" xfId="0" applyNumberFormat="1" applyFont="1" applyFill="1" applyBorder="1" applyAlignment="1">
      <alignment horizontal="centerContinuous" vertical="center" wrapText="1"/>
    </xf>
    <xf numFmtId="1" fontId="14" fillId="2" borderId="187" xfId="0" applyNumberFormat="1" applyFont="1" applyFill="1" applyBorder="1" applyAlignment="1">
      <alignment horizontal="center" vertical="center" wrapText="1"/>
    </xf>
    <xf numFmtId="175" fontId="14" fillId="0" borderId="188" xfId="4075" applyNumberFormat="1" applyFont="1" applyFill="1" applyBorder="1" applyAlignment="1">
      <alignment vertical="center"/>
    </xf>
    <xf numFmtId="0" fontId="14" fillId="2" borderId="190" xfId="0" applyFont="1" applyFill="1" applyBorder="1" applyAlignment="1">
      <alignment horizontal="center" vertical="center" wrapText="1"/>
    </xf>
    <xf numFmtId="1" fontId="14" fillId="2" borderId="190" xfId="0" applyNumberFormat="1" applyFont="1" applyFill="1" applyBorder="1" applyAlignment="1">
      <alignment horizontal="centerContinuous" vertical="center" wrapText="1"/>
    </xf>
    <xf numFmtId="1" fontId="14" fillId="2" borderId="191" xfId="0" applyNumberFormat="1" applyFont="1" applyFill="1" applyBorder="1" applyAlignment="1">
      <alignment horizontal="center" vertical="center" wrapText="1"/>
    </xf>
    <xf numFmtId="175" fontId="14" fillId="0" borderId="192" xfId="4075" applyNumberFormat="1" applyFont="1" applyFill="1" applyBorder="1" applyAlignment="1">
      <alignment vertical="center"/>
    </xf>
    <xf numFmtId="175" fontId="14" fillId="0" borderId="155" xfId="72" applyNumberFormat="1" applyFont="1" applyFill="1" applyBorder="1" applyAlignment="1">
      <alignment vertical="center"/>
    </xf>
    <xf numFmtId="0" fontId="14" fillId="2" borderId="194" xfId="0" applyFont="1" applyFill="1" applyBorder="1" applyAlignment="1">
      <alignment horizontal="center" vertical="center" wrapText="1"/>
    </xf>
    <xf numFmtId="1" fontId="14" fillId="2" borderId="194" xfId="0" applyNumberFormat="1" applyFont="1" applyFill="1" applyBorder="1" applyAlignment="1">
      <alignment horizontal="centerContinuous" vertical="center" wrapText="1"/>
    </xf>
    <xf numFmtId="1" fontId="14" fillId="2" borderId="195" xfId="0" applyNumberFormat="1" applyFont="1" applyFill="1" applyBorder="1" applyAlignment="1">
      <alignment horizontal="center" vertical="center" wrapText="1"/>
    </xf>
    <xf numFmtId="175" fontId="14" fillId="0" borderId="196" xfId="72" applyNumberFormat="1" applyFont="1" applyFill="1" applyBorder="1" applyAlignment="1">
      <alignment vertical="center"/>
    </xf>
    <xf numFmtId="2" fontId="14" fillId="0" borderId="51" xfId="16" applyNumberFormat="1" applyFont="1" applyBorder="1" applyAlignment="1">
      <alignment horizontal="center"/>
    </xf>
    <xf numFmtId="0" fontId="19" fillId="5" borderId="82" xfId="0" applyFont="1" applyFill="1" applyBorder="1" applyAlignment="1">
      <alignment horizontal="centerContinuous" vertical="center" wrapText="1"/>
    </xf>
    <xf numFmtId="175" fontId="32" fillId="4" borderId="192" xfId="4075" applyNumberFormat="1" applyFont="1" applyFill="1" applyBorder="1" applyAlignment="1">
      <alignment vertical="center"/>
    </xf>
    <xf numFmtId="175" fontId="32" fillId="4" borderId="67" xfId="4075" applyNumberFormat="1" applyFont="1" applyFill="1" applyBorder="1" applyAlignment="1">
      <alignment vertical="center"/>
    </xf>
    <xf numFmtId="175" fontId="32" fillId="4" borderId="155" xfId="72" applyNumberFormat="1" applyFont="1" applyFill="1" applyBorder="1" applyAlignment="1">
      <alignment vertical="center"/>
    </xf>
    <xf numFmtId="175" fontId="32" fillId="4" borderId="0" xfId="72" applyNumberFormat="1" applyFont="1" applyFill="1" applyBorder="1" applyAlignment="1">
      <alignment vertical="center"/>
    </xf>
    <xf numFmtId="175" fontId="32" fillId="4" borderId="68" xfId="72" applyNumberFormat="1" applyFont="1" applyFill="1" applyBorder="1" applyAlignment="1">
      <alignment vertical="center"/>
    </xf>
    <xf numFmtId="175" fontId="32" fillId="4" borderId="198" xfId="72" applyNumberFormat="1" applyFont="1" applyFill="1" applyBorder="1" applyAlignment="1">
      <alignment vertical="center"/>
    </xf>
    <xf numFmtId="175" fontId="32" fillId="4" borderId="52" xfId="4075" applyNumberFormat="1" applyFont="1" applyFill="1" applyBorder="1" applyAlignment="1">
      <alignment vertical="center"/>
    </xf>
    <xf numFmtId="175" fontId="32" fillId="4" borderId="199" xfId="72" applyNumberFormat="1" applyFont="1" applyFill="1" applyBorder="1" applyAlignment="1">
      <alignment vertical="center"/>
    </xf>
    <xf numFmtId="175" fontId="32" fillId="4" borderId="201" xfId="72" applyNumberFormat="1" applyFont="1" applyFill="1" applyBorder="1" applyAlignment="1">
      <alignment vertical="center"/>
    </xf>
    <xf numFmtId="2" fontId="14" fillId="0" borderId="200" xfId="16" applyNumberFormat="1" applyFont="1" applyBorder="1" applyAlignment="1">
      <alignment horizontal="center"/>
    </xf>
    <xf numFmtId="1" fontId="14" fillId="2" borderId="202" xfId="0" applyNumberFormat="1" applyFont="1" applyFill="1" applyBorder="1" applyAlignment="1">
      <alignment horizontal="center" vertical="center" wrapText="1"/>
    </xf>
    <xf numFmtId="0" fontId="14" fillId="5" borderId="32" xfId="0" applyFont="1" applyFill="1" applyBorder="1" applyAlignment="1">
      <alignment horizontal="centerContinuous" vertical="center" wrapText="1"/>
    </xf>
    <xf numFmtId="175" fontId="14" fillId="0" borderId="189" xfId="4075" applyNumberFormat="1" applyFont="1" applyFill="1" applyBorder="1" applyAlignment="1">
      <alignment vertical="center"/>
    </xf>
    <xf numFmtId="175" fontId="14" fillId="0" borderId="193" xfId="4075" applyNumberFormat="1" applyFont="1" applyFill="1" applyBorder="1" applyAlignment="1">
      <alignment vertical="center"/>
    </xf>
    <xf numFmtId="175" fontId="14" fillId="0" borderId="105" xfId="4075" applyNumberFormat="1" applyFont="1" applyFill="1" applyBorder="1" applyAlignment="1">
      <alignment vertical="center"/>
    </xf>
    <xf numFmtId="175" fontId="14" fillId="0" borderId="156" xfId="72" applyNumberFormat="1" applyFont="1" applyFill="1" applyBorder="1" applyAlignment="1">
      <alignment vertical="center"/>
    </xf>
    <xf numFmtId="175" fontId="14" fillId="0" borderId="197" xfId="72" applyNumberFormat="1" applyFont="1" applyFill="1" applyBorder="1" applyAlignment="1">
      <alignment vertical="center"/>
    </xf>
    <xf numFmtId="175" fontId="14" fillId="0" borderId="184" xfId="72" applyNumberFormat="1" applyFont="1" applyFill="1" applyBorder="1" applyAlignment="1">
      <alignment vertical="center"/>
    </xf>
    <xf numFmtId="175" fontId="34" fillId="0" borderId="75" xfId="72" applyNumberFormat="1" applyFont="1" applyFill="1" applyBorder="1" applyAlignment="1">
      <alignment vertical="center"/>
    </xf>
    <xf numFmtId="173" fontId="14" fillId="61" borderId="62" xfId="72" applyNumberFormat="1" applyFont="1" applyFill="1" applyBorder="1" applyAlignment="1">
      <alignment vertical="center"/>
    </xf>
    <xf numFmtId="0" fontId="14" fillId="2" borderId="101" xfId="3908" applyFont="1" applyFill="1" applyBorder="1" applyAlignment="1">
      <alignment horizontal="center" vertical="center" wrapText="1"/>
    </xf>
    <xf numFmtId="0" fontId="14" fillId="2" borderId="82" xfId="3908" applyFont="1" applyFill="1" applyBorder="1" applyAlignment="1">
      <alignment horizontal="center" vertical="center" wrapText="1"/>
    </xf>
    <xf numFmtId="0" fontId="14" fillId="2" borderId="81" xfId="3908" applyFont="1" applyFill="1" applyBorder="1" applyAlignment="1">
      <alignment horizontal="center" vertical="center" wrapText="1"/>
    </xf>
    <xf numFmtId="0" fontId="14" fillId="2" borderId="175" xfId="3908" applyFont="1" applyFill="1" applyBorder="1" applyAlignment="1">
      <alignment horizontal="center" vertical="center" wrapText="1"/>
    </xf>
    <xf numFmtId="0" fontId="34" fillId="5" borderId="71" xfId="0" applyFont="1" applyFill="1" applyBorder="1" applyAlignment="1">
      <alignment horizontal="center" vertical="center"/>
    </xf>
    <xf numFmtId="0" fontId="34" fillId="5" borderId="55" xfId="0" applyFont="1" applyFill="1" applyBorder="1" applyAlignment="1">
      <alignment horizontal="center" vertical="center"/>
    </xf>
    <xf numFmtId="0" fontId="34" fillId="5" borderId="95" xfId="0" applyFont="1" applyFill="1" applyBorder="1" applyAlignment="1">
      <alignment horizontal="center" vertical="center"/>
    </xf>
    <xf numFmtId="0" fontId="34" fillId="5" borderId="65" xfId="0" applyFont="1" applyFill="1" applyBorder="1" applyAlignment="1">
      <alignment horizontal="center" vertical="center"/>
    </xf>
    <xf numFmtId="1" fontId="21" fillId="2" borderId="81" xfId="0" applyNumberFormat="1" applyFont="1" applyFill="1" applyBorder="1" applyAlignment="1">
      <alignment horizontal="center"/>
    </xf>
    <xf numFmtId="0" fontId="14" fillId="0" borderId="83" xfId="0" applyFont="1" applyBorder="1" applyAlignment="1">
      <alignment horizontal="centerContinuous" vertical="center" wrapText="1"/>
    </xf>
    <xf numFmtId="166" fontId="32" fillId="61" borderId="61" xfId="4384" applyFont="1" applyFill="1" applyBorder="1" applyAlignment="1">
      <alignment horizontal="center"/>
    </xf>
    <xf numFmtId="166" fontId="32" fillId="61" borderId="62" xfId="4384" applyFont="1" applyFill="1" applyBorder="1" applyAlignment="1">
      <alignment horizontal="center"/>
    </xf>
    <xf numFmtId="166" fontId="32" fillId="61" borderId="60" xfId="4384" applyFont="1" applyFill="1" applyBorder="1" applyAlignment="1">
      <alignment horizontal="center"/>
    </xf>
    <xf numFmtId="166" fontId="32" fillId="61" borderId="68" xfId="4384" applyFont="1" applyFill="1" applyBorder="1" applyAlignment="1">
      <alignment horizontal="center"/>
    </xf>
    <xf numFmtId="173" fontId="32" fillId="4" borderId="203" xfId="1335" applyNumberFormat="1" applyFont="1" applyFill="1" applyBorder="1" applyAlignment="1">
      <alignment vertical="center"/>
    </xf>
    <xf numFmtId="173" fontId="32" fillId="4" borderId="97" xfId="1335" applyNumberFormat="1" applyFont="1" applyFill="1" applyBorder="1" applyAlignment="1">
      <alignment vertical="center"/>
    </xf>
    <xf numFmtId="173" fontId="32" fillId="4" borderId="60" xfId="1335" applyNumberFormat="1" applyFont="1" applyFill="1" applyBorder="1" applyAlignment="1">
      <alignment vertical="center"/>
    </xf>
    <xf numFmtId="173" fontId="61" fillId="4" borderId="123" xfId="1335" applyNumberFormat="1" applyFont="1" applyFill="1" applyBorder="1" applyAlignment="1">
      <alignment vertical="center"/>
    </xf>
    <xf numFmtId="173" fontId="14" fillId="0" borderId="61" xfId="1335" applyNumberFormat="1" applyFont="1" applyFill="1" applyBorder="1" applyAlignment="1">
      <alignment vertical="center"/>
    </xf>
    <xf numFmtId="173" fontId="14" fillId="0" borderId="62" xfId="1335" applyNumberFormat="1" applyFont="1" applyFill="1" applyBorder="1" applyAlignment="1">
      <alignment vertical="center"/>
    </xf>
    <xf numFmtId="173" fontId="14" fillId="0" borderId="60" xfId="1335" applyNumberFormat="1" applyFont="1" applyFill="1" applyBorder="1" applyAlignment="1">
      <alignment vertical="center"/>
    </xf>
    <xf numFmtId="173" fontId="104" fillId="0" borderId="68" xfId="1335" applyNumberFormat="1" applyFont="1" applyFill="1" applyBorder="1" applyAlignment="1">
      <alignment vertical="center"/>
    </xf>
    <xf numFmtId="166" fontId="104" fillId="0" borderId="68" xfId="4384" applyFont="1" applyFill="1" applyBorder="1" applyAlignment="1">
      <alignment horizontal="center" vertical="center"/>
    </xf>
    <xf numFmtId="166" fontId="14" fillId="0" borderId="61" xfId="4384" applyFont="1" applyFill="1" applyBorder="1" applyAlignment="1">
      <alignment horizontal="center" vertical="center"/>
    </xf>
    <xf numFmtId="166" fontId="14" fillId="0" borderId="62" xfId="4384" applyFont="1" applyFill="1" applyBorder="1" applyAlignment="1">
      <alignment horizontal="center" vertical="center"/>
    </xf>
    <xf numFmtId="166" fontId="14" fillId="0" borderId="60" xfId="4384" applyFont="1" applyFill="1" applyBorder="1" applyAlignment="1">
      <alignment horizontal="center" vertical="center"/>
    </xf>
    <xf numFmtId="166" fontId="14" fillId="0" borderId="107" xfId="4384" applyFont="1" applyFill="1" applyBorder="1" applyAlignment="1">
      <alignment horizontal="center" vertical="center"/>
    </xf>
    <xf numFmtId="166" fontId="14" fillId="0" borderId="106" xfId="4384" applyFont="1" applyFill="1" applyBorder="1" applyAlignment="1">
      <alignment horizontal="center" vertical="center"/>
    </xf>
    <xf numFmtId="166" fontId="14" fillId="0" borderId="74" xfId="4384" applyFont="1" applyFill="1" applyBorder="1" applyAlignment="1">
      <alignment horizontal="center" vertical="center"/>
    </xf>
    <xf numFmtId="166" fontId="104" fillId="0" borderId="75" xfId="4384" applyFont="1" applyFill="1" applyBorder="1" applyAlignment="1">
      <alignment horizontal="center" vertical="center"/>
    </xf>
  </cellXfs>
  <cellStyles count="14151">
    <cellStyle name="20% - Ênfase1" xfId="3955" xr:uid="{00000000-0005-0000-0000-000000000000}"/>
    <cellStyle name="20% - Ênfase2" xfId="3956" xr:uid="{00000000-0005-0000-0000-000001000000}"/>
    <cellStyle name="20% - Ênfase3" xfId="3957" xr:uid="{00000000-0005-0000-0000-000002000000}"/>
    <cellStyle name="20% - Ênfase4" xfId="3958" xr:uid="{00000000-0005-0000-0000-000003000000}"/>
    <cellStyle name="20% - Ênfase5" xfId="3959" xr:uid="{00000000-0005-0000-0000-000004000000}"/>
    <cellStyle name="20% - Ênfase6" xfId="3960" xr:uid="{00000000-0005-0000-0000-000005000000}"/>
    <cellStyle name="20% - Énfasis1" xfId="46" builtinId="30" customBuiltin="1"/>
    <cellStyle name="20% - Énfasis1 2" xfId="3961" xr:uid="{00000000-0005-0000-0000-000007000000}"/>
    <cellStyle name="20% - Énfasis2" xfId="50" builtinId="34" customBuiltin="1"/>
    <cellStyle name="20% - Énfasis2 2" xfId="3962" xr:uid="{00000000-0005-0000-0000-000009000000}"/>
    <cellStyle name="20% - Énfasis3" xfId="54" builtinId="38" customBuiltin="1"/>
    <cellStyle name="20% - Énfasis3 2" xfId="3963" xr:uid="{00000000-0005-0000-0000-00000B000000}"/>
    <cellStyle name="20% - Énfasis4" xfId="58" builtinId="42" customBuiltin="1"/>
    <cellStyle name="20% - Énfasis4 2" xfId="3964" xr:uid="{00000000-0005-0000-0000-00000D000000}"/>
    <cellStyle name="20% - Énfasis5" xfId="62" builtinId="46" customBuiltin="1"/>
    <cellStyle name="20% - Énfasis5 2" xfId="3965" xr:uid="{00000000-0005-0000-0000-00000F000000}"/>
    <cellStyle name="20% - Énfasis6" xfId="66" builtinId="50" customBuiltin="1"/>
    <cellStyle name="20% - Énfasis6 2" xfId="3966" xr:uid="{00000000-0005-0000-0000-000011000000}"/>
    <cellStyle name="40% - Ênfase1" xfId="3967" xr:uid="{00000000-0005-0000-0000-000012000000}"/>
    <cellStyle name="40% - Ênfase2" xfId="3968" xr:uid="{00000000-0005-0000-0000-000013000000}"/>
    <cellStyle name="40% - Ênfase3" xfId="3969" xr:uid="{00000000-0005-0000-0000-000014000000}"/>
    <cellStyle name="40% - Ênfase4" xfId="3970" xr:uid="{00000000-0005-0000-0000-000015000000}"/>
    <cellStyle name="40% - Ênfase5" xfId="3971" xr:uid="{00000000-0005-0000-0000-000016000000}"/>
    <cellStyle name="40% - Ênfase6" xfId="3972" xr:uid="{00000000-0005-0000-0000-000017000000}"/>
    <cellStyle name="40% - Énfasis1" xfId="47" builtinId="31" customBuiltin="1"/>
    <cellStyle name="40% - Énfasis1 2" xfId="3973" xr:uid="{00000000-0005-0000-0000-000019000000}"/>
    <cellStyle name="40% - Énfasis2" xfId="51" builtinId="35" customBuiltin="1"/>
    <cellStyle name="40% - Énfasis2 2" xfId="3974" xr:uid="{00000000-0005-0000-0000-00001B000000}"/>
    <cellStyle name="40% - Énfasis3" xfId="55" builtinId="39" customBuiltin="1"/>
    <cellStyle name="40% - Énfasis3 2" xfId="3975" xr:uid="{00000000-0005-0000-0000-00001D000000}"/>
    <cellStyle name="40% - Énfasis4" xfId="59" builtinId="43" customBuiltin="1"/>
    <cellStyle name="40% - Énfasis4 2" xfId="3976" xr:uid="{00000000-0005-0000-0000-00001F000000}"/>
    <cellStyle name="40% - Énfasis5" xfId="63" builtinId="47" customBuiltin="1"/>
    <cellStyle name="40% - Énfasis5 2" xfId="3977" xr:uid="{00000000-0005-0000-0000-000021000000}"/>
    <cellStyle name="40% - Énfasis6" xfId="67" builtinId="51" customBuiltin="1"/>
    <cellStyle name="40% - Énfasis6 2" xfId="3978" xr:uid="{00000000-0005-0000-0000-000023000000}"/>
    <cellStyle name="60% - Ênfase1" xfId="3979" xr:uid="{00000000-0005-0000-0000-000024000000}"/>
    <cellStyle name="60% - Ênfase2" xfId="3980" xr:uid="{00000000-0005-0000-0000-000025000000}"/>
    <cellStyle name="60% - Ênfase3" xfId="3981" xr:uid="{00000000-0005-0000-0000-000026000000}"/>
    <cellStyle name="60% - Ênfase4" xfId="3982" xr:uid="{00000000-0005-0000-0000-000027000000}"/>
    <cellStyle name="60% - Ênfase5" xfId="3983" xr:uid="{00000000-0005-0000-0000-000028000000}"/>
    <cellStyle name="60% - Ênfase6" xfId="3984" xr:uid="{00000000-0005-0000-0000-000029000000}"/>
    <cellStyle name="60% - Énfasis1" xfId="48" builtinId="32" customBuiltin="1"/>
    <cellStyle name="60% - Énfasis1 2" xfId="3985" xr:uid="{00000000-0005-0000-0000-00002B000000}"/>
    <cellStyle name="60% - Énfasis2" xfId="52" builtinId="36" customBuiltin="1"/>
    <cellStyle name="60% - Énfasis2 2" xfId="3986" xr:uid="{00000000-0005-0000-0000-00002D000000}"/>
    <cellStyle name="60% - Énfasis3" xfId="56" builtinId="40" customBuiltin="1"/>
    <cellStyle name="60% - Énfasis3 2" xfId="3987" xr:uid="{00000000-0005-0000-0000-00002F000000}"/>
    <cellStyle name="60% - Énfasis4" xfId="60" builtinId="44" customBuiltin="1"/>
    <cellStyle name="60% - Énfasis4 2" xfId="3988" xr:uid="{00000000-0005-0000-0000-000031000000}"/>
    <cellStyle name="60% - Énfasis5" xfId="64" builtinId="48" customBuiltin="1"/>
    <cellStyle name="60% - Énfasis5 2" xfId="3989" xr:uid="{00000000-0005-0000-0000-000033000000}"/>
    <cellStyle name="60% - Énfasis6" xfId="68" builtinId="52" customBuiltin="1"/>
    <cellStyle name="60% - Énfasis6 2" xfId="3990" xr:uid="{00000000-0005-0000-0000-000035000000}"/>
    <cellStyle name="ANCLAS,REZONES Y SUS PARTES,DE FUNDICION,DE HIERRO O DE ACERO" xfId="7825" xr:uid="{C0D29F4B-D2E9-4808-82B4-82EDD4B4C419}"/>
    <cellStyle name="Bom" xfId="3991" xr:uid="{00000000-0005-0000-0000-000036000000}"/>
    <cellStyle name="Buena 2" xfId="3992" xr:uid="{00000000-0005-0000-0000-000038000000}"/>
    <cellStyle name="Bueno" xfId="35" builtinId="26" customBuiltin="1"/>
    <cellStyle name="Cabecera 1" xfId="73" xr:uid="{00000000-0005-0000-0000-000039000000}"/>
    <cellStyle name="Cabecera 1 2" xfId="4076" xr:uid="{00000000-0005-0000-0000-00003A000000}"/>
    <cellStyle name="Cabecera 2" xfId="74" xr:uid="{00000000-0005-0000-0000-00003B000000}"/>
    <cellStyle name="Cabecera 2 2" xfId="4077" xr:uid="{00000000-0005-0000-0000-00003C000000}"/>
    <cellStyle name="Cálculo" xfId="40" builtinId="22" customBuiltin="1"/>
    <cellStyle name="Cálculo 2" xfId="3993" xr:uid="{00000000-0005-0000-0000-00003E000000}"/>
    <cellStyle name="Celda de comprobación" xfId="42" builtinId="23" customBuiltin="1"/>
    <cellStyle name="Celda de comprobación 2" xfId="3994" xr:uid="{00000000-0005-0000-0000-000040000000}"/>
    <cellStyle name="Celda vinculada" xfId="41" builtinId="24" customBuiltin="1"/>
    <cellStyle name="Celda vinculada 2" xfId="3995" xr:uid="{00000000-0005-0000-0000-000042000000}"/>
    <cellStyle name="Célula de Verificação" xfId="3996" xr:uid="{00000000-0005-0000-0000-000043000000}"/>
    <cellStyle name="Célula Vinculada" xfId="3997" xr:uid="{00000000-0005-0000-0000-000044000000}"/>
    <cellStyle name="Comma" xfId="1" xr:uid="{00000000-0005-0000-0000-000045000000}"/>
    <cellStyle name="Comma [0]" xfId="2" xr:uid="{00000000-0005-0000-0000-000046000000}"/>
    <cellStyle name="Comma [0] 2" xfId="3999" xr:uid="{00000000-0005-0000-0000-000047000000}"/>
    <cellStyle name="Comma 2" xfId="3998" xr:uid="{00000000-0005-0000-0000-000048000000}"/>
    <cellStyle name="Comma 3" xfId="4072" xr:uid="{00000000-0005-0000-0000-000049000000}"/>
    <cellStyle name="Comma_CAT_CATI" xfId="3" xr:uid="{00000000-0005-0000-0000-00004A000000}"/>
    <cellStyle name="Currency" xfId="4" xr:uid="{00000000-0005-0000-0000-00004B000000}"/>
    <cellStyle name="Currency [0]" xfId="5" xr:uid="{00000000-0005-0000-0000-00004C000000}"/>
    <cellStyle name="Currency [0] 2" xfId="4001" xr:uid="{00000000-0005-0000-0000-00004D000000}"/>
    <cellStyle name="Currency 2" xfId="4000" xr:uid="{00000000-0005-0000-0000-00004E000000}"/>
    <cellStyle name="Currency 3" xfId="4073" xr:uid="{00000000-0005-0000-0000-00004F000000}"/>
    <cellStyle name="Currency_CAT_CATI" xfId="6" xr:uid="{00000000-0005-0000-0000-000050000000}"/>
    <cellStyle name="Date" xfId="7" xr:uid="{00000000-0005-0000-0000-000051000000}"/>
    <cellStyle name="Date 2" xfId="4002" xr:uid="{00000000-0005-0000-0000-000052000000}"/>
    <cellStyle name="Encabezado 1" xfId="31" xr:uid="{00000000-0005-0000-0000-000053000000}"/>
    <cellStyle name="Encabezado 1 2" xfId="4003" xr:uid="{00000000-0005-0000-0000-000054000000}"/>
    <cellStyle name="Encabezado 4" xfId="34" builtinId="19" customBuiltin="1"/>
    <cellStyle name="Encabezado 4 2" xfId="4004" xr:uid="{00000000-0005-0000-0000-000056000000}"/>
    <cellStyle name="Ênfase1" xfId="4005" xr:uid="{00000000-0005-0000-0000-000057000000}"/>
    <cellStyle name="Ênfase2" xfId="4006" xr:uid="{00000000-0005-0000-0000-000058000000}"/>
    <cellStyle name="Ênfase3" xfId="4007" xr:uid="{00000000-0005-0000-0000-000059000000}"/>
    <cellStyle name="Ênfase4" xfId="4008" xr:uid="{00000000-0005-0000-0000-00005A000000}"/>
    <cellStyle name="Ênfase5" xfId="4009" xr:uid="{00000000-0005-0000-0000-00005B000000}"/>
    <cellStyle name="Ênfase6" xfId="4010" xr:uid="{00000000-0005-0000-0000-00005C000000}"/>
    <cellStyle name="Énfasis1" xfId="45" builtinId="29" customBuiltin="1"/>
    <cellStyle name="Énfasis1 2" xfId="4011" xr:uid="{00000000-0005-0000-0000-00005E000000}"/>
    <cellStyle name="Énfasis2" xfId="49" builtinId="33" customBuiltin="1"/>
    <cellStyle name="Énfasis2 2" xfId="4012" xr:uid="{00000000-0005-0000-0000-000060000000}"/>
    <cellStyle name="Énfasis3" xfId="53" builtinId="37" customBuiltin="1"/>
    <cellStyle name="Énfasis3 2" xfId="4013" xr:uid="{00000000-0005-0000-0000-000062000000}"/>
    <cellStyle name="Énfasis4" xfId="57" builtinId="41" customBuiltin="1"/>
    <cellStyle name="Énfasis4 2" xfId="4014" xr:uid="{00000000-0005-0000-0000-000064000000}"/>
    <cellStyle name="Énfasis5" xfId="61" builtinId="45" customBuiltin="1"/>
    <cellStyle name="Énfasis5 2" xfId="4015" xr:uid="{00000000-0005-0000-0000-000066000000}"/>
    <cellStyle name="Énfasis6" xfId="65" builtinId="49" customBuiltin="1"/>
    <cellStyle name="Énfasis6 2" xfId="4016" xr:uid="{00000000-0005-0000-0000-000068000000}"/>
    <cellStyle name="Entrada" xfId="38" builtinId="20" customBuiltin="1"/>
    <cellStyle name="Entrada 2" xfId="4017" xr:uid="{00000000-0005-0000-0000-00006A000000}"/>
    <cellStyle name="Euro" xfId="8" xr:uid="{00000000-0005-0000-0000-00006B000000}"/>
    <cellStyle name="Euro 10" xfId="75" xr:uid="{00000000-0005-0000-0000-00006C000000}"/>
    <cellStyle name="Euro 10 10" xfId="76" xr:uid="{00000000-0005-0000-0000-00006D000000}"/>
    <cellStyle name="Euro 10 10 2" xfId="4588" xr:uid="{00000000-0005-0000-0000-00006E000000}"/>
    <cellStyle name="Euro 10 11" xfId="77" xr:uid="{00000000-0005-0000-0000-00006F000000}"/>
    <cellStyle name="Euro 10 11 2" xfId="4589" xr:uid="{00000000-0005-0000-0000-000070000000}"/>
    <cellStyle name="Euro 10 12" xfId="78" xr:uid="{00000000-0005-0000-0000-000071000000}"/>
    <cellStyle name="Euro 10 12 2" xfId="4590" xr:uid="{00000000-0005-0000-0000-000072000000}"/>
    <cellStyle name="Euro 10 13" xfId="79" xr:uid="{00000000-0005-0000-0000-000073000000}"/>
    <cellStyle name="Euro 10 13 2" xfId="4591" xr:uid="{00000000-0005-0000-0000-000074000000}"/>
    <cellStyle name="Euro 10 14" xfId="80" xr:uid="{00000000-0005-0000-0000-000075000000}"/>
    <cellStyle name="Euro 10 14 2" xfId="4592" xr:uid="{00000000-0005-0000-0000-000076000000}"/>
    <cellStyle name="Euro 10 15" xfId="81" xr:uid="{00000000-0005-0000-0000-000077000000}"/>
    <cellStyle name="Euro 10 15 2" xfId="4593" xr:uid="{00000000-0005-0000-0000-000078000000}"/>
    <cellStyle name="Euro 10 16" xfId="82" xr:uid="{00000000-0005-0000-0000-000079000000}"/>
    <cellStyle name="Euro 10 16 2" xfId="4594" xr:uid="{00000000-0005-0000-0000-00007A000000}"/>
    <cellStyle name="Euro 10 17" xfId="83" xr:uid="{00000000-0005-0000-0000-00007B000000}"/>
    <cellStyle name="Euro 10 17 2" xfId="4595" xr:uid="{00000000-0005-0000-0000-00007C000000}"/>
    <cellStyle name="Euro 10 18" xfId="84" xr:uid="{00000000-0005-0000-0000-00007D000000}"/>
    <cellStyle name="Euro 10 18 2" xfId="4596" xr:uid="{00000000-0005-0000-0000-00007E000000}"/>
    <cellStyle name="Euro 10 19" xfId="85" xr:uid="{00000000-0005-0000-0000-00007F000000}"/>
    <cellStyle name="Euro 10 19 2" xfId="4597" xr:uid="{00000000-0005-0000-0000-000080000000}"/>
    <cellStyle name="Euro 10 2" xfId="86" xr:uid="{00000000-0005-0000-0000-000081000000}"/>
    <cellStyle name="Euro 10 2 2" xfId="4598" xr:uid="{00000000-0005-0000-0000-000082000000}"/>
    <cellStyle name="Euro 10 20" xfId="87" xr:uid="{00000000-0005-0000-0000-000083000000}"/>
    <cellStyle name="Euro 10 20 2" xfId="4599" xr:uid="{00000000-0005-0000-0000-000084000000}"/>
    <cellStyle name="Euro 10 21" xfId="88" xr:uid="{00000000-0005-0000-0000-000085000000}"/>
    <cellStyle name="Euro 10 21 2" xfId="4600" xr:uid="{00000000-0005-0000-0000-000086000000}"/>
    <cellStyle name="Euro 10 22" xfId="89" xr:uid="{00000000-0005-0000-0000-000087000000}"/>
    <cellStyle name="Euro 10 22 2" xfId="4601" xr:uid="{00000000-0005-0000-0000-000088000000}"/>
    <cellStyle name="Euro 10 23" xfId="90" xr:uid="{00000000-0005-0000-0000-000089000000}"/>
    <cellStyle name="Euro 10 23 2" xfId="4602" xr:uid="{00000000-0005-0000-0000-00008A000000}"/>
    <cellStyle name="Euro 10 24" xfId="91" xr:uid="{00000000-0005-0000-0000-00008B000000}"/>
    <cellStyle name="Euro 10 24 2" xfId="4603" xr:uid="{00000000-0005-0000-0000-00008C000000}"/>
    <cellStyle name="Euro 10 25" xfId="92" xr:uid="{00000000-0005-0000-0000-00008D000000}"/>
    <cellStyle name="Euro 10 25 2" xfId="4604" xr:uid="{00000000-0005-0000-0000-00008E000000}"/>
    <cellStyle name="Euro 10 26" xfId="93" xr:uid="{00000000-0005-0000-0000-00008F000000}"/>
    <cellStyle name="Euro 10 26 2" xfId="4605" xr:uid="{00000000-0005-0000-0000-000090000000}"/>
    <cellStyle name="Euro 10 27" xfId="94" xr:uid="{00000000-0005-0000-0000-000091000000}"/>
    <cellStyle name="Euro 10 27 2" xfId="4606" xr:uid="{00000000-0005-0000-0000-000092000000}"/>
    <cellStyle name="Euro 10 28" xfId="95" xr:uid="{00000000-0005-0000-0000-000093000000}"/>
    <cellStyle name="Euro 10 28 2" xfId="4607" xr:uid="{00000000-0005-0000-0000-000094000000}"/>
    <cellStyle name="Euro 10 29" xfId="4608" xr:uid="{00000000-0005-0000-0000-000095000000}"/>
    <cellStyle name="Euro 10 3" xfId="96" xr:uid="{00000000-0005-0000-0000-000096000000}"/>
    <cellStyle name="Euro 10 3 2" xfId="4609" xr:uid="{00000000-0005-0000-0000-000097000000}"/>
    <cellStyle name="Euro 10 4" xfId="97" xr:uid="{00000000-0005-0000-0000-000098000000}"/>
    <cellStyle name="Euro 10 4 2" xfId="4610" xr:uid="{00000000-0005-0000-0000-000099000000}"/>
    <cellStyle name="Euro 10 5" xfId="98" xr:uid="{00000000-0005-0000-0000-00009A000000}"/>
    <cellStyle name="Euro 10 5 2" xfId="4611" xr:uid="{00000000-0005-0000-0000-00009B000000}"/>
    <cellStyle name="Euro 10 6" xfId="99" xr:uid="{00000000-0005-0000-0000-00009C000000}"/>
    <cellStyle name="Euro 10 6 2" xfId="4612" xr:uid="{00000000-0005-0000-0000-00009D000000}"/>
    <cellStyle name="Euro 10 7" xfId="100" xr:uid="{00000000-0005-0000-0000-00009E000000}"/>
    <cellStyle name="Euro 10 7 2" xfId="4613" xr:uid="{00000000-0005-0000-0000-00009F000000}"/>
    <cellStyle name="Euro 10 8" xfId="101" xr:uid="{00000000-0005-0000-0000-0000A0000000}"/>
    <cellStyle name="Euro 10 8 2" xfId="4614" xr:uid="{00000000-0005-0000-0000-0000A1000000}"/>
    <cellStyle name="Euro 10 9" xfId="102" xr:uid="{00000000-0005-0000-0000-0000A2000000}"/>
    <cellStyle name="Euro 10 9 2" xfId="4615" xr:uid="{00000000-0005-0000-0000-0000A3000000}"/>
    <cellStyle name="Euro 10_5" xfId="3920" xr:uid="{00000000-0005-0000-0000-0000A4000000}"/>
    <cellStyle name="Euro 11" xfId="103" xr:uid="{00000000-0005-0000-0000-0000A5000000}"/>
    <cellStyle name="Euro 11 10" xfId="104" xr:uid="{00000000-0005-0000-0000-0000A6000000}"/>
    <cellStyle name="Euro 11 10 2" xfId="4616" xr:uid="{00000000-0005-0000-0000-0000A7000000}"/>
    <cellStyle name="Euro 11 11" xfId="105" xr:uid="{00000000-0005-0000-0000-0000A8000000}"/>
    <cellStyle name="Euro 11 11 2" xfId="4617" xr:uid="{00000000-0005-0000-0000-0000A9000000}"/>
    <cellStyle name="Euro 11 12" xfId="106" xr:uid="{00000000-0005-0000-0000-0000AA000000}"/>
    <cellStyle name="Euro 11 12 2" xfId="4618" xr:uid="{00000000-0005-0000-0000-0000AB000000}"/>
    <cellStyle name="Euro 11 13" xfId="107" xr:uid="{00000000-0005-0000-0000-0000AC000000}"/>
    <cellStyle name="Euro 11 13 2" xfId="4619" xr:uid="{00000000-0005-0000-0000-0000AD000000}"/>
    <cellStyle name="Euro 11 14" xfId="108" xr:uid="{00000000-0005-0000-0000-0000AE000000}"/>
    <cellStyle name="Euro 11 14 2" xfId="4620" xr:uid="{00000000-0005-0000-0000-0000AF000000}"/>
    <cellStyle name="Euro 11 15" xfId="109" xr:uid="{00000000-0005-0000-0000-0000B0000000}"/>
    <cellStyle name="Euro 11 15 2" xfId="4621" xr:uid="{00000000-0005-0000-0000-0000B1000000}"/>
    <cellStyle name="Euro 11 16" xfId="110" xr:uid="{00000000-0005-0000-0000-0000B2000000}"/>
    <cellStyle name="Euro 11 16 2" xfId="4622" xr:uid="{00000000-0005-0000-0000-0000B3000000}"/>
    <cellStyle name="Euro 11 17" xfId="111" xr:uid="{00000000-0005-0000-0000-0000B4000000}"/>
    <cellStyle name="Euro 11 17 2" xfId="4623" xr:uid="{00000000-0005-0000-0000-0000B5000000}"/>
    <cellStyle name="Euro 11 18" xfId="112" xr:uid="{00000000-0005-0000-0000-0000B6000000}"/>
    <cellStyle name="Euro 11 18 2" xfId="4624" xr:uid="{00000000-0005-0000-0000-0000B7000000}"/>
    <cellStyle name="Euro 11 19" xfId="113" xr:uid="{00000000-0005-0000-0000-0000B8000000}"/>
    <cellStyle name="Euro 11 19 2" xfId="4625" xr:uid="{00000000-0005-0000-0000-0000B9000000}"/>
    <cellStyle name="Euro 11 2" xfId="114" xr:uid="{00000000-0005-0000-0000-0000BA000000}"/>
    <cellStyle name="Euro 11 2 2" xfId="4626" xr:uid="{00000000-0005-0000-0000-0000BB000000}"/>
    <cellStyle name="Euro 11 20" xfId="115" xr:uid="{00000000-0005-0000-0000-0000BC000000}"/>
    <cellStyle name="Euro 11 20 2" xfId="4627" xr:uid="{00000000-0005-0000-0000-0000BD000000}"/>
    <cellStyle name="Euro 11 21" xfId="116" xr:uid="{00000000-0005-0000-0000-0000BE000000}"/>
    <cellStyle name="Euro 11 21 2" xfId="4628" xr:uid="{00000000-0005-0000-0000-0000BF000000}"/>
    <cellStyle name="Euro 11 22" xfId="117" xr:uid="{00000000-0005-0000-0000-0000C0000000}"/>
    <cellStyle name="Euro 11 22 2" xfId="4629" xr:uid="{00000000-0005-0000-0000-0000C1000000}"/>
    <cellStyle name="Euro 11 23" xfId="118" xr:uid="{00000000-0005-0000-0000-0000C2000000}"/>
    <cellStyle name="Euro 11 23 2" xfId="4630" xr:uid="{00000000-0005-0000-0000-0000C3000000}"/>
    <cellStyle name="Euro 11 24" xfId="119" xr:uid="{00000000-0005-0000-0000-0000C4000000}"/>
    <cellStyle name="Euro 11 24 2" xfId="4631" xr:uid="{00000000-0005-0000-0000-0000C5000000}"/>
    <cellStyle name="Euro 11 25" xfId="120" xr:uid="{00000000-0005-0000-0000-0000C6000000}"/>
    <cellStyle name="Euro 11 25 2" xfId="4632" xr:uid="{00000000-0005-0000-0000-0000C7000000}"/>
    <cellStyle name="Euro 11 26" xfId="121" xr:uid="{00000000-0005-0000-0000-0000C8000000}"/>
    <cellStyle name="Euro 11 26 2" xfId="4633" xr:uid="{00000000-0005-0000-0000-0000C9000000}"/>
    <cellStyle name="Euro 11 27" xfId="122" xr:uid="{00000000-0005-0000-0000-0000CA000000}"/>
    <cellStyle name="Euro 11 27 2" xfId="4634" xr:uid="{00000000-0005-0000-0000-0000CB000000}"/>
    <cellStyle name="Euro 11 28" xfId="123" xr:uid="{00000000-0005-0000-0000-0000CC000000}"/>
    <cellStyle name="Euro 11 28 2" xfId="4635" xr:uid="{00000000-0005-0000-0000-0000CD000000}"/>
    <cellStyle name="Euro 11 29" xfId="4636" xr:uid="{00000000-0005-0000-0000-0000CE000000}"/>
    <cellStyle name="Euro 11 3" xfId="124" xr:uid="{00000000-0005-0000-0000-0000CF000000}"/>
    <cellStyle name="Euro 11 3 2" xfId="4637" xr:uid="{00000000-0005-0000-0000-0000D0000000}"/>
    <cellStyle name="Euro 11 4" xfId="125" xr:uid="{00000000-0005-0000-0000-0000D1000000}"/>
    <cellStyle name="Euro 11 4 2" xfId="4638" xr:uid="{00000000-0005-0000-0000-0000D2000000}"/>
    <cellStyle name="Euro 11 5" xfId="126" xr:uid="{00000000-0005-0000-0000-0000D3000000}"/>
    <cellStyle name="Euro 11 5 2" xfId="4639" xr:uid="{00000000-0005-0000-0000-0000D4000000}"/>
    <cellStyle name="Euro 11 6" xfId="127" xr:uid="{00000000-0005-0000-0000-0000D5000000}"/>
    <cellStyle name="Euro 11 6 2" xfId="4640" xr:uid="{00000000-0005-0000-0000-0000D6000000}"/>
    <cellStyle name="Euro 11 7" xfId="128" xr:uid="{00000000-0005-0000-0000-0000D7000000}"/>
    <cellStyle name="Euro 11 7 2" xfId="4641" xr:uid="{00000000-0005-0000-0000-0000D8000000}"/>
    <cellStyle name="Euro 11 8" xfId="129" xr:uid="{00000000-0005-0000-0000-0000D9000000}"/>
    <cellStyle name="Euro 11 8 2" xfId="4642" xr:uid="{00000000-0005-0000-0000-0000DA000000}"/>
    <cellStyle name="Euro 11 9" xfId="130" xr:uid="{00000000-0005-0000-0000-0000DB000000}"/>
    <cellStyle name="Euro 11 9 2" xfId="4643" xr:uid="{00000000-0005-0000-0000-0000DC000000}"/>
    <cellStyle name="Euro 11_5" xfId="3921" xr:uid="{00000000-0005-0000-0000-0000DD000000}"/>
    <cellStyle name="Euro 12" xfId="131" xr:uid="{00000000-0005-0000-0000-0000DE000000}"/>
    <cellStyle name="Euro 12 10" xfId="132" xr:uid="{00000000-0005-0000-0000-0000DF000000}"/>
    <cellStyle name="Euro 12 10 2" xfId="4644" xr:uid="{00000000-0005-0000-0000-0000E0000000}"/>
    <cellStyle name="Euro 12 11" xfId="133" xr:uid="{00000000-0005-0000-0000-0000E1000000}"/>
    <cellStyle name="Euro 12 11 2" xfId="4645" xr:uid="{00000000-0005-0000-0000-0000E2000000}"/>
    <cellStyle name="Euro 12 12" xfId="134" xr:uid="{00000000-0005-0000-0000-0000E3000000}"/>
    <cellStyle name="Euro 12 12 2" xfId="4646" xr:uid="{00000000-0005-0000-0000-0000E4000000}"/>
    <cellStyle name="Euro 12 13" xfId="135" xr:uid="{00000000-0005-0000-0000-0000E5000000}"/>
    <cellStyle name="Euro 12 13 2" xfId="4647" xr:uid="{00000000-0005-0000-0000-0000E6000000}"/>
    <cellStyle name="Euro 12 14" xfId="136" xr:uid="{00000000-0005-0000-0000-0000E7000000}"/>
    <cellStyle name="Euro 12 14 2" xfId="4648" xr:uid="{00000000-0005-0000-0000-0000E8000000}"/>
    <cellStyle name="Euro 12 15" xfId="137" xr:uid="{00000000-0005-0000-0000-0000E9000000}"/>
    <cellStyle name="Euro 12 15 2" xfId="4649" xr:uid="{00000000-0005-0000-0000-0000EA000000}"/>
    <cellStyle name="Euro 12 16" xfId="138" xr:uid="{00000000-0005-0000-0000-0000EB000000}"/>
    <cellStyle name="Euro 12 16 2" xfId="4650" xr:uid="{00000000-0005-0000-0000-0000EC000000}"/>
    <cellStyle name="Euro 12 17" xfId="139" xr:uid="{00000000-0005-0000-0000-0000ED000000}"/>
    <cellStyle name="Euro 12 17 2" xfId="4651" xr:uid="{00000000-0005-0000-0000-0000EE000000}"/>
    <cellStyle name="Euro 12 18" xfId="140" xr:uid="{00000000-0005-0000-0000-0000EF000000}"/>
    <cellStyle name="Euro 12 18 2" xfId="4652" xr:uid="{00000000-0005-0000-0000-0000F0000000}"/>
    <cellStyle name="Euro 12 19" xfId="141" xr:uid="{00000000-0005-0000-0000-0000F1000000}"/>
    <cellStyle name="Euro 12 19 2" xfId="4653" xr:uid="{00000000-0005-0000-0000-0000F2000000}"/>
    <cellStyle name="Euro 12 2" xfId="142" xr:uid="{00000000-0005-0000-0000-0000F3000000}"/>
    <cellStyle name="Euro 12 2 2" xfId="4654" xr:uid="{00000000-0005-0000-0000-0000F4000000}"/>
    <cellStyle name="Euro 12 20" xfId="143" xr:uid="{00000000-0005-0000-0000-0000F5000000}"/>
    <cellStyle name="Euro 12 20 2" xfId="4655" xr:uid="{00000000-0005-0000-0000-0000F6000000}"/>
    <cellStyle name="Euro 12 21" xfId="144" xr:uid="{00000000-0005-0000-0000-0000F7000000}"/>
    <cellStyle name="Euro 12 21 2" xfId="4656" xr:uid="{00000000-0005-0000-0000-0000F8000000}"/>
    <cellStyle name="Euro 12 22" xfId="145" xr:uid="{00000000-0005-0000-0000-0000F9000000}"/>
    <cellStyle name="Euro 12 22 2" xfId="4657" xr:uid="{00000000-0005-0000-0000-0000FA000000}"/>
    <cellStyle name="Euro 12 23" xfId="146" xr:uid="{00000000-0005-0000-0000-0000FB000000}"/>
    <cellStyle name="Euro 12 23 2" xfId="4658" xr:uid="{00000000-0005-0000-0000-0000FC000000}"/>
    <cellStyle name="Euro 12 24" xfId="147" xr:uid="{00000000-0005-0000-0000-0000FD000000}"/>
    <cellStyle name="Euro 12 24 2" xfId="4659" xr:uid="{00000000-0005-0000-0000-0000FE000000}"/>
    <cellStyle name="Euro 12 25" xfId="148" xr:uid="{00000000-0005-0000-0000-0000FF000000}"/>
    <cellStyle name="Euro 12 25 2" xfId="4660" xr:uid="{00000000-0005-0000-0000-000000010000}"/>
    <cellStyle name="Euro 12 26" xfId="149" xr:uid="{00000000-0005-0000-0000-000001010000}"/>
    <cellStyle name="Euro 12 26 2" xfId="4661" xr:uid="{00000000-0005-0000-0000-000002010000}"/>
    <cellStyle name="Euro 12 27" xfId="150" xr:uid="{00000000-0005-0000-0000-000003010000}"/>
    <cellStyle name="Euro 12 27 2" xfId="4662" xr:uid="{00000000-0005-0000-0000-000004010000}"/>
    <cellStyle name="Euro 12 28" xfId="151" xr:uid="{00000000-0005-0000-0000-000005010000}"/>
    <cellStyle name="Euro 12 28 2" xfId="4663" xr:uid="{00000000-0005-0000-0000-000006010000}"/>
    <cellStyle name="Euro 12 29" xfId="4664" xr:uid="{00000000-0005-0000-0000-000007010000}"/>
    <cellStyle name="Euro 12 3" xfId="152" xr:uid="{00000000-0005-0000-0000-000008010000}"/>
    <cellStyle name="Euro 12 3 2" xfId="4665" xr:uid="{00000000-0005-0000-0000-000009010000}"/>
    <cellStyle name="Euro 12 4" xfId="153" xr:uid="{00000000-0005-0000-0000-00000A010000}"/>
    <cellStyle name="Euro 12 4 2" xfId="4666" xr:uid="{00000000-0005-0000-0000-00000B010000}"/>
    <cellStyle name="Euro 12 5" xfId="154" xr:uid="{00000000-0005-0000-0000-00000C010000}"/>
    <cellStyle name="Euro 12 5 2" xfId="4667" xr:uid="{00000000-0005-0000-0000-00000D010000}"/>
    <cellStyle name="Euro 12 6" xfId="155" xr:uid="{00000000-0005-0000-0000-00000E010000}"/>
    <cellStyle name="Euro 12 6 2" xfId="4668" xr:uid="{00000000-0005-0000-0000-00000F010000}"/>
    <cellStyle name="Euro 12 7" xfId="156" xr:uid="{00000000-0005-0000-0000-000010010000}"/>
    <cellStyle name="Euro 12 7 2" xfId="4669" xr:uid="{00000000-0005-0000-0000-000011010000}"/>
    <cellStyle name="Euro 12 8" xfId="157" xr:uid="{00000000-0005-0000-0000-000012010000}"/>
    <cellStyle name="Euro 12 8 2" xfId="4670" xr:uid="{00000000-0005-0000-0000-000013010000}"/>
    <cellStyle name="Euro 12 9" xfId="158" xr:uid="{00000000-0005-0000-0000-000014010000}"/>
    <cellStyle name="Euro 12 9 2" xfId="4671" xr:uid="{00000000-0005-0000-0000-000015010000}"/>
    <cellStyle name="Euro 12_5" xfId="3922" xr:uid="{00000000-0005-0000-0000-000016010000}"/>
    <cellStyle name="Euro 13" xfId="159" xr:uid="{00000000-0005-0000-0000-000017010000}"/>
    <cellStyle name="Euro 13 10" xfId="160" xr:uid="{00000000-0005-0000-0000-000018010000}"/>
    <cellStyle name="Euro 13 10 2" xfId="4672" xr:uid="{00000000-0005-0000-0000-000019010000}"/>
    <cellStyle name="Euro 13 11" xfId="161" xr:uid="{00000000-0005-0000-0000-00001A010000}"/>
    <cellStyle name="Euro 13 11 2" xfId="4673" xr:uid="{00000000-0005-0000-0000-00001B010000}"/>
    <cellStyle name="Euro 13 12" xfId="162" xr:uid="{00000000-0005-0000-0000-00001C010000}"/>
    <cellStyle name="Euro 13 12 2" xfId="4674" xr:uid="{00000000-0005-0000-0000-00001D010000}"/>
    <cellStyle name="Euro 13 13" xfId="163" xr:uid="{00000000-0005-0000-0000-00001E010000}"/>
    <cellStyle name="Euro 13 13 2" xfId="4675" xr:uid="{00000000-0005-0000-0000-00001F010000}"/>
    <cellStyle name="Euro 13 14" xfId="164" xr:uid="{00000000-0005-0000-0000-000020010000}"/>
    <cellStyle name="Euro 13 14 2" xfId="4676" xr:uid="{00000000-0005-0000-0000-000021010000}"/>
    <cellStyle name="Euro 13 15" xfId="165" xr:uid="{00000000-0005-0000-0000-000022010000}"/>
    <cellStyle name="Euro 13 15 2" xfId="4677" xr:uid="{00000000-0005-0000-0000-000023010000}"/>
    <cellStyle name="Euro 13 16" xfId="166" xr:uid="{00000000-0005-0000-0000-000024010000}"/>
    <cellStyle name="Euro 13 16 2" xfId="4678" xr:uid="{00000000-0005-0000-0000-000025010000}"/>
    <cellStyle name="Euro 13 17" xfId="167" xr:uid="{00000000-0005-0000-0000-000026010000}"/>
    <cellStyle name="Euro 13 17 2" xfId="4679" xr:uid="{00000000-0005-0000-0000-000027010000}"/>
    <cellStyle name="Euro 13 18" xfId="168" xr:uid="{00000000-0005-0000-0000-000028010000}"/>
    <cellStyle name="Euro 13 18 2" xfId="4680" xr:uid="{00000000-0005-0000-0000-000029010000}"/>
    <cellStyle name="Euro 13 19" xfId="169" xr:uid="{00000000-0005-0000-0000-00002A010000}"/>
    <cellStyle name="Euro 13 19 2" xfId="4681" xr:uid="{00000000-0005-0000-0000-00002B010000}"/>
    <cellStyle name="Euro 13 2" xfId="170" xr:uid="{00000000-0005-0000-0000-00002C010000}"/>
    <cellStyle name="Euro 13 2 2" xfId="4682" xr:uid="{00000000-0005-0000-0000-00002D010000}"/>
    <cellStyle name="Euro 13 20" xfId="171" xr:uid="{00000000-0005-0000-0000-00002E010000}"/>
    <cellStyle name="Euro 13 20 2" xfId="4683" xr:uid="{00000000-0005-0000-0000-00002F010000}"/>
    <cellStyle name="Euro 13 21" xfId="172" xr:uid="{00000000-0005-0000-0000-000030010000}"/>
    <cellStyle name="Euro 13 21 2" xfId="4684" xr:uid="{00000000-0005-0000-0000-000031010000}"/>
    <cellStyle name="Euro 13 22" xfId="173" xr:uid="{00000000-0005-0000-0000-000032010000}"/>
    <cellStyle name="Euro 13 22 2" xfId="4685" xr:uid="{00000000-0005-0000-0000-000033010000}"/>
    <cellStyle name="Euro 13 23" xfId="174" xr:uid="{00000000-0005-0000-0000-000034010000}"/>
    <cellStyle name="Euro 13 23 2" xfId="4686" xr:uid="{00000000-0005-0000-0000-000035010000}"/>
    <cellStyle name="Euro 13 24" xfId="175" xr:uid="{00000000-0005-0000-0000-000036010000}"/>
    <cellStyle name="Euro 13 24 2" xfId="4687" xr:uid="{00000000-0005-0000-0000-000037010000}"/>
    <cellStyle name="Euro 13 25" xfId="176" xr:uid="{00000000-0005-0000-0000-000038010000}"/>
    <cellStyle name="Euro 13 25 2" xfId="4688" xr:uid="{00000000-0005-0000-0000-000039010000}"/>
    <cellStyle name="Euro 13 26" xfId="177" xr:uid="{00000000-0005-0000-0000-00003A010000}"/>
    <cellStyle name="Euro 13 26 2" xfId="4689" xr:uid="{00000000-0005-0000-0000-00003B010000}"/>
    <cellStyle name="Euro 13 27" xfId="178" xr:uid="{00000000-0005-0000-0000-00003C010000}"/>
    <cellStyle name="Euro 13 27 2" xfId="4690" xr:uid="{00000000-0005-0000-0000-00003D010000}"/>
    <cellStyle name="Euro 13 28" xfId="179" xr:uid="{00000000-0005-0000-0000-00003E010000}"/>
    <cellStyle name="Euro 13 28 2" xfId="4691" xr:uid="{00000000-0005-0000-0000-00003F010000}"/>
    <cellStyle name="Euro 13 29" xfId="4692" xr:uid="{00000000-0005-0000-0000-000040010000}"/>
    <cellStyle name="Euro 13 3" xfId="180" xr:uid="{00000000-0005-0000-0000-000041010000}"/>
    <cellStyle name="Euro 13 3 2" xfId="4693" xr:uid="{00000000-0005-0000-0000-000042010000}"/>
    <cellStyle name="Euro 13 4" xfId="181" xr:uid="{00000000-0005-0000-0000-000043010000}"/>
    <cellStyle name="Euro 13 4 2" xfId="4694" xr:uid="{00000000-0005-0000-0000-000044010000}"/>
    <cellStyle name="Euro 13 5" xfId="182" xr:uid="{00000000-0005-0000-0000-000045010000}"/>
    <cellStyle name="Euro 13 5 2" xfId="4695" xr:uid="{00000000-0005-0000-0000-000046010000}"/>
    <cellStyle name="Euro 13 6" xfId="183" xr:uid="{00000000-0005-0000-0000-000047010000}"/>
    <cellStyle name="Euro 13 6 2" xfId="4696" xr:uid="{00000000-0005-0000-0000-000048010000}"/>
    <cellStyle name="Euro 13 7" xfId="184" xr:uid="{00000000-0005-0000-0000-000049010000}"/>
    <cellStyle name="Euro 13 7 2" xfId="4697" xr:uid="{00000000-0005-0000-0000-00004A010000}"/>
    <cellStyle name="Euro 13 8" xfId="185" xr:uid="{00000000-0005-0000-0000-00004B010000}"/>
    <cellStyle name="Euro 13 8 2" xfId="4698" xr:uid="{00000000-0005-0000-0000-00004C010000}"/>
    <cellStyle name="Euro 13 9" xfId="186" xr:uid="{00000000-0005-0000-0000-00004D010000}"/>
    <cellStyle name="Euro 13 9 2" xfId="4699" xr:uid="{00000000-0005-0000-0000-00004E010000}"/>
    <cellStyle name="Euro 13_5" xfId="3923" xr:uid="{00000000-0005-0000-0000-00004F010000}"/>
    <cellStyle name="Euro 14" xfId="187" xr:uid="{00000000-0005-0000-0000-000050010000}"/>
    <cellStyle name="Euro 14 10" xfId="188" xr:uid="{00000000-0005-0000-0000-000051010000}"/>
    <cellStyle name="Euro 14 10 2" xfId="4700" xr:uid="{00000000-0005-0000-0000-000052010000}"/>
    <cellStyle name="Euro 14 11" xfId="189" xr:uid="{00000000-0005-0000-0000-000053010000}"/>
    <cellStyle name="Euro 14 11 2" xfId="4701" xr:uid="{00000000-0005-0000-0000-000054010000}"/>
    <cellStyle name="Euro 14 12" xfId="190" xr:uid="{00000000-0005-0000-0000-000055010000}"/>
    <cellStyle name="Euro 14 12 2" xfId="4702" xr:uid="{00000000-0005-0000-0000-000056010000}"/>
    <cellStyle name="Euro 14 13" xfId="191" xr:uid="{00000000-0005-0000-0000-000057010000}"/>
    <cellStyle name="Euro 14 13 2" xfId="4703" xr:uid="{00000000-0005-0000-0000-000058010000}"/>
    <cellStyle name="Euro 14 14" xfId="192" xr:uid="{00000000-0005-0000-0000-000059010000}"/>
    <cellStyle name="Euro 14 14 2" xfId="4704" xr:uid="{00000000-0005-0000-0000-00005A010000}"/>
    <cellStyle name="Euro 14 15" xfId="193" xr:uid="{00000000-0005-0000-0000-00005B010000}"/>
    <cellStyle name="Euro 14 15 2" xfId="4705" xr:uid="{00000000-0005-0000-0000-00005C010000}"/>
    <cellStyle name="Euro 14 16" xfId="194" xr:uid="{00000000-0005-0000-0000-00005D010000}"/>
    <cellStyle name="Euro 14 16 2" xfId="4706" xr:uid="{00000000-0005-0000-0000-00005E010000}"/>
    <cellStyle name="Euro 14 17" xfId="195" xr:uid="{00000000-0005-0000-0000-00005F010000}"/>
    <cellStyle name="Euro 14 17 2" xfId="4707" xr:uid="{00000000-0005-0000-0000-000060010000}"/>
    <cellStyle name="Euro 14 18" xfId="196" xr:uid="{00000000-0005-0000-0000-000061010000}"/>
    <cellStyle name="Euro 14 18 2" xfId="4708" xr:uid="{00000000-0005-0000-0000-000062010000}"/>
    <cellStyle name="Euro 14 19" xfId="197" xr:uid="{00000000-0005-0000-0000-000063010000}"/>
    <cellStyle name="Euro 14 19 2" xfId="4709" xr:uid="{00000000-0005-0000-0000-000064010000}"/>
    <cellStyle name="Euro 14 2" xfId="198" xr:uid="{00000000-0005-0000-0000-000065010000}"/>
    <cellStyle name="Euro 14 2 2" xfId="4710" xr:uid="{00000000-0005-0000-0000-000066010000}"/>
    <cellStyle name="Euro 14 20" xfId="199" xr:uid="{00000000-0005-0000-0000-000067010000}"/>
    <cellStyle name="Euro 14 20 2" xfId="4711" xr:uid="{00000000-0005-0000-0000-000068010000}"/>
    <cellStyle name="Euro 14 21" xfId="200" xr:uid="{00000000-0005-0000-0000-000069010000}"/>
    <cellStyle name="Euro 14 21 2" xfId="4712" xr:uid="{00000000-0005-0000-0000-00006A010000}"/>
    <cellStyle name="Euro 14 22" xfId="201" xr:uid="{00000000-0005-0000-0000-00006B010000}"/>
    <cellStyle name="Euro 14 22 2" xfId="4713" xr:uid="{00000000-0005-0000-0000-00006C010000}"/>
    <cellStyle name="Euro 14 23" xfId="202" xr:uid="{00000000-0005-0000-0000-00006D010000}"/>
    <cellStyle name="Euro 14 23 2" xfId="4714" xr:uid="{00000000-0005-0000-0000-00006E010000}"/>
    <cellStyle name="Euro 14 24" xfId="203" xr:uid="{00000000-0005-0000-0000-00006F010000}"/>
    <cellStyle name="Euro 14 24 2" xfId="4715" xr:uid="{00000000-0005-0000-0000-000070010000}"/>
    <cellStyle name="Euro 14 25" xfId="204" xr:uid="{00000000-0005-0000-0000-000071010000}"/>
    <cellStyle name="Euro 14 25 2" xfId="4716" xr:uid="{00000000-0005-0000-0000-000072010000}"/>
    <cellStyle name="Euro 14 26" xfId="205" xr:uid="{00000000-0005-0000-0000-000073010000}"/>
    <cellStyle name="Euro 14 26 2" xfId="4717" xr:uid="{00000000-0005-0000-0000-000074010000}"/>
    <cellStyle name="Euro 14 27" xfId="206" xr:uid="{00000000-0005-0000-0000-000075010000}"/>
    <cellStyle name="Euro 14 27 2" xfId="4718" xr:uid="{00000000-0005-0000-0000-000076010000}"/>
    <cellStyle name="Euro 14 28" xfId="207" xr:uid="{00000000-0005-0000-0000-000077010000}"/>
    <cellStyle name="Euro 14 28 2" xfId="4719" xr:uid="{00000000-0005-0000-0000-000078010000}"/>
    <cellStyle name="Euro 14 29" xfId="4720" xr:uid="{00000000-0005-0000-0000-000079010000}"/>
    <cellStyle name="Euro 14 3" xfId="208" xr:uid="{00000000-0005-0000-0000-00007A010000}"/>
    <cellStyle name="Euro 14 3 2" xfId="4721" xr:uid="{00000000-0005-0000-0000-00007B010000}"/>
    <cellStyle name="Euro 14 4" xfId="209" xr:uid="{00000000-0005-0000-0000-00007C010000}"/>
    <cellStyle name="Euro 14 4 2" xfId="4722" xr:uid="{00000000-0005-0000-0000-00007D010000}"/>
    <cellStyle name="Euro 14 5" xfId="210" xr:uid="{00000000-0005-0000-0000-00007E010000}"/>
    <cellStyle name="Euro 14 5 2" xfId="4723" xr:uid="{00000000-0005-0000-0000-00007F010000}"/>
    <cellStyle name="Euro 14 6" xfId="211" xr:uid="{00000000-0005-0000-0000-000080010000}"/>
    <cellStyle name="Euro 14 6 2" xfId="4724" xr:uid="{00000000-0005-0000-0000-000081010000}"/>
    <cellStyle name="Euro 14 7" xfId="212" xr:uid="{00000000-0005-0000-0000-000082010000}"/>
    <cellStyle name="Euro 14 7 2" xfId="4725" xr:uid="{00000000-0005-0000-0000-000083010000}"/>
    <cellStyle name="Euro 14 8" xfId="213" xr:uid="{00000000-0005-0000-0000-000084010000}"/>
    <cellStyle name="Euro 14 8 2" xfId="4726" xr:uid="{00000000-0005-0000-0000-000085010000}"/>
    <cellStyle name="Euro 14 9" xfId="214" xr:uid="{00000000-0005-0000-0000-000086010000}"/>
    <cellStyle name="Euro 14 9 2" xfId="4727" xr:uid="{00000000-0005-0000-0000-000087010000}"/>
    <cellStyle name="Euro 14_5" xfId="3924" xr:uid="{00000000-0005-0000-0000-000088010000}"/>
    <cellStyle name="Euro 15" xfId="215" xr:uid="{00000000-0005-0000-0000-000089010000}"/>
    <cellStyle name="Euro 15 10" xfId="216" xr:uid="{00000000-0005-0000-0000-00008A010000}"/>
    <cellStyle name="Euro 15 10 2" xfId="4728" xr:uid="{00000000-0005-0000-0000-00008B010000}"/>
    <cellStyle name="Euro 15 11" xfId="217" xr:uid="{00000000-0005-0000-0000-00008C010000}"/>
    <cellStyle name="Euro 15 11 2" xfId="4729" xr:uid="{00000000-0005-0000-0000-00008D010000}"/>
    <cellStyle name="Euro 15 12" xfId="218" xr:uid="{00000000-0005-0000-0000-00008E010000}"/>
    <cellStyle name="Euro 15 12 2" xfId="4730" xr:uid="{00000000-0005-0000-0000-00008F010000}"/>
    <cellStyle name="Euro 15 13" xfId="219" xr:uid="{00000000-0005-0000-0000-000090010000}"/>
    <cellStyle name="Euro 15 13 2" xfId="4731" xr:uid="{00000000-0005-0000-0000-000091010000}"/>
    <cellStyle name="Euro 15 14" xfId="220" xr:uid="{00000000-0005-0000-0000-000092010000}"/>
    <cellStyle name="Euro 15 14 2" xfId="4732" xr:uid="{00000000-0005-0000-0000-000093010000}"/>
    <cellStyle name="Euro 15 15" xfId="221" xr:uid="{00000000-0005-0000-0000-000094010000}"/>
    <cellStyle name="Euro 15 15 2" xfId="4733" xr:uid="{00000000-0005-0000-0000-000095010000}"/>
    <cellStyle name="Euro 15 16" xfId="222" xr:uid="{00000000-0005-0000-0000-000096010000}"/>
    <cellStyle name="Euro 15 16 2" xfId="4734" xr:uid="{00000000-0005-0000-0000-000097010000}"/>
    <cellStyle name="Euro 15 17" xfId="223" xr:uid="{00000000-0005-0000-0000-000098010000}"/>
    <cellStyle name="Euro 15 17 2" xfId="4735" xr:uid="{00000000-0005-0000-0000-000099010000}"/>
    <cellStyle name="Euro 15 18" xfId="224" xr:uid="{00000000-0005-0000-0000-00009A010000}"/>
    <cellStyle name="Euro 15 18 2" xfId="4736" xr:uid="{00000000-0005-0000-0000-00009B010000}"/>
    <cellStyle name="Euro 15 19" xfId="225" xr:uid="{00000000-0005-0000-0000-00009C010000}"/>
    <cellStyle name="Euro 15 19 2" xfId="4737" xr:uid="{00000000-0005-0000-0000-00009D010000}"/>
    <cellStyle name="Euro 15 2" xfId="226" xr:uid="{00000000-0005-0000-0000-00009E010000}"/>
    <cellStyle name="Euro 15 2 2" xfId="4738" xr:uid="{00000000-0005-0000-0000-00009F010000}"/>
    <cellStyle name="Euro 15 20" xfId="227" xr:uid="{00000000-0005-0000-0000-0000A0010000}"/>
    <cellStyle name="Euro 15 20 2" xfId="4739" xr:uid="{00000000-0005-0000-0000-0000A1010000}"/>
    <cellStyle name="Euro 15 21" xfId="228" xr:uid="{00000000-0005-0000-0000-0000A2010000}"/>
    <cellStyle name="Euro 15 21 2" xfId="4740" xr:uid="{00000000-0005-0000-0000-0000A3010000}"/>
    <cellStyle name="Euro 15 22" xfId="229" xr:uid="{00000000-0005-0000-0000-0000A4010000}"/>
    <cellStyle name="Euro 15 22 2" xfId="4741" xr:uid="{00000000-0005-0000-0000-0000A5010000}"/>
    <cellStyle name="Euro 15 23" xfId="230" xr:uid="{00000000-0005-0000-0000-0000A6010000}"/>
    <cellStyle name="Euro 15 23 2" xfId="4742" xr:uid="{00000000-0005-0000-0000-0000A7010000}"/>
    <cellStyle name="Euro 15 24" xfId="231" xr:uid="{00000000-0005-0000-0000-0000A8010000}"/>
    <cellStyle name="Euro 15 24 2" xfId="4743" xr:uid="{00000000-0005-0000-0000-0000A9010000}"/>
    <cellStyle name="Euro 15 25" xfId="232" xr:uid="{00000000-0005-0000-0000-0000AA010000}"/>
    <cellStyle name="Euro 15 25 2" xfId="4744" xr:uid="{00000000-0005-0000-0000-0000AB010000}"/>
    <cellStyle name="Euro 15 26" xfId="233" xr:uid="{00000000-0005-0000-0000-0000AC010000}"/>
    <cellStyle name="Euro 15 26 2" xfId="4745" xr:uid="{00000000-0005-0000-0000-0000AD010000}"/>
    <cellStyle name="Euro 15 27" xfId="234" xr:uid="{00000000-0005-0000-0000-0000AE010000}"/>
    <cellStyle name="Euro 15 27 2" xfId="4746" xr:uid="{00000000-0005-0000-0000-0000AF010000}"/>
    <cellStyle name="Euro 15 28" xfId="235" xr:uid="{00000000-0005-0000-0000-0000B0010000}"/>
    <cellStyle name="Euro 15 28 2" xfId="4747" xr:uid="{00000000-0005-0000-0000-0000B1010000}"/>
    <cellStyle name="Euro 15 29" xfId="4748" xr:uid="{00000000-0005-0000-0000-0000B2010000}"/>
    <cellStyle name="Euro 15 3" xfId="236" xr:uid="{00000000-0005-0000-0000-0000B3010000}"/>
    <cellStyle name="Euro 15 3 2" xfId="4749" xr:uid="{00000000-0005-0000-0000-0000B4010000}"/>
    <cellStyle name="Euro 15 4" xfId="237" xr:uid="{00000000-0005-0000-0000-0000B5010000}"/>
    <cellStyle name="Euro 15 4 2" xfId="4750" xr:uid="{00000000-0005-0000-0000-0000B6010000}"/>
    <cellStyle name="Euro 15 5" xfId="238" xr:uid="{00000000-0005-0000-0000-0000B7010000}"/>
    <cellStyle name="Euro 15 5 2" xfId="4751" xr:uid="{00000000-0005-0000-0000-0000B8010000}"/>
    <cellStyle name="Euro 15 6" xfId="239" xr:uid="{00000000-0005-0000-0000-0000B9010000}"/>
    <cellStyle name="Euro 15 6 2" xfId="4752" xr:uid="{00000000-0005-0000-0000-0000BA010000}"/>
    <cellStyle name="Euro 15 7" xfId="240" xr:uid="{00000000-0005-0000-0000-0000BB010000}"/>
    <cellStyle name="Euro 15 7 2" xfId="4753" xr:uid="{00000000-0005-0000-0000-0000BC010000}"/>
    <cellStyle name="Euro 15 8" xfId="241" xr:uid="{00000000-0005-0000-0000-0000BD010000}"/>
    <cellStyle name="Euro 15 8 2" xfId="4754" xr:uid="{00000000-0005-0000-0000-0000BE010000}"/>
    <cellStyle name="Euro 15 9" xfId="242" xr:uid="{00000000-0005-0000-0000-0000BF010000}"/>
    <cellStyle name="Euro 15 9 2" xfId="4755" xr:uid="{00000000-0005-0000-0000-0000C0010000}"/>
    <cellStyle name="Euro 15_5" xfId="3925" xr:uid="{00000000-0005-0000-0000-0000C1010000}"/>
    <cellStyle name="Euro 16" xfId="243" xr:uid="{00000000-0005-0000-0000-0000C2010000}"/>
    <cellStyle name="Euro 16 10" xfId="244" xr:uid="{00000000-0005-0000-0000-0000C3010000}"/>
    <cellStyle name="Euro 16 10 2" xfId="4756" xr:uid="{00000000-0005-0000-0000-0000C4010000}"/>
    <cellStyle name="Euro 16 11" xfId="245" xr:uid="{00000000-0005-0000-0000-0000C5010000}"/>
    <cellStyle name="Euro 16 11 2" xfId="4757" xr:uid="{00000000-0005-0000-0000-0000C6010000}"/>
    <cellStyle name="Euro 16 12" xfId="246" xr:uid="{00000000-0005-0000-0000-0000C7010000}"/>
    <cellStyle name="Euro 16 12 2" xfId="4758" xr:uid="{00000000-0005-0000-0000-0000C8010000}"/>
    <cellStyle name="Euro 16 13" xfId="247" xr:uid="{00000000-0005-0000-0000-0000C9010000}"/>
    <cellStyle name="Euro 16 13 2" xfId="4759" xr:uid="{00000000-0005-0000-0000-0000CA010000}"/>
    <cellStyle name="Euro 16 14" xfId="248" xr:uid="{00000000-0005-0000-0000-0000CB010000}"/>
    <cellStyle name="Euro 16 14 2" xfId="4760" xr:uid="{00000000-0005-0000-0000-0000CC010000}"/>
    <cellStyle name="Euro 16 15" xfId="249" xr:uid="{00000000-0005-0000-0000-0000CD010000}"/>
    <cellStyle name="Euro 16 15 2" xfId="4761" xr:uid="{00000000-0005-0000-0000-0000CE010000}"/>
    <cellStyle name="Euro 16 16" xfId="250" xr:uid="{00000000-0005-0000-0000-0000CF010000}"/>
    <cellStyle name="Euro 16 16 2" xfId="4762" xr:uid="{00000000-0005-0000-0000-0000D0010000}"/>
    <cellStyle name="Euro 16 17" xfId="251" xr:uid="{00000000-0005-0000-0000-0000D1010000}"/>
    <cellStyle name="Euro 16 17 2" xfId="4763" xr:uid="{00000000-0005-0000-0000-0000D2010000}"/>
    <cellStyle name="Euro 16 18" xfId="252" xr:uid="{00000000-0005-0000-0000-0000D3010000}"/>
    <cellStyle name="Euro 16 18 2" xfId="4764" xr:uid="{00000000-0005-0000-0000-0000D4010000}"/>
    <cellStyle name="Euro 16 19" xfId="253" xr:uid="{00000000-0005-0000-0000-0000D5010000}"/>
    <cellStyle name="Euro 16 19 2" xfId="4765" xr:uid="{00000000-0005-0000-0000-0000D6010000}"/>
    <cellStyle name="Euro 16 2" xfId="254" xr:uid="{00000000-0005-0000-0000-0000D7010000}"/>
    <cellStyle name="Euro 16 2 2" xfId="4766" xr:uid="{00000000-0005-0000-0000-0000D8010000}"/>
    <cellStyle name="Euro 16 20" xfId="255" xr:uid="{00000000-0005-0000-0000-0000D9010000}"/>
    <cellStyle name="Euro 16 20 2" xfId="4767" xr:uid="{00000000-0005-0000-0000-0000DA010000}"/>
    <cellStyle name="Euro 16 21" xfId="256" xr:uid="{00000000-0005-0000-0000-0000DB010000}"/>
    <cellStyle name="Euro 16 21 2" xfId="4768" xr:uid="{00000000-0005-0000-0000-0000DC010000}"/>
    <cellStyle name="Euro 16 22" xfId="257" xr:uid="{00000000-0005-0000-0000-0000DD010000}"/>
    <cellStyle name="Euro 16 22 2" xfId="4769" xr:uid="{00000000-0005-0000-0000-0000DE010000}"/>
    <cellStyle name="Euro 16 23" xfId="258" xr:uid="{00000000-0005-0000-0000-0000DF010000}"/>
    <cellStyle name="Euro 16 23 2" xfId="4770" xr:uid="{00000000-0005-0000-0000-0000E0010000}"/>
    <cellStyle name="Euro 16 24" xfId="259" xr:uid="{00000000-0005-0000-0000-0000E1010000}"/>
    <cellStyle name="Euro 16 24 2" xfId="4771" xr:uid="{00000000-0005-0000-0000-0000E2010000}"/>
    <cellStyle name="Euro 16 25" xfId="260" xr:uid="{00000000-0005-0000-0000-0000E3010000}"/>
    <cellStyle name="Euro 16 25 2" xfId="4772" xr:uid="{00000000-0005-0000-0000-0000E4010000}"/>
    <cellStyle name="Euro 16 26" xfId="261" xr:uid="{00000000-0005-0000-0000-0000E5010000}"/>
    <cellStyle name="Euro 16 26 2" xfId="4773" xr:uid="{00000000-0005-0000-0000-0000E6010000}"/>
    <cellStyle name="Euro 16 27" xfId="262" xr:uid="{00000000-0005-0000-0000-0000E7010000}"/>
    <cellStyle name="Euro 16 27 2" xfId="4774" xr:uid="{00000000-0005-0000-0000-0000E8010000}"/>
    <cellStyle name="Euro 16 28" xfId="263" xr:uid="{00000000-0005-0000-0000-0000E9010000}"/>
    <cellStyle name="Euro 16 28 2" xfId="4775" xr:uid="{00000000-0005-0000-0000-0000EA010000}"/>
    <cellStyle name="Euro 16 29" xfId="4776" xr:uid="{00000000-0005-0000-0000-0000EB010000}"/>
    <cellStyle name="Euro 16 3" xfId="264" xr:uid="{00000000-0005-0000-0000-0000EC010000}"/>
    <cellStyle name="Euro 16 3 2" xfId="4777" xr:uid="{00000000-0005-0000-0000-0000ED010000}"/>
    <cellStyle name="Euro 16 4" xfId="265" xr:uid="{00000000-0005-0000-0000-0000EE010000}"/>
    <cellStyle name="Euro 16 4 2" xfId="4778" xr:uid="{00000000-0005-0000-0000-0000EF010000}"/>
    <cellStyle name="Euro 16 5" xfId="266" xr:uid="{00000000-0005-0000-0000-0000F0010000}"/>
    <cellStyle name="Euro 16 5 2" xfId="4779" xr:uid="{00000000-0005-0000-0000-0000F1010000}"/>
    <cellStyle name="Euro 16 6" xfId="267" xr:uid="{00000000-0005-0000-0000-0000F2010000}"/>
    <cellStyle name="Euro 16 6 2" xfId="4780" xr:uid="{00000000-0005-0000-0000-0000F3010000}"/>
    <cellStyle name="Euro 16 7" xfId="268" xr:uid="{00000000-0005-0000-0000-0000F4010000}"/>
    <cellStyle name="Euro 16 7 2" xfId="4781" xr:uid="{00000000-0005-0000-0000-0000F5010000}"/>
    <cellStyle name="Euro 16 8" xfId="269" xr:uid="{00000000-0005-0000-0000-0000F6010000}"/>
    <cellStyle name="Euro 16 8 2" xfId="4782" xr:uid="{00000000-0005-0000-0000-0000F7010000}"/>
    <cellStyle name="Euro 16 9" xfId="270" xr:uid="{00000000-0005-0000-0000-0000F8010000}"/>
    <cellStyle name="Euro 16 9 2" xfId="4783" xr:uid="{00000000-0005-0000-0000-0000F9010000}"/>
    <cellStyle name="Euro 16_5" xfId="3926" xr:uid="{00000000-0005-0000-0000-0000FA010000}"/>
    <cellStyle name="Euro 17" xfId="271" xr:uid="{00000000-0005-0000-0000-0000FB010000}"/>
    <cellStyle name="Euro 17 10" xfId="272" xr:uid="{00000000-0005-0000-0000-0000FC010000}"/>
    <cellStyle name="Euro 17 10 2" xfId="4784" xr:uid="{00000000-0005-0000-0000-0000FD010000}"/>
    <cellStyle name="Euro 17 11" xfId="273" xr:uid="{00000000-0005-0000-0000-0000FE010000}"/>
    <cellStyle name="Euro 17 11 2" xfId="4785" xr:uid="{00000000-0005-0000-0000-0000FF010000}"/>
    <cellStyle name="Euro 17 12" xfId="274" xr:uid="{00000000-0005-0000-0000-000000020000}"/>
    <cellStyle name="Euro 17 12 2" xfId="4786" xr:uid="{00000000-0005-0000-0000-000001020000}"/>
    <cellStyle name="Euro 17 13" xfId="275" xr:uid="{00000000-0005-0000-0000-000002020000}"/>
    <cellStyle name="Euro 17 13 2" xfId="4787" xr:uid="{00000000-0005-0000-0000-000003020000}"/>
    <cellStyle name="Euro 17 14" xfId="276" xr:uid="{00000000-0005-0000-0000-000004020000}"/>
    <cellStyle name="Euro 17 14 2" xfId="4788" xr:uid="{00000000-0005-0000-0000-000005020000}"/>
    <cellStyle name="Euro 17 15" xfId="277" xr:uid="{00000000-0005-0000-0000-000006020000}"/>
    <cellStyle name="Euro 17 15 2" xfId="4789" xr:uid="{00000000-0005-0000-0000-000007020000}"/>
    <cellStyle name="Euro 17 16" xfId="278" xr:uid="{00000000-0005-0000-0000-000008020000}"/>
    <cellStyle name="Euro 17 16 2" xfId="4790" xr:uid="{00000000-0005-0000-0000-000009020000}"/>
    <cellStyle name="Euro 17 17" xfId="279" xr:uid="{00000000-0005-0000-0000-00000A020000}"/>
    <cellStyle name="Euro 17 17 2" xfId="4791" xr:uid="{00000000-0005-0000-0000-00000B020000}"/>
    <cellStyle name="Euro 17 18" xfId="280" xr:uid="{00000000-0005-0000-0000-00000C020000}"/>
    <cellStyle name="Euro 17 18 2" xfId="4792" xr:uid="{00000000-0005-0000-0000-00000D020000}"/>
    <cellStyle name="Euro 17 19" xfId="281" xr:uid="{00000000-0005-0000-0000-00000E020000}"/>
    <cellStyle name="Euro 17 19 2" xfId="4793" xr:uid="{00000000-0005-0000-0000-00000F020000}"/>
    <cellStyle name="Euro 17 2" xfId="282" xr:uid="{00000000-0005-0000-0000-000010020000}"/>
    <cellStyle name="Euro 17 2 2" xfId="4794" xr:uid="{00000000-0005-0000-0000-000011020000}"/>
    <cellStyle name="Euro 17 20" xfId="283" xr:uid="{00000000-0005-0000-0000-000012020000}"/>
    <cellStyle name="Euro 17 20 2" xfId="4795" xr:uid="{00000000-0005-0000-0000-000013020000}"/>
    <cellStyle name="Euro 17 21" xfId="284" xr:uid="{00000000-0005-0000-0000-000014020000}"/>
    <cellStyle name="Euro 17 21 2" xfId="4796" xr:uid="{00000000-0005-0000-0000-000015020000}"/>
    <cellStyle name="Euro 17 22" xfId="285" xr:uid="{00000000-0005-0000-0000-000016020000}"/>
    <cellStyle name="Euro 17 22 2" xfId="4797" xr:uid="{00000000-0005-0000-0000-000017020000}"/>
    <cellStyle name="Euro 17 23" xfId="286" xr:uid="{00000000-0005-0000-0000-000018020000}"/>
    <cellStyle name="Euro 17 23 2" xfId="4798" xr:uid="{00000000-0005-0000-0000-000019020000}"/>
    <cellStyle name="Euro 17 24" xfId="287" xr:uid="{00000000-0005-0000-0000-00001A020000}"/>
    <cellStyle name="Euro 17 24 2" xfId="4799" xr:uid="{00000000-0005-0000-0000-00001B020000}"/>
    <cellStyle name="Euro 17 25" xfId="288" xr:uid="{00000000-0005-0000-0000-00001C020000}"/>
    <cellStyle name="Euro 17 25 2" xfId="4800" xr:uid="{00000000-0005-0000-0000-00001D020000}"/>
    <cellStyle name="Euro 17 26" xfId="289" xr:uid="{00000000-0005-0000-0000-00001E020000}"/>
    <cellStyle name="Euro 17 26 2" xfId="4801" xr:uid="{00000000-0005-0000-0000-00001F020000}"/>
    <cellStyle name="Euro 17 27" xfId="290" xr:uid="{00000000-0005-0000-0000-000020020000}"/>
    <cellStyle name="Euro 17 27 2" xfId="4802" xr:uid="{00000000-0005-0000-0000-000021020000}"/>
    <cellStyle name="Euro 17 28" xfId="291" xr:uid="{00000000-0005-0000-0000-000022020000}"/>
    <cellStyle name="Euro 17 28 2" xfId="4803" xr:uid="{00000000-0005-0000-0000-000023020000}"/>
    <cellStyle name="Euro 17 29" xfId="4804" xr:uid="{00000000-0005-0000-0000-000024020000}"/>
    <cellStyle name="Euro 17 3" xfId="292" xr:uid="{00000000-0005-0000-0000-000025020000}"/>
    <cellStyle name="Euro 17 3 2" xfId="4805" xr:uid="{00000000-0005-0000-0000-000026020000}"/>
    <cellStyle name="Euro 17 4" xfId="293" xr:uid="{00000000-0005-0000-0000-000027020000}"/>
    <cellStyle name="Euro 17 4 2" xfId="4806" xr:uid="{00000000-0005-0000-0000-000028020000}"/>
    <cellStyle name="Euro 17 5" xfId="294" xr:uid="{00000000-0005-0000-0000-000029020000}"/>
    <cellStyle name="Euro 17 5 2" xfId="4807" xr:uid="{00000000-0005-0000-0000-00002A020000}"/>
    <cellStyle name="Euro 17 6" xfId="295" xr:uid="{00000000-0005-0000-0000-00002B020000}"/>
    <cellStyle name="Euro 17 6 2" xfId="4808" xr:uid="{00000000-0005-0000-0000-00002C020000}"/>
    <cellStyle name="Euro 17 7" xfId="296" xr:uid="{00000000-0005-0000-0000-00002D020000}"/>
    <cellStyle name="Euro 17 7 2" xfId="4809" xr:uid="{00000000-0005-0000-0000-00002E020000}"/>
    <cellStyle name="Euro 17 8" xfId="297" xr:uid="{00000000-0005-0000-0000-00002F020000}"/>
    <cellStyle name="Euro 17 8 2" xfId="4810" xr:uid="{00000000-0005-0000-0000-000030020000}"/>
    <cellStyle name="Euro 17 9" xfId="298" xr:uid="{00000000-0005-0000-0000-000031020000}"/>
    <cellStyle name="Euro 17 9 2" xfId="4811" xr:uid="{00000000-0005-0000-0000-000032020000}"/>
    <cellStyle name="Euro 17_5" xfId="3927" xr:uid="{00000000-0005-0000-0000-000033020000}"/>
    <cellStyle name="Euro 18" xfId="299" xr:uid="{00000000-0005-0000-0000-000034020000}"/>
    <cellStyle name="Euro 18 10" xfId="300" xr:uid="{00000000-0005-0000-0000-000035020000}"/>
    <cellStyle name="Euro 18 10 2" xfId="4812" xr:uid="{00000000-0005-0000-0000-000036020000}"/>
    <cellStyle name="Euro 18 11" xfId="301" xr:uid="{00000000-0005-0000-0000-000037020000}"/>
    <cellStyle name="Euro 18 11 2" xfId="4813" xr:uid="{00000000-0005-0000-0000-000038020000}"/>
    <cellStyle name="Euro 18 12" xfId="302" xr:uid="{00000000-0005-0000-0000-000039020000}"/>
    <cellStyle name="Euro 18 12 2" xfId="4814" xr:uid="{00000000-0005-0000-0000-00003A020000}"/>
    <cellStyle name="Euro 18 13" xfId="303" xr:uid="{00000000-0005-0000-0000-00003B020000}"/>
    <cellStyle name="Euro 18 13 2" xfId="4815" xr:uid="{00000000-0005-0000-0000-00003C020000}"/>
    <cellStyle name="Euro 18 14" xfId="304" xr:uid="{00000000-0005-0000-0000-00003D020000}"/>
    <cellStyle name="Euro 18 14 2" xfId="4816" xr:uid="{00000000-0005-0000-0000-00003E020000}"/>
    <cellStyle name="Euro 18 15" xfId="305" xr:uid="{00000000-0005-0000-0000-00003F020000}"/>
    <cellStyle name="Euro 18 15 2" xfId="4817" xr:uid="{00000000-0005-0000-0000-000040020000}"/>
    <cellStyle name="Euro 18 16" xfId="306" xr:uid="{00000000-0005-0000-0000-000041020000}"/>
    <cellStyle name="Euro 18 16 2" xfId="4818" xr:uid="{00000000-0005-0000-0000-000042020000}"/>
    <cellStyle name="Euro 18 17" xfId="307" xr:uid="{00000000-0005-0000-0000-000043020000}"/>
    <cellStyle name="Euro 18 17 2" xfId="4819" xr:uid="{00000000-0005-0000-0000-000044020000}"/>
    <cellStyle name="Euro 18 18" xfId="308" xr:uid="{00000000-0005-0000-0000-000045020000}"/>
    <cellStyle name="Euro 18 18 2" xfId="4820" xr:uid="{00000000-0005-0000-0000-000046020000}"/>
    <cellStyle name="Euro 18 19" xfId="309" xr:uid="{00000000-0005-0000-0000-000047020000}"/>
    <cellStyle name="Euro 18 19 2" xfId="4821" xr:uid="{00000000-0005-0000-0000-000048020000}"/>
    <cellStyle name="Euro 18 2" xfId="310" xr:uid="{00000000-0005-0000-0000-000049020000}"/>
    <cellStyle name="Euro 18 2 2" xfId="4822" xr:uid="{00000000-0005-0000-0000-00004A020000}"/>
    <cellStyle name="Euro 18 20" xfId="311" xr:uid="{00000000-0005-0000-0000-00004B020000}"/>
    <cellStyle name="Euro 18 20 2" xfId="4823" xr:uid="{00000000-0005-0000-0000-00004C020000}"/>
    <cellStyle name="Euro 18 21" xfId="312" xr:uid="{00000000-0005-0000-0000-00004D020000}"/>
    <cellStyle name="Euro 18 21 2" xfId="4824" xr:uid="{00000000-0005-0000-0000-00004E020000}"/>
    <cellStyle name="Euro 18 22" xfId="313" xr:uid="{00000000-0005-0000-0000-00004F020000}"/>
    <cellStyle name="Euro 18 22 2" xfId="4825" xr:uid="{00000000-0005-0000-0000-000050020000}"/>
    <cellStyle name="Euro 18 23" xfId="314" xr:uid="{00000000-0005-0000-0000-000051020000}"/>
    <cellStyle name="Euro 18 23 2" xfId="4826" xr:uid="{00000000-0005-0000-0000-000052020000}"/>
    <cellStyle name="Euro 18 24" xfId="315" xr:uid="{00000000-0005-0000-0000-000053020000}"/>
    <cellStyle name="Euro 18 24 2" xfId="4827" xr:uid="{00000000-0005-0000-0000-000054020000}"/>
    <cellStyle name="Euro 18 25" xfId="316" xr:uid="{00000000-0005-0000-0000-000055020000}"/>
    <cellStyle name="Euro 18 25 2" xfId="4828" xr:uid="{00000000-0005-0000-0000-000056020000}"/>
    <cellStyle name="Euro 18 26" xfId="317" xr:uid="{00000000-0005-0000-0000-000057020000}"/>
    <cellStyle name="Euro 18 26 2" xfId="4829" xr:uid="{00000000-0005-0000-0000-000058020000}"/>
    <cellStyle name="Euro 18 27" xfId="318" xr:uid="{00000000-0005-0000-0000-000059020000}"/>
    <cellStyle name="Euro 18 27 2" xfId="4830" xr:uid="{00000000-0005-0000-0000-00005A020000}"/>
    <cellStyle name="Euro 18 28" xfId="319" xr:uid="{00000000-0005-0000-0000-00005B020000}"/>
    <cellStyle name="Euro 18 28 2" xfId="4831" xr:uid="{00000000-0005-0000-0000-00005C020000}"/>
    <cellStyle name="Euro 18 29" xfId="4832" xr:uid="{00000000-0005-0000-0000-00005D020000}"/>
    <cellStyle name="Euro 18 3" xfId="320" xr:uid="{00000000-0005-0000-0000-00005E020000}"/>
    <cellStyle name="Euro 18 3 2" xfId="4833" xr:uid="{00000000-0005-0000-0000-00005F020000}"/>
    <cellStyle name="Euro 18 4" xfId="321" xr:uid="{00000000-0005-0000-0000-000060020000}"/>
    <cellStyle name="Euro 18 4 2" xfId="4834" xr:uid="{00000000-0005-0000-0000-000061020000}"/>
    <cellStyle name="Euro 18 5" xfId="322" xr:uid="{00000000-0005-0000-0000-000062020000}"/>
    <cellStyle name="Euro 18 5 2" xfId="4835" xr:uid="{00000000-0005-0000-0000-000063020000}"/>
    <cellStyle name="Euro 18 6" xfId="323" xr:uid="{00000000-0005-0000-0000-000064020000}"/>
    <cellStyle name="Euro 18 6 2" xfId="4836" xr:uid="{00000000-0005-0000-0000-000065020000}"/>
    <cellStyle name="Euro 18 7" xfId="324" xr:uid="{00000000-0005-0000-0000-000066020000}"/>
    <cellStyle name="Euro 18 7 2" xfId="4837" xr:uid="{00000000-0005-0000-0000-000067020000}"/>
    <cellStyle name="Euro 18 8" xfId="325" xr:uid="{00000000-0005-0000-0000-000068020000}"/>
    <cellStyle name="Euro 18 8 2" xfId="4838" xr:uid="{00000000-0005-0000-0000-000069020000}"/>
    <cellStyle name="Euro 18 9" xfId="326" xr:uid="{00000000-0005-0000-0000-00006A020000}"/>
    <cellStyle name="Euro 18 9 2" xfId="4839" xr:uid="{00000000-0005-0000-0000-00006B020000}"/>
    <cellStyle name="Euro 18_5" xfId="3928" xr:uid="{00000000-0005-0000-0000-00006C020000}"/>
    <cellStyle name="Euro 19" xfId="327" xr:uid="{00000000-0005-0000-0000-00006D020000}"/>
    <cellStyle name="Euro 19 10" xfId="328" xr:uid="{00000000-0005-0000-0000-00006E020000}"/>
    <cellStyle name="Euro 19 10 2" xfId="4840" xr:uid="{00000000-0005-0000-0000-00006F020000}"/>
    <cellStyle name="Euro 19 11" xfId="329" xr:uid="{00000000-0005-0000-0000-000070020000}"/>
    <cellStyle name="Euro 19 11 2" xfId="4841" xr:uid="{00000000-0005-0000-0000-000071020000}"/>
    <cellStyle name="Euro 19 12" xfId="330" xr:uid="{00000000-0005-0000-0000-000072020000}"/>
    <cellStyle name="Euro 19 12 2" xfId="4842" xr:uid="{00000000-0005-0000-0000-000073020000}"/>
    <cellStyle name="Euro 19 13" xfId="331" xr:uid="{00000000-0005-0000-0000-000074020000}"/>
    <cellStyle name="Euro 19 13 2" xfId="4843" xr:uid="{00000000-0005-0000-0000-000075020000}"/>
    <cellStyle name="Euro 19 14" xfId="332" xr:uid="{00000000-0005-0000-0000-000076020000}"/>
    <cellStyle name="Euro 19 14 2" xfId="4844" xr:uid="{00000000-0005-0000-0000-000077020000}"/>
    <cellStyle name="Euro 19 15" xfId="333" xr:uid="{00000000-0005-0000-0000-000078020000}"/>
    <cellStyle name="Euro 19 15 2" xfId="4845" xr:uid="{00000000-0005-0000-0000-000079020000}"/>
    <cellStyle name="Euro 19 16" xfId="334" xr:uid="{00000000-0005-0000-0000-00007A020000}"/>
    <cellStyle name="Euro 19 16 2" xfId="4846" xr:uid="{00000000-0005-0000-0000-00007B020000}"/>
    <cellStyle name="Euro 19 17" xfId="335" xr:uid="{00000000-0005-0000-0000-00007C020000}"/>
    <cellStyle name="Euro 19 17 2" xfId="4847" xr:uid="{00000000-0005-0000-0000-00007D020000}"/>
    <cellStyle name="Euro 19 18" xfId="336" xr:uid="{00000000-0005-0000-0000-00007E020000}"/>
    <cellStyle name="Euro 19 18 2" xfId="4848" xr:uid="{00000000-0005-0000-0000-00007F020000}"/>
    <cellStyle name="Euro 19 19" xfId="337" xr:uid="{00000000-0005-0000-0000-000080020000}"/>
    <cellStyle name="Euro 19 19 2" xfId="4849" xr:uid="{00000000-0005-0000-0000-000081020000}"/>
    <cellStyle name="Euro 19 2" xfId="338" xr:uid="{00000000-0005-0000-0000-000082020000}"/>
    <cellStyle name="Euro 19 2 2" xfId="4850" xr:uid="{00000000-0005-0000-0000-000083020000}"/>
    <cellStyle name="Euro 19 20" xfId="339" xr:uid="{00000000-0005-0000-0000-000084020000}"/>
    <cellStyle name="Euro 19 20 2" xfId="4851" xr:uid="{00000000-0005-0000-0000-000085020000}"/>
    <cellStyle name="Euro 19 21" xfId="340" xr:uid="{00000000-0005-0000-0000-000086020000}"/>
    <cellStyle name="Euro 19 21 2" xfId="4852" xr:uid="{00000000-0005-0000-0000-000087020000}"/>
    <cellStyle name="Euro 19 22" xfId="341" xr:uid="{00000000-0005-0000-0000-000088020000}"/>
    <cellStyle name="Euro 19 22 2" xfId="4853" xr:uid="{00000000-0005-0000-0000-000089020000}"/>
    <cellStyle name="Euro 19 23" xfId="342" xr:uid="{00000000-0005-0000-0000-00008A020000}"/>
    <cellStyle name="Euro 19 23 2" xfId="4854" xr:uid="{00000000-0005-0000-0000-00008B020000}"/>
    <cellStyle name="Euro 19 24" xfId="343" xr:uid="{00000000-0005-0000-0000-00008C020000}"/>
    <cellStyle name="Euro 19 24 2" xfId="4855" xr:uid="{00000000-0005-0000-0000-00008D020000}"/>
    <cellStyle name="Euro 19 25" xfId="344" xr:uid="{00000000-0005-0000-0000-00008E020000}"/>
    <cellStyle name="Euro 19 25 2" xfId="4856" xr:uid="{00000000-0005-0000-0000-00008F020000}"/>
    <cellStyle name="Euro 19 26" xfId="345" xr:uid="{00000000-0005-0000-0000-000090020000}"/>
    <cellStyle name="Euro 19 26 2" xfId="4857" xr:uid="{00000000-0005-0000-0000-000091020000}"/>
    <cellStyle name="Euro 19 27" xfId="346" xr:uid="{00000000-0005-0000-0000-000092020000}"/>
    <cellStyle name="Euro 19 27 2" xfId="4858" xr:uid="{00000000-0005-0000-0000-000093020000}"/>
    <cellStyle name="Euro 19 28" xfId="347" xr:uid="{00000000-0005-0000-0000-000094020000}"/>
    <cellStyle name="Euro 19 28 2" xfId="4859" xr:uid="{00000000-0005-0000-0000-000095020000}"/>
    <cellStyle name="Euro 19 29" xfId="4860" xr:uid="{00000000-0005-0000-0000-000096020000}"/>
    <cellStyle name="Euro 19 3" xfId="348" xr:uid="{00000000-0005-0000-0000-000097020000}"/>
    <cellStyle name="Euro 19 3 2" xfId="4861" xr:uid="{00000000-0005-0000-0000-000098020000}"/>
    <cellStyle name="Euro 19 4" xfId="349" xr:uid="{00000000-0005-0000-0000-000099020000}"/>
    <cellStyle name="Euro 19 4 2" xfId="4862" xr:uid="{00000000-0005-0000-0000-00009A020000}"/>
    <cellStyle name="Euro 19 5" xfId="350" xr:uid="{00000000-0005-0000-0000-00009B020000}"/>
    <cellStyle name="Euro 19 5 2" xfId="4863" xr:uid="{00000000-0005-0000-0000-00009C020000}"/>
    <cellStyle name="Euro 19 6" xfId="351" xr:uid="{00000000-0005-0000-0000-00009D020000}"/>
    <cellStyle name="Euro 19 6 2" xfId="4864" xr:uid="{00000000-0005-0000-0000-00009E020000}"/>
    <cellStyle name="Euro 19 7" xfId="352" xr:uid="{00000000-0005-0000-0000-00009F020000}"/>
    <cellStyle name="Euro 19 7 2" xfId="4865" xr:uid="{00000000-0005-0000-0000-0000A0020000}"/>
    <cellStyle name="Euro 19 8" xfId="353" xr:uid="{00000000-0005-0000-0000-0000A1020000}"/>
    <cellStyle name="Euro 19 8 2" xfId="4866" xr:uid="{00000000-0005-0000-0000-0000A2020000}"/>
    <cellStyle name="Euro 19 9" xfId="354" xr:uid="{00000000-0005-0000-0000-0000A3020000}"/>
    <cellStyle name="Euro 19 9 2" xfId="4867" xr:uid="{00000000-0005-0000-0000-0000A4020000}"/>
    <cellStyle name="Euro 19_5" xfId="3929" xr:uid="{00000000-0005-0000-0000-0000A5020000}"/>
    <cellStyle name="Euro 2" xfId="18" xr:uid="{00000000-0005-0000-0000-0000A6020000}"/>
    <cellStyle name="Euro 2 10" xfId="356" xr:uid="{00000000-0005-0000-0000-0000A7020000}"/>
    <cellStyle name="Euro 2 10 2" xfId="4868" xr:uid="{00000000-0005-0000-0000-0000A8020000}"/>
    <cellStyle name="Euro 2 11" xfId="357" xr:uid="{00000000-0005-0000-0000-0000A9020000}"/>
    <cellStyle name="Euro 2 11 2" xfId="4869" xr:uid="{00000000-0005-0000-0000-0000AA020000}"/>
    <cellStyle name="Euro 2 12" xfId="358" xr:uid="{00000000-0005-0000-0000-0000AB020000}"/>
    <cellStyle name="Euro 2 12 2" xfId="4870" xr:uid="{00000000-0005-0000-0000-0000AC020000}"/>
    <cellStyle name="Euro 2 13" xfId="359" xr:uid="{00000000-0005-0000-0000-0000AD020000}"/>
    <cellStyle name="Euro 2 13 2" xfId="4871" xr:uid="{00000000-0005-0000-0000-0000AE020000}"/>
    <cellStyle name="Euro 2 14" xfId="360" xr:uid="{00000000-0005-0000-0000-0000AF020000}"/>
    <cellStyle name="Euro 2 14 2" xfId="4872" xr:uid="{00000000-0005-0000-0000-0000B0020000}"/>
    <cellStyle name="Euro 2 15" xfId="361" xr:uid="{00000000-0005-0000-0000-0000B1020000}"/>
    <cellStyle name="Euro 2 15 2" xfId="4873" xr:uid="{00000000-0005-0000-0000-0000B2020000}"/>
    <cellStyle name="Euro 2 16" xfId="362" xr:uid="{00000000-0005-0000-0000-0000B3020000}"/>
    <cellStyle name="Euro 2 16 2" xfId="4874" xr:uid="{00000000-0005-0000-0000-0000B4020000}"/>
    <cellStyle name="Euro 2 17" xfId="363" xr:uid="{00000000-0005-0000-0000-0000B5020000}"/>
    <cellStyle name="Euro 2 17 2" xfId="4875" xr:uid="{00000000-0005-0000-0000-0000B6020000}"/>
    <cellStyle name="Euro 2 18" xfId="364" xr:uid="{00000000-0005-0000-0000-0000B7020000}"/>
    <cellStyle name="Euro 2 18 2" xfId="4876" xr:uid="{00000000-0005-0000-0000-0000B8020000}"/>
    <cellStyle name="Euro 2 19" xfId="365" xr:uid="{00000000-0005-0000-0000-0000B9020000}"/>
    <cellStyle name="Euro 2 19 2" xfId="4877" xr:uid="{00000000-0005-0000-0000-0000BA020000}"/>
    <cellStyle name="Euro 2 2" xfId="366" xr:uid="{00000000-0005-0000-0000-0000BB020000}"/>
    <cellStyle name="Euro 2 2 2" xfId="4345" xr:uid="{00000000-0005-0000-0000-0000BC020000}"/>
    <cellStyle name="Euro 2 20" xfId="367" xr:uid="{00000000-0005-0000-0000-0000BD020000}"/>
    <cellStyle name="Euro 2 20 2" xfId="4878" xr:uid="{00000000-0005-0000-0000-0000BE020000}"/>
    <cellStyle name="Euro 2 21" xfId="368" xr:uid="{00000000-0005-0000-0000-0000BF020000}"/>
    <cellStyle name="Euro 2 21 2" xfId="4879" xr:uid="{00000000-0005-0000-0000-0000C0020000}"/>
    <cellStyle name="Euro 2 22" xfId="369" xr:uid="{00000000-0005-0000-0000-0000C1020000}"/>
    <cellStyle name="Euro 2 22 2" xfId="4880" xr:uid="{00000000-0005-0000-0000-0000C2020000}"/>
    <cellStyle name="Euro 2 23" xfId="370" xr:uid="{00000000-0005-0000-0000-0000C3020000}"/>
    <cellStyle name="Euro 2 23 2" xfId="4881" xr:uid="{00000000-0005-0000-0000-0000C4020000}"/>
    <cellStyle name="Euro 2 24" xfId="371" xr:uid="{00000000-0005-0000-0000-0000C5020000}"/>
    <cellStyle name="Euro 2 24 2" xfId="4882" xr:uid="{00000000-0005-0000-0000-0000C6020000}"/>
    <cellStyle name="Euro 2 25" xfId="372" xr:uid="{00000000-0005-0000-0000-0000C7020000}"/>
    <cellStyle name="Euro 2 25 2" xfId="4883" xr:uid="{00000000-0005-0000-0000-0000C8020000}"/>
    <cellStyle name="Euro 2 26" xfId="373" xr:uid="{00000000-0005-0000-0000-0000C9020000}"/>
    <cellStyle name="Euro 2 26 2" xfId="4884" xr:uid="{00000000-0005-0000-0000-0000CA020000}"/>
    <cellStyle name="Euro 2 27" xfId="374" xr:uid="{00000000-0005-0000-0000-0000CB020000}"/>
    <cellStyle name="Euro 2 27 2" xfId="4885" xr:uid="{00000000-0005-0000-0000-0000CC020000}"/>
    <cellStyle name="Euro 2 28" xfId="375" xr:uid="{00000000-0005-0000-0000-0000CD020000}"/>
    <cellStyle name="Euro 2 28 2" xfId="4886" xr:uid="{00000000-0005-0000-0000-0000CE020000}"/>
    <cellStyle name="Euro 2 29" xfId="355" xr:uid="{00000000-0005-0000-0000-0000CF020000}"/>
    <cellStyle name="Euro 2 29 2" xfId="4271" xr:uid="{00000000-0005-0000-0000-0000D0020000}"/>
    <cellStyle name="Euro 2 3" xfId="376" xr:uid="{00000000-0005-0000-0000-0000D1020000}"/>
    <cellStyle name="Euro 2 3 2" xfId="4305" xr:uid="{00000000-0005-0000-0000-0000D2020000}"/>
    <cellStyle name="Euro 2 30" xfId="4019" xr:uid="{00000000-0005-0000-0000-0000D3020000}"/>
    <cellStyle name="Euro 2 4" xfId="377" xr:uid="{00000000-0005-0000-0000-0000D4020000}"/>
    <cellStyle name="Euro 2 4 2" xfId="4887" xr:uid="{00000000-0005-0000-0000-0000D5020000}"/>
    <cellStyle name="Euro 2 5" xfId="378" xr:uid="{00000000-0005-0000-0000-0000D6020000}"/>
    <cellStyle name="Euro 2 5 2" xfId="4888" xr:uid="{00000000-0005-0000-0000-0000D7020000}"/>
    <cellStyle name="Euro 2 6" xfId="379" xr:uid="{00000000-0005-0000-0000-0000D8020000}"/>
    <cellStyle name="Euro 2 6 2" xfId="4889" xr:uid="{00000000-0005-0000-0000-0000D9020000}"/>
    <cellStyle name="Euro 2 7" xfId="380" xr:uid="{00000000-0005-0000-0000-0000DA020000}"/>
    <cellStyle name="Euro 2 7 2" xfId="4890" xr:uid="{00000000-0005-0000-0000-0000DB020000}"/>
    <cellStyle name="Euro 2 8" xfId="381" xr:uid="{00000000-0005-0000-0000-0000DC020000}"/>
    <cellStyle name="Euro 2 8 2" xfId="4891" xr:uid="{00000000-0005-0000-0000-0000DD020000}"/>
    <cellStyle name="Euro 2 9" xfId="382" xr:uid="{00000000-0005-0000-0000-0000DE020000}"/>
    <cellStyle name="Euro 2 9 2" xfId="4892" xr:uid="{00000000-0005-0000-0000-0000DF020000}"/>
    <cellStyle name="Euro 2_5" xfId="3930" xr:uid="{00000000-0005-0000-0000-0000E0020000}"/>
    <cellStyle name="Euro 20" xfId="383" xr:uid="{00000000-0005-0000-0000-0000E1020000}"/>
    <cellStyle name="Euro 20 10" xfId="384" xr:uid="{00000000-0005-0000-0000-0000E2020000}"/>
    <cellStyle name="Euro 20 10 2" xfId="4893" xr:uid="{00000000-0005-0000-0000-0000E3020000}"/>
    <cellStyle name="Euro 20 11" xfId="385" xr:uid="{00000000-0005-0000-0000-0000E4020000}"/>
    <cellStyle name="Euro 20 11 2" xfId="4894" xr:uid="{00000000-0005-0000-0000-0000E5020000}"/>
    <cellStyle name="Euro 20 12" xfId="386" xr:uid="{00000000-0005-0000-0000-0000E6020000}"/>
    <cellStyle name="Euro 20 12 2" xfId="4895" xr:uid="{00000000-0005-0000-0000-0000E7020000}"/>
    <cellStyle name="Euro 20 13" xfId="387" xr:uid="{00000000-0005-0000-0000-0000E8020000}"/>
    <cellStyle name="Euro 20 13 2" xfId="4896" xr:uid="{00000000-0005-0000-0000-0000E9020000}"/>
    <cellStyle name="Euro 20 14" xfId="388" xr:uid="{00000000-0005-0000-0000-0000EA020000}"/>
    <cellStyle name="Euro 20 14 2" xfId="4897" xr:uid="{00000000-0005-0000-0000-0000EB020000}"/>
    <cellStyle name="Euro 20 15" xfId="389" xr:uid="{00000000-0005-0000-0000-0000EC020000}"/>
    <cellStyle name="Euro 20 15 2" xfId="4898" xr:uid="{00000000-0005-0000-0000-0000ED020000}"/>
    <cellStyle name="Euro 20 16" xfId="390" xr:uid="{00000000-0005-0000-0000-0000EE020000}"/>
    <cellStyle name="Euro 20 16 2" xfId="4899" xr:uid="{00000000-0005-0000-0000-0000EF020000}"/>
    <cellStyle name="Euro 20 17" xfId="391" xr:uid="{00000000-0005-0000-0000-0000F0020000}"/>
    <cellStyle name="Euro 20 17 2" xfId="4900" xr:uid="{00000000-0005-0000-0000-0000F1020000}"/>
    <cellStyle name="Euro 20 18" xfId="392" xr:uid="{00000000-0005-0000-0000-0000F2020000}"/>
    <cellStyle name="Euro 20 18 2" xfId="4901" xr:uid="{00000000-0005-0000-0000-0000F3020000}"/>
    <cellStyle name="Euro 20 19" xfId="393" xr:uid="{00000000-0005-0000-0000-0000F4020000}"/>
    <cellStyle name="Euro 20 19 2" xfId="4902" xr:uid="{00000000-0005-0000-0000-0000F5020000}"/>
    <cellStyle name="Euro 20 2" xfId="394" xr:uid="{00000000-0005-0000-0000-0000F6020000}"/>
    <cellStyle name="Euro 20 2 2" xfId="4903" xr:uid="{00000000-0005-0000-0000-0000F7020000}"/>
    <cellStyle name="Euro 20 20" xfId="395" xr:uid="{00000000-0005-0000-0000-0000F8020000}"/>
    <cellStyle name="Euro 20 20 2" xfId="4904" xr:uid="{00000000-0005-0000-0000-0000F9020000}"/>
    <cellStyle name="Euro 20 21" xfId="396" xr:uid="{00000000-0005-0000-0000-0000FA020000}"/>
    <cellStyle name="Euro 20 21 2" xfId="4905" xr:uid="{00000000-0005-0000-0000-0000FB020000}"/>
    <cellStyle name="Euro 20 22" xfId="397" xr:uid="{00000000-0005-0000-0000-0000FC020000}"/>
    <cellStyle name="Euro 20 22 2" xfId="4906" xr:uid="{00000000-0005-0000-0000-0000FD020000}"/>
    <cellStyle name="Euro 20 23" xfId="398" xr:uid="{00000000-0005-0000-0000-0000FE020000}"/>
    <cellStyle name="Euro 20 23 2" xfId="4907" xr:uid="{00000000-0005-0000-0000-0000FF020000}"/>
    <cellStyle name="Euro 20 24" xfId="399" xr:uid="{00000000-0005-0000-0000-000000030000}"/>
    <cellStyle name="Euro 20 24 2" xfId="4908" xr:uid="{00000000-0005-0000-0000-000001030000}"/>
    <cellStyle name="Euro 20 25" xfId="400" xr:uid="{00000000-0005-0000-0000-000002030000}"/>
    <cellStyle name="Euro 20 25 2" xfId="4909" xr:uid="{00000000-0005-0000-0000-000003030000}"/>
    <cellStyle name="Euro 20 26" xfId="401" xr:uid="{00000000-0005-0000-0000-000004030000}"/>
    <cellStyle name="Euro 20 26 2" xfId="4910" xr:uid="{00000000-0005-0000-0000-000005030000}"/>
    <cellStyle name="Euro 20 27" xfId="402" xr:uid="{00000000-0005-0000-0000-000006030000}"/>
    <cellStyle name="Euro 20 27 2" xfId="4911" xr:uid="{00000000-0005-0000-0000-000007030000}"/>
    <cellStyle name="Euro 20 28" xfId="403" xr:uid="{00000000-0005-0000-0000-000008030000}"/>
    <cellStyle name="Euro 20 28 2" xfId="4912" xr:uid="{00000000-0005-0000-0000-000009030000}"/>
    <cellStyle name="Euro 20 29" xfId="4913" xr:uid="{00000000-0005-0000-0000-00000A030000}"/>
    <cellStyle name="Euro 20 3" xfId="404" xr:uid="{00000000-0005-0000-0000-00000B030000}"/>
    <cellStyle name="Euro 20 3 2" xfId="4914" xr:uid="{00000000-0005-0000-0000-00000C030000}"/>
    <cellStyle name="Euro 20 4" xfId="405" xr:uid="{00000000-0005-0000-0000-00000D030000}"/>
    <cellStyle name="Euro 20 4 2" xfId="4915" xr:uid="{00000000-0005-0000-0000-00000E030000}"/>
    <cellStyle name="Euro 20 5" xfId="406" xr:uid="{00000000-0005-0000-0000-00000F030000}"/>
    <cellStyle name="Euro 20 5 2" xfId="4916" xr:uid="{00000000-0005-0000-0000-000010030000}"/>
    <cellStyle name="Euro 20 6" xfId="407" xr:uid="{00000000-0005-0000-0000-000011030000}"/>
    <cellStyle name="Euro 20 6 2" xfId="4917" xr:uid="{00000000-0005-0000-0000-000012030000}"/>
    <cellStyle name="Euro 20 7" xfId="408" xr:uid="{00000000-0005-0000-0000-000013030000}"/>
    <cellStyle name="Euro 20 7 2" xfId="4918" xr:uid="{00000000-0005-0000-0000-000014030000}"/>
    <cellStyle name="Euro 20 8" xfId="409" xr:uid="{00000000-0005-0000-0000-000015030000}"/>
    <cellStyle name="Euro 20 8 2" xfId="4919" xr:uid="{00000000-0005-0000-0000-000016030000}"/>
    <cellStyle name="Euro 20 9" xfId="410" xr:uid="{00000000-0005-0000-0000-000017030000}"/>
    <cellStyle name="Euro 20 9 2" xfId="4920" xr:uid="{00000000-0005-0000-0000-000018030000}"/>
    <cellStyle name="Euro 20_5" xfId="3931" xr:uid="{00000000-0005-0000-0000-000019030000}"/>
    <cellStyle name="Euro 21" xfId="411" xr:uid="{00000000-0005-0000-0000-00001A030000}"/>
    <cellStyle name="Euro 21 10" xfId="412" xr:uid="{00000000-0005-0000-0000-00001B030000}"/>
    <cellStyle name="Euro 21 10 2" xfId="4921" xr:uid="{00000000-0005-0000-0000-00001C030000}"/>
    <cellStyle name="Euro 21 11" xfId="413" xr:uid="{00000000-0005-0000-0000-00001D030000}"/>
    <cellStyle name="Euro 21 11 2" xfId="4922" xr:uid="{00000000-0005-0000-0000-00001E030000}"/>
    <cellStyle name="Euro 21 12" xfId="414" xr:uid="{00000000-0005-0000-0000-00001F030000}"/>
    <cellStyle name="Euro 21 12 2" xfId="4923" xr:uid="{00000000-0005-0000-0000-000020030000}"/>
    <cellStyle name="Euro 21 13" xfId="415" xr:uid="{00000000-0005-0000-0000-000021030000}"/>
    <cellStyle name="Euro 21 13 2" xfId="4924" xr:uid="{00000000-0005-0000-0000-000022030000}"/>
    <cellStyle name="Euro 21 14" xfId="416" xr:uid="{00000000-0005-0000-0000-000023030000}"/>
    <cellStyle name="Euro 21 14 2" xfId="4925" xr:uid="{00000000-0005-0000-0000-000024030000}"/>
    <cellStyle name="Euro 21 15" xfId="417" xr:uid="{00000000-0005-0000-0000-000025030000}"/>
    <cellStyle name="Euro 21 15 2" xfId="4926" xr:uid="{00000000-0005-0000-0000-000026030000}"/>
    <cellStyle name="Euro 21 16" xfId="418" xr:uid="{00000000-0005-0000-0000-000027030000}"/>
    <cellStyle name="Euro 21 16 2" xfId="4927" xr:uid="{00000000-0005-0000-0000-000028030000}"/>
    <cellStyle name="Euro 21 17" xfId="419" xr:uid="{00000000-0005-0000-0000-000029030000}"/>
    <cellStyle name="Euro 21 17 2" xfId="4928" xr:uid="{00000000-0005-0000-0000-00002A030000}"/>
    <cellStyle name="Euro 21 18" xfId="420" xr:uid="{00000000-0005-0000-0000-00002B030000}"/>
    <cellStyle name="Euro 21 18 2" xfId="4929" xr:uid="{00000000-0005-0000-0000-00002C030000}"/>
    <cellStyle name="Euro 21 19" xfId="421" xr:uid="{00000000-0005-0000-0000-00002D030000}"/>
    <cellStyle name="Euro 21 19 2" xfId="4930" xr:uid="{00000000-0005-0000-0000-00002E030000}"/>
    <cellStyle name="Euro 21 2" xfId="422" xr:uid="{00000000-0005-0000-0000-00002F030000}"/>
    <cellStyle name="Euro 21 2 2" xfId="4931" xr:uid="{00000000-0005-0000-0000-000030030000}"/>
    <cellStyle name="Euro 21 20" xfId="423" xr:uid="{00000000-0005-0000-0000-000031030000}"/>
    <cellStyle name="Euro 21 20 2" xfId="4932" xr:uid="{00000000-0005-0000-0000-000032030000}"/>
    <cellStyle name="Euro 21 21" xfId="424" xr:uid="{00000000-0005-0000-0000-000033030000}"/>
    <cellStyle name="Euro 21 21 2" xfId="4933" xr:uid="{00000000-0005-0000-0000-000034030000}"/>
    <cellStyle name="Euro 21 22" xfId="425" xr:uid="{00000000-0005-0000-0000-000035030000}"/>
    <cellStyle name="Euro 21 22 2" xfId="4934" xr:uid="{00000000-0005-0000-0000-000036030000}"/>
    <cellStyle name="Euro 21 23" xfId="426" xr:uid="{00000000-0005-0000-0000-000037030000}"/>
    <cellStyle name="Euro 21 23 2" xfId="4935" xr:uid="{00000000-0005-0000-0000-000038030000}"/>
    <cellStyle name="Euro 21 24" xfId="427" xr:uid="{00000000-0005-0000-0000-000039030000}"/>
    <cellStyle name="Euro 21 24 2" xfId="4936" xr:uid="{00000000-0005-0000-0000-00003A030000}"/>
    <cellStyle name="Euro 21 25" xfId="428" xr:uid="{00000000-0005-0000-0000-00003B030000}"/>
    <cellStyle name="Euro 21 25 2" xfId="4937" xr:uid="{00000000-0005-0000-0000-00003C030000}"/>
    <cellStyle name="Euro 21 26" xfId="429" xr:uid="{00000000-0005-0000-0000-00003D030000}"/>
    <cellStyle name="Euro 21 26 2" xfId="4938" xr:uid="{00000000-0005-0000-0000-00003E030000}"/>
    <cellStyle name="Euro 21 27" xfId="430" xr:uid="{00000000-0005-0000-0000-00003F030000}"/>
    <cellStyle name="Euro 21 27 2" xfId="4939" xr:uid="{00000000-0005-0000-0000-000040030000}"/>
    <cellStyle name="Euro 21 28" xfId="431" xr:uid="{00000000-0005-0000-0000-000041030000}"/>
    <cellStyle name="Euro 21 28 2" xfId="4940" xr:uid="{00000000-0005-0000-0000-000042030000}"/>
    <cellStyle name="Euro 21 29" xfId="4941" xr:uid="{00000000-0005-0000-0000-000043030000}"/>
    <cellStyle name="Euro 21 3" xfId="432" xr:uid="{00000000-0005-0000-0000-000044030000}"/>
    <cellStyle name="Euro 21 3 2" xfId="4942" xr:uid="{00000000-0005-0000-0000-000045030000}"/>
    <cellStyle name="Euro 21 4" xfId="433" xr:uid="{00000000-0005-0000-0000-000046030000}"/>
    <cellStyle name="Euro 21 4 2" xfId="4943" xr:uid="{00000000-0005-0000-0000-000047030000}"/>
    <cellStyle name="Euro 21 5" xfId="434" xr:uid="{00000000-0005-0000-0000-000048030000}"/>
    <cellStyle name="Euro 21 5 2" xfId="4944" xr:uid="{00000000-0005-0000-0000-000049030000}"/>
    <cellStyle name="Euro 21 6" xfId="435" xr:uid="{00000000-0005-0000-0000-00004A030000}"/>
    <cellStyle name="Euro 21 6 2" xfId="4945" xr:uid="{00000000-0005-0000-0000-00004B030000}"/>
    <cellStyle name="Euro 21 7" xfId="436" xr:uid="{00000000-0005-0000-0000-00004C030000}"/>
    <cellStyle name="Euro 21 7 2" xfId="4946" xr:uid="{00000000-0005-0000-0000-00004D030000}"/>
    <cellStyle name="Euro 21 8" xfId="437" xr:uid="{00000000-0005-0000-0000-00004E030000}"/>
    <cellStyle name="Euro 21 8 2" xfId="4947" xr:uid="{00000000-0005-0000-0000-00004F030000}"/>
    <cellStyle name="Euro 21 9" xfId="438" xr:uid="{00000000-0005-0000-0000-000050030000}"/>
    <cellStyle name="Euro 21 9 2" xfId="4948" xr:uid="{00000000-0005-0000-0000-000051030000}"/>
    <cellStyle name="Euro 21_5" xfId="3932" xr:uid="{00000000-0005-0000-0000-000052030000}"/>
    <cellStyle name="Euro 22" xfId="439" xr:uid="{00000000-0005-0000-0000-000053030000}"/>
    <cellStyle name="Euro 22 10" xfId="440" xr:uid="{00000000-0005-0000-0000-000054030000}"/>
    <cellStyle name="Euro 22 10 2" xfId="4949" xr:uid="{00000000-0005-0000-0000-000055030000}"/>
    <cellStyle name="Euro 22 11" xfId="441" xr:uid="{00000000-0005-0000-0000-000056030000}"/>
    <cellStyle name="Euro 22 11 2" xfId="4950" xr:uid="{00000000-0005-0000-0000-000057030000}"/>
    <cellStyle name="Euro 22 12" xfId="442" xr:uid="{00000000-0005-0000-0000-000058030000}"/>
    <cellStyle name="Euro 22 12 2" xfId="4951" xr:uid="{00000000-0005-0000-0000-000059030000}"/>
    <cellStyle name="Euro 22 13" xfId="443" xr:uid="{00000000-0005-0000-0000-00005A030000}"/>
    <cellStyle name="Euro 22 13 2" xfId="4952" xr:uid="{00000000-0005-0000-0000-00005B030000}"/>
    <cellStyle name="Euro 22 14" xfId="444" xr:uid="{00000000-0005-0000-0000-00005C030000}"/>
    <cellStyle name="Euro 22 14 2" xfId="4953" xr:uid="{00000000-0005-0000-0000-00005D030000}"/>
    <cellStyle name="Euro 22 15" xfId="445" xr:uid="{00000000-0005-0000-0000-00005E030000}"/>
    <cellStyle name="Euro 22 15 2" xfId="4954" xr:uid="{00000000-0005-0000-0000-00005F030000}"/>
    <cellStyle name="Euro 22 16" xfId="446" xr:uid="{00000000-0005-0000-0000-000060030000}"/>
    <cellStyle name="Euro 22 16 2" xfId="4955" xr:uid="{00000000-0005-0000-0000-000061030000}"/>
    <cellStyle name="Euro 22 17" xfId="447" xr:uid="{00000000-0005-0000-0000-000062030000}"/>
    <cellStyle name="Euro 22 17 2" xfId="4956" xr:uid="{00000000-0005-0000-0000-000063030000}"/>
    <cellStyle name="Euro 22 18" xfId="448" xr:uid="{00000000-0005-0000-0000-000064030000}"/>
    <cellStyle name="Euro 22 18 2" xfId="4957" xr:uid="{00000000-0005-0000-0000-000065030000}"/>
    <cellStyle name="Euro 22 19" xfId="449" xr:uid="{00000000-0005-0000-0000-000066030000}"/>
    <cellStyle name="Euro 22 19 2" xfId="4958" xr:uid="{00000000-0005-0000-0000-000067030000}"/>
    <cellStyle name="Euro 22 2" xfId="450" xr:uid="{00000000-0005-0000-0000-000068030000}"/>
    <cellStyle name="Euro 22 2 2" xfId="4959" xr:uid="{00000000-0005-0000-0000-000069030000}"/>
    <cellStyle name="Euro 22 20" xfId="451" xr:uid="{00000000-0005-0000-0000-00006A030000}"/>
    <cellStyle name="Euro 22 20 2" xfId="4960" xr:uid="{00000000-0005-0000-0000-00006B030000}"/>
    <cellStyle name="Euro 22 21" xfId="452" xr:uid="{00000000-0005-0000-0000-00006C030000}"/>
    <cellStyle name="Euro 22 21 2" xfId="4961" xr:uid="{00000000-0005-0000-0000-00006D030000}"/>
    <cellStyle name="Euro 22 22" xfId="453" xr:uid="{00000000-0005-0000-0000-00006E030000}"/>
    <cellStyle name="Euro 22 22 2" xfId="4962" xr:uid="{00000000-0005-0000-0000-00006F030000}"/>
    <cellStyle name="Euro 22 23" xfId="454" xr:uid="{00000000-0005-0000-0000-000070030000}"/>
    <cellStyle name="Euro 22 23 2" xfId="4963" xr:uid="{00000000-0005-0000-0000-000071030000}"/>
    <cellStyle name="Euro 22 24" xfId="455" xr:uid="{00000000-0005-0000-0000-000072030000}"/>
    <cellStyle name="Euro 22 24 2" xfId="4964" xr:uid="{00000000-0005-0000-0000-000073030000}"/>
    <cellStyle name="Euro 22 25" xfId="456" xr:uid="{00000000-0005-0000-0000-000074030000}"/>
    <cellStyle name="Euro 22 25 2" xfId="4965" xr:uid="{00000000-0005-0000-0000-000075030000}"/>
    <cellStyle name="Euro 22 26" xfId="457" xr:uid="{00000000-0005-0000-0000-000076030000}"/>
    <cellStyle name="Euro 22 26 2" xfId="4966" xr:uid="{00000000-0005-0000-0000-000077030000}"/>
    <cellStyle name="Euro 22 27" xfId="458" xr:uid="{00000000-0005-0000-0000-000078030000}"/>
    <cellStyle name="Euro 22 27 2" xfId="4967" xr:uid="{00000000-0005-0000-0000-000079030000}"/>
    <cellStyle name="Euro 22 28" xfId="459" xr:uid="{00000000-0005-0000-0000-00007A030000}"/>
    <cellStyle name="Euro 22 28 2" xfId="4968" xr:uid="{00000000-0005-0000-0000-00007B030000}"/>
    <cellStyle name="Euro 22 29" xfId="4969" xr:uid="{00000000-0005-0000-0000-00007C030000}"/>
    <cellStyle name="Euro 22 3" xfId="460" xr:uid="{00000000-0005-0000-0000-00007D030000}"/>
    <cellStyle name="Euro 22 3 2" xfId="4970" xr:uid="{00000000-0005-0000-0000-00007E030000}"/>
    <cellStyle name="Euro 22 4" xfId="461" xr:uid="{00000000-0005-0000-0000-00007F030000}"/>
    <cellStyle name="Euro 22 4 2" xfId="4971" xr:uid="{00000000-0005-0000-0000-000080030000}"/>
    <cellStyle name="Euro 22 5" xfId="462" xr:uid="{00000000-0005-0000-0000-000081030000}"/>
    <cellStyle name="Euro 22 5 2" xfId="4972" xr:uid="{00000000-0005-0000-0000-000082030000}"/>
    <cellStyle name="Euro 22 6" xfId="463" xr:uid="{00000000-0005-0000-0000-000083030000}"/>
    <cellStyle name="Euro 22 6 2" xfId="4973" xr:uid="{00000000-0005-0000-0000-000084030000}"/>
    <cellStyle name="Euro 22 7" xfId="464" xr:uid="{00000000-0005-0000-0000-000085030000}"/>
    <cellStyle name="Euro 22 7 2" xfId="4974" xr:uid="{00000000-0005-0000-0000-000086030000}"/>
    <cellStyle name="Euro 22 8" xfId="465" xr:uid="{00000000-0005-0000-0000-000087030000}"/>
    <cellStyle name="Euro 22 8 2" xfId="4975" xr:uid="{00000000-0005-0000-0000-000088030000}"/>
    <cellStyle name="Euro 22 9" xfId="466" xr:uid="{00000000-0005-0000-0000-000089030000}"/>
    <cellStyle name="Euro 22 9 2" xfId="4976" xr:uid="{00000000-0005-0000-0000-00008A030000}"/>
    <cellStyle name="Euro 22_5" xfId="3933" xr:uid="{00000000-0005-0000-0000-00008B030000}"/>
    <cellStyle name="Euro 23" xfId="467" xr:uid="{00000000-0005-0000-0000-00008C030000}"/>
    <cellStyle name="Euro 23 10" xfId="468" xr:uid="{00000000-0005-0000-0000-00008D030000}"/>
    <cellStyle name="Euro 23 10 2" xfId="4977" xr:uid="{00000000-0005-0000-0000-00008E030000}"/>
    <cellStyle name="Euro 23 11" xfId="469" xr:uid="{00000000-0005-0000-0000-00008F030000}"/>
    <cellStyle name="Euro 23 11 2" xfId="4978" xr:uid="{00000000-0005-0000-0000-000090030000}"/>
    <cellStyle name="Euro 23 12" xfId="470" xr:uid="{00000000-0005-0000-0000-000091030000}"/>
    <cellStyle name="Euro 23 12 2" xfId="4979" xr:uid="{00000000-0005-0000-0000-000092030000}"/>
    <cellStyle name="Euro 23 13" xfId="471" xr:uid="{00000000-0005-0000-0000-000093030000}"/>
    <cellStyle name="Euro 23 13 2" xfId="4980" xr:uid="{00000000-0005-0000-0000-000094030000}"/>
    <cellStyle name="Euro 23 14" xfId="472" xr:uid="{00000000-0005-0000-0000-000095030000}"/>
    <cellStyle name="Euro 23 14 2" xfId="4981" xr:uid="{00000000-0005-0000-0000-000096030000}"/>
    <cellStyle name="Euro 23 15" xfId="473" xr:uid="{00000000-0005-0000-0000-000097030000}"/>
    <cellStyle name="Euro 23 15 2" xfId="4982" xr:uid="{00000000-0005-0000-0000-000098030000}"/>
    <cellStyle name="Euro 23 16" xfId="474" xr:uid="{00000000-0005-0000-0000-000099030000}"/>
    <cellStyle name="Euro 23 16 2" xfId="4983" xr:uid="{00000000-0005-0000-0000-00009A030000}"/>
    <cellStyle name="Euro 23 17" xfId="475" xr:uid="{00000000-0005-0000-0000-00009B030000}"/>
    <cellStyle name="Euro 23 17 2" xfId="4984" xr:uid="{00000000-0005-0000-0000-00009C030000}"/>
    <cellStyle name="Euro 23 18" xfId="476" xr:uid="{00000000-0005-0000-0000-00009D030000}"/>
    <cellStyle name="Euro 23 18 2" xfId="4985" xr:uid="{00000000-0005-0000-0000-00009E030000}"/>
    <cellStyle name="Euro 23 19" xfId="477" xr:uid="{00000000-0005-0000-0000-00009F030000}"/>
    <cellStyle name="Euro 23 19 2" xfId="4986" xr:uid="{00000000-0005-0000-0000-0000A0030000}"/>
    <cellStyle name="Euro 23 2" xfId="478" xr:uid="{00000000-0005-0000-0000-0000A1030000}"/>
    <cellStyle name="Euro 23 2 2" xfId="4987" xr:uid="{00000000-0005-0000-0000-0000A2030000}"/>
    <cellStyle name="Euro 23 20" xfId="479" xr:uid="{00000000-0005-0000-0000-0000A3030000}"/>
    <cellStyle name="Euro 23 20 2" xfId="4988" xr:uid="{00000000-0005-0000-0000-0000A4030000}"/>
    <cellStyle name="Euro 23 21" xfId="480" xr:uid="{00000000-0005-0000-0000-0000A5030000}"/>
    <cellStyle name="Euro 23 21 2" xfId="4989" xr:uid="{00000000-0005-0000-0000-0000A6030000}"/>
    <cellStyle name="Euro 23 22" xfId="481" xr:uid="{00000000-0005-0000-0000-0000A7030000}"/>
    <cellStyle name="Euro 23 22 2" xfId="4990" xr:uid="{00000000-0005-0000-0000-0000A8030000}"/>
    <cellStyle name="Euro 23 23" xfId="482" xr:uid="{00000000-0005-0000-0000-0000A9030000}"/>
    <cellStyle name="Euro 23 23 2" xfId="4991" xr:uid="{00000000-0005-0000-0000-0000AA030000}"/>
    <cellStyle name="Euro 23 24" xfId="483" xr:uid="{00000000-0005-0000-0000-0000AB030000}"/>
    <cellStyle name="Euro 23 24 2" xfId="4992" xr:uid="{00000000-0005-0000-0000-0000AC030000}"/>
    <cellStyle name="Euro 23 25" xfId="484" xr:uid="{00000000-0005-0000-0000-0000AD030000}"/>
    <cellStyle name="Euro 23 25 2" xfId="4993" xr:uid="{00000000-0005-0000-0000-0000AE030000}"/>
    <cellStyle name="Euro 23 26" xfId="485" xr:uid="{00000000-0005-0000-0000-0000AF030000}"/>
    <cellStyle name="Euro 23 26 2" xfId="4994" xr:uid="{00000000-0005-0000-0000-0000B0030000}"/>
    <cellStyle name="Euro 23 27" xfId="486" xr:uid="{00000000-0005-0000-0000-0000B1030000}"/>
    <cellStyle name="Euro 23 27 2" xfId="4995" xr:uid="{00000000-0005-0000-0000-0000B2030000}"/>
    <cellStyle name="Euro 23 28" xfId="487" xr:uid="{00000000-0005-0000-0000-0000B3030000}"/>
    <cellStyle name="Euro 23 28 2" xfId="4996" xr:uid="{00000000-0005-0000-0000-0000B4030000}"/>
    <cellStyle name="Euro 23 29" xfId="4997" xr:uid="{00000000-0005-0000-0000-0000B5030000}"/>
    <cellStyle name="Euro 23 3" xfId="488" xr:uid="{00000000-0005-0000-0000-0000B6030000}"/>
    <cellStyle name="Euro 23 3 2" xfId="4998" xr:uid="{00000000-0005-0000-0000-0000B7030000}"/>
    <cellStyle name="Euro 23 4" xfId="489" xr:uid="{00000000-0005-0000-0000-0000B8030000}"/>
    <cellStyle name="Euro 23 4 2" xfId="4999" xr:uid="{00000000-0005-0000-0000-0000B9030000}"/>
    <cellStyle name="Euro 23 5" xfId="490" xr:uid="{00000000-0005-0000-0000-0000BA030000}"/>
    <cellStyle name="Euro 23 5 2" xfId="5000" xr:uid="{00000000-0005-0000-0000-0000BB030000}"/>
    <cellStyle name="Euro 23 6" xfId="491" xr:uid="{00000000-0005-0000-0000-0000BC030000}"/>
    <cellStyle name="Euro 23 6 2" xfId="5001" xr:uid="{00000000-0005-0000-0000-0000BD030000}"/>
    <cellStyle name="Euro 23 7" xfId="492" xr:uid="{00000000-0005-0000-0000-0000BE030000}"/>
    <cellStyle name="Euro 23 7 2" xfId="5002" xr:uid="{00000000-0005-0000-0000-0000BF030000}"/>
    <cellStyle name="Euro 23 8" xfId="493" xr:uid="{00000000-0005-0000-0000-0000C0030000}"/>
    <cellStyle name="Euro 23 8 2" xfId="5003" xr:uid="{00000000-0005-0000-0000-0000C1030000}"/>
    <cellStyle name="Euro 23 9" xfId="494" xr:uid="{00000000-0005-0000-0000-0000C2030000}"/>
    <cellStyle name="Euro 23 9 2" xfId="5004" xr:uid="{00000000-0005-0000-0000-0000C3030000}"/>
    <cellStyle name="Euro 23_5" xfId="3934" xr:uid="{00000000-0005-0000-0000-0000C4030000}"/>
    <cellStyle name="Euro 24" xfId="495" xr:uid="{00000000-0005-0000-0000-0000C5030000}"/>
    <cellStyle name="Euro 24 10" xfId="496" xr:uid="{00000000-0005-0000-0000-0000C6030000}"/>
    <cellStyle name="Euro 24 10 2" xfId="5005" xr:uid="{00000000-0005-0000-0000-0000C7030000}"/>
    <cellStyle name="Euro 24 11" xfId="497" xr:uid="{00000000-0005-0000-0000-0000C8030000}"/>
    <cellStyle name="Euro 24 11 2" xfId="5006" xr:uid="{00000000-0005-0000-0000-0000C9030000}"/>
    <cellStyle name="Euro 24 12" xfId="498" xr:uid="{00000000-0005-0000-0000-0000CA030000}"/>
    <cellStyle name="Euro 24 12 2" xfId="5007" xr:uid="{00000000-0005-0000-0000-0000CB030000}"/>
    <cellStyle name="Euro 24 13" xfId="499" xr:uid="{00000000-0005-0000-0000-0000CC030000}"/>
    <cellStyle name="Euro 24 13 2" xfId="5008" xr:uid="{00000000-0005-0000-0000-0000CD030000}"/>
    <cellStyle name="Euro 24 14" xfId="500" xr:uid="{00000000-0005-0000-0000-0000CE030000}"/>
    <cellStyle name="Euro 24 14 2" xfId="5009" xr:uid="{00000000-0005-0000-0000-0000CF030000}"/>
    <cellStyle name="Euro 24 15" xfId="501" xr:uid="{00000000-0005-0000-0000-0000D0030000}"/>
    <cellStyle name="Euro 24 15 2" xfId="5010" xr:uid="{00000000-0005-0000-0000-0000D1030000}"/>
    <cellStyle name="Euro 24 16" xfId="502" xr:uid="{00000000-0005-0000-0000-0000D2030000}"/>
    <cellStyle name="Euro 24 16 2" xfId="5011" xr:uid="{00000000-0005-0000-0000-0000D3030000}"/>
    <cellStyle name="Euro 24 17" xfId="503" xr:uid="{00000000-0005-0000-0000-0000D4030000}"/>
    <cellStyle name="Euro 24 17 2" xfId="5012" xr:uid="{00000000-0005-0000-0000-0000D5030000}"/>
    <cellStyle name="Euro 24 18" xfId="504" xr:uid="{00000000-0005-0000-0000-0000D6030000}"/>
    <cellStyle name="Euro 24 18 2" xfId="5013" xr:uid="{00000000-0005-0000-0000-0000D7030000}"/>
    <cellStyle name="Euro 24 19" xfId="505" xr:uid="{00000000-0005-0000-0000-0000D8030000}"/>
    <cellStyle name="Euro 24 19 2" xfId="5014" xr:uid="{00000000-0005-0000-0000-0000D9030000}"/>
    <cellStyle name="Euro 24 2" xfId="506" xr:uid="{00000000-0005-0000-0000-0000DA030000}"/>
    <cellStyle name="Euro 24 2 2" xfId="5015" xr:uid="{00000000-0005-0000-0000-0000DB030000}"/>
    <cellStyle name="Euro 24 20" xfId="507" xr:uid="{00000000-0005-0000-0000-0000DC030000}"/>
    <cellStyle name="Euro 24 20 2" xfId="5016" xr:uid="{00000000-0005-0000-0000-0000DD030000}"/>
    <cellStyle name="Euro 24 21" xfId="508" xr:uid="{00000000-0005-0000-0000-0000DE030000}"/>
    <cellStyle name="Euro 24 21 2" xfId="5017" xr:uid="{00000000-0005-0000-0000-0000DF030000}"/>
    <cellStyle name="Euro 24 22" xfId="509" xr:uid="{00000000-0005-0000-0000-0000E0030000}"/>
    <cellStyle name="Euro 24 22 2" xfId="5018" xr:uid="{00000000-0005-0000-0000-0000E1030000}"/>
    <cellStyle name="Euro 24 23" xfId="510" xr:uid="{00000000-0005-0000-0000-0000E2030000}"/>
    <cellStyle name="Euro 24 23 2" xfId="5019" xr:uid="{00000000-0005-0000-0000-0000E3030000}"/>
    <cellStyle name="Euro 24 24" xfId="511" xr:uid="{00000000-0005-0000-0000-0000E4030000}"/>
    <cellStyle name="Euro 24 24 2" xfId="5020" xr:uid="{00000000-0005-0000-0000-0000E5030000}"/>
    <cellStyle name="Euro 24 25" xfId="512" xr:uid="{00000000-0005-0000-0000-0000E6030000}"/>
    <cellStyle name="Euro 24 25 2" xfId="5021" xr:uid="{00000000-0005-0000-0000-0000E7030000}"/>
    <cellStyle name="Euro 24 26" xfId="513" xr:uid="{00000000-0005-0000-0000-0000E8030000}"/>
    <cellStyle name="Euro 24 26 2" xfId="5022" xr:uid="{00000000-0005-0000-0000-0000E9030000}"/>
    <cellStyle name="Euro 24 27" xfId="514" xr:uid="{00000000-0005-0000-0000-0000EA030000}"/>
    <cellStyle name="Euro 24 27 2" xfId="5023" xr:uid="{00000000-0005-0000-0000-0000EB030000}"/>
    <cellStyle name="Euro 24 28" xfId="515" xr:uid="{00000000-0005-0000-0000-0000EC030000}"/>
    <cellStyle name="Euro 24 28 2" xfId="5024" xr:uid="{00000000-0005-0000-0000-0000ED030000}"/>
    <cellStyle name="Euro 24 29" xfId="5025" xr:uid="{00000000-0005-0000-0000-0000EE030000}"/>
    <cellStyle name="Euro 24 3" xfId="516" xr:uid="{00000000-0005-0000-0000-0000EF030000}"/>
    <cellStyle name="Euro 24 3 2" xfId="5026" xr:uid="{00000000-0005-0000-0000-0000F0030000}"/>
    <cellStyle name="Euro 24 4" xfId="517" xr:uid="{00000000-0005-0000-0000-0000F1030000}"/>
    <cellStyle name="Euro 24 4 2" xfId="5027" xr:uid="{00000000-0005-0000-0000-0000F2030000}"/>
    <cellStyle name="Euro 24 5" xfId="518" xr:uid="{00000000-0005-0000-0000-0000F3030000}"/>
    <cellStyle name="Euro 24 5 2" xfId="5028" xr:uid="{00000000-0005-0000-0000-0000F4030000}"/>
    <cellStyle name="Euro 24 6" xfId="519" xr:uid="{00000000-0005-0000-0000-0000F5030000}"/>
    <cellStyle name="Euro 24 6 2" xfId="5029" xr:uid="{00000000-0005-0000-0000-0000F6030000}"/>
    <cellStyle name="Euro 24 7" xfId="520" xr:uid="{00000000-0005-0000-0000-0000F7030000}"/>
    <cellStyle name="Euro 24 7 2" xfId="5030" xr:uid="{00000000-0005-0000-0000-0000F8030000}"/>
    <cellStyle name="Euro 24 8" xfId="521" xr:uid="{00000000-0005-0000-0000-0000F9030000}"/>
    <cellStyle name="Euro 24 8 2" xfId="5031" xr:uid="{00000000-0005-0000-0000-0000FA030000}"/>
    <cellStyle name="Euro 24 9" xfId="522" xr:uid="{00000000-0005-0000-0000-0000FB030000}"/>
    <cellStyle name="Euro 24 9 2" xfId="5032" xr:uid="{00000000-0005-0000-0000-0000FC030000}"/>
    <cellStyle name="Euro 24_5" xfId="3935" xr:uid="{00000000-0005-0000-0000-0000FD030000}"/>
    <cellStyle name="Euro 25" xfId="523" xr:uid="{00000000-0005-0000-0000-0000FE030000}"/>
    <cellStyle name="Euro 25 10" xfId="524" xr:uid="{00000000-0005-0000-0000-0000FF030000}"/>
    <cellStyle name="Euro 25 10 2" xfId="5033" xr:uid="{00000000-0005-0000-0000-000000040000}"/>
    <cellStyle name="Euro 25 11" xfId="525" xr:uid="{00000000-0005-0000-0000-000001040000}"/>
    <cellStyle name="Euro 25 11 2" xfId="5034" xr:uid="{00000000-0005-0000-0000-000002040000}"/>
    <cellStyle name="Euro 25 12" xfId="526" xr:uid="{00000000-0005-0000-0000-000003040000}"/>
    <cellStyle name="Euro 25 12 2" xfId="5035" xr:uid="{00000000-0005-0000-0000-000004040000}"/>
    <cellStyle name="Euro 25 13" xfId="527" xr:uid="{00000000-0005-0000-0000-000005040000}"/>
    <cellStyle name="Euro 25 13 2" xfId="5036" xr:uid="{00000000-0005-0000-0000-000006040000}"/>
    <cellStyle name="Euro 25 14" xfId="528" xr:uid="{00000000-0005-0000-0000-000007040000}"/>
    <cellStyle name="Euro 25 14 2" xfId="5037" xr:uid="{00000000-0005-0000-0000-000008040000}"/>
    <cellStyle name="Euro 25 15" xfId="529" xr:uid="{00000000-0005-0000-0000-000009040000}"/>
    <cellStyle name="Euro 25 15 2" xfId="5038" xr:uid="{00000000-0005-0000-0000-00000A040000}"/>
    <cellStyle name="Euro 25 16" xfId="530" xr:uid="{00000000-0005-0000-0000-00000B040000}"/>
    <cellStyle name="Euro 25 16 2" xfId="5039" xr:uid="{00000000-0005-0000-0000-00000C040000}"/>
    <cellStyle name="Euro 25 17" xfId="531" xr:uid="{00000000-0005-0000-0000-00000D040000}"/>
    <cellStyle name="Euro 25 17 2" xfId="5040" xr:uid="{00000000-0005-0000-0000-00000E040000}"/>
    <cellStyle name="Euro 25 18" xfId="532" xr:uid="{00000000-0005-0000-0000-00000F040000}"/>
    <cellStyle name="Euro 25 18 2" xfId="5041" xr:uid="{00000000-0005-0000-0000-000010040000}"/>
    <cellStyle name="Euro 25 19" xfId="533" xr:uid="{00000000-0005-0000-0000-000011040000}"/>
    <cellStyle name="Euro 25 19 2" xfId="5042" xr:uid="{00000000-0005-0000-0000-000012040000}"/>
    <cellStyle name="Euro 25 2" xfId="534" xr:uid="{00000000-0005-0000-0000-000013040000}"/>
    <cellStyle name="Euro 25 2 2" xfId="5043" xr:uid="{00000000-0005-0000-0000-000014040000}"/>
    <cellStyle name="Euro 25 20" xfId="535" xr:uid="{00000000-0005-0000-0000-000015040000}"/>
    <cellStyle name="Euro 25 20 2" xfId="5044" xr:uid="{00000000-0005-0000-0000-000016040000}"/>
    <cellStyle name="Euro 25 21" xfId="536" xr:uid="{00000000-0005-0000-0000-000017040000}"/>
    <cellStyle name="Euro 25 21 2" xfId="5045" xr:uid="{00000000-0005-0000-0000-000018040000}"/>
    <cellStyle name="Euro 25 22" xfId="537" xr:uid="{00000000-0005-0000-0000-000019040000}"/>
    <cellStyle name="Euro 25 22 2" xfId="5046" xr:uid="{00000000-0005-0000-0000-00001A040000}"/>
    <cellStyle name="Euro 25 23" xfId="538" xr:uid="{00000000-0005-0000-0000-00001B040000}"/>
    <cellStyle name="Euro 25 23 2" xfId="5047" xr:uid="{00000000-0005-0000-0000-00001C040000}"/>
    <cellStyle name="Euro 25 24" xfId="539" xr:uid="{00000000-0005-0000-0000-00001D040000}"/>
    <cellStyle name="Euro 25 24 2" xfId="5048" xr:uid="{00000000-0005-0000-0000-00001E040000}"/>
    <cellStyle name="Euro 25 25" xfId="540" xr:uid="{00000000-0005-0000-0000-00001F040000}"/>
    <cellStyle name="Euro 25 25 2" xfId="5049" xr:uid="{00000000-0005-0000-0000-000020040000}"/>
    <cellStyle name="Euro 25 26" xfId="541" xr:uid="{00000000-0005-0000-0000-000021040000}"/>
    <cellStyle name="Euro 25 26 2" xfId="5050" xr:uid="{00000000-0005-0000-0000-000022040000}"/>
    <cellStyle name="Euro 25 27" xfId="542" xr:uid="{00000000-0005-0000-0000-000023040000}"/>
    <cellStyle name="Euro 25 27 2" xfId="5051" xr:uid="{00000000-0005-0000-0000-000024040000}"/>
    <cellStyle name="Euro 25 28" xfId="543" xr:uid="{00000000-0005-0000-0000-000025040000}"/>
    <cellStyle name="Euro 25 28 2" xfId="5052" xr:uid="{00000000-0005-0000-0000-000026040000}"/>
    <cellStyle name="Euro 25 29" xfId="5053" xr:uid="{00000000-0005-0000-0000-000027040000}"/>
    <cellStyle name="Euro 25 3" xfId="544" xr:uid="{00000000-0005-0000-0000-000028040000}"/>
    <cellStyle name="Euro 25 3 2" xfId="5054" xr:uid="{00000000-0005-0000-0000-000029040000}"/>
    <cellStyle name="Euro 25 4" xfId="545" xr:uid="{00000000-0005-0000-0000-00002A040000}"/>
    <cellStyle name="Euro 25 4 2" xfId="5055" xr:uid="{00000000-0005-0000-0000-00002B040000}"/>
    <cellStyle name="Euro 25 5" xfId="546" xr:uid="{00000000-0005-0000-0000-00002C040000}"/>
    <cellStyle name="Euro 25 5 2" xfId="5056" xr:uid="{00000000-0005-0000-0000-00002D040000}"/>
    <cellStyle name="Euro 25 6" xfId="547" xr:uid="{00000000-0005-0000-0000-00002E040000}"/>
    <cellStyle name="Euro 25 6 2" xfId="5057" xr:uid="{00000000-0005-0000-0000-00002F040000}"/>
    <cellStyle name="Euro 25 7" xfId="548" xr:uid="{00000000-0005-0000-0000-000030040000}"/>
    <cellStyle name="Euro 25 7 2" xfId="5058" xr:uid="{00000000-0005-0000-0000-000031040000}"/>
    <cellStyle name="Euro 25 8" xfId="549" xr:uid="{00000000-0005-0000-0000-000032040000}"/>
    <cellStyle name="Euro 25 8 2" xfId="5059" xr:uid="{00000000-0005-0000-0000-000033040000}"/>
    <cellStyle name="Euro 25 9" xfId="550" xr:uid="{00000000-0005-0000-0000-000034040000}"/>
    <cellStyle name="Euro 25 9 2" xfId="5060" xr:uid="{00000000-0005-0000-0000-000035040000}"/>
    <cellStyle name="Euro 25_5" xfId="3936" xr:uid="{00000000-0005-0000-0000-000036040000}"/>
    <cellStyle name="Euro 26" xfId="551" xr:uid="{00000000-0005-0000-0000-000037040000}"/>
    <cellStyle name="Euro 26 10" xfId="552" xr:uid="{00000000-0005-0000-0000-000038040000}"/>
    <cellStyle name="Euro 26 10 2" xfId="5061" xr:uid="{00000000-0005-0000-0000-000039040000}"/>
    <cellStyle name="Euro 26 11" xfId="553" xr:uid="{00000000-0005-0000-0000-00003A040000}"/>
    <cellStyle name="Euro 26 11 2" xfId="5062" xr:uid="{00000000-0005-0000-0000-00003B040000}"/>
    <cellStyle name="Euro 26 12" xfId="554" xr:uid="{00000000-0005-0000-0000-00003C040000}"/>
    <cellStyle name="Euro 26 12 2" xfId="5063" xr:uid="{00000000-0005-0000-0000-00003D040000}"/>
    <cellStyle name="Euro 26 13" xfId="555" xr:uid="{00000000-0005-0000-0000-00003E040000}"/>
    <cellStyle name="Euro 26 13 2" xfId="5064" xr:uid="{00000000-0005-0000-0000-00003F040000}"/>
    <cellStyle name="Euro 26 14" xfId="556" xr:uid="{00000000-0005-0000-0000-000040040000}"/>
    <cellStyle name="Euro 26 14 2" xfId="5065" xr:uid="{00000000-0005-0000-0000-000041040000}"/>
    <cellStyle name="Euro 26 15" xfId="557" xr:uid="{00000000-0005-0000-0000-000042040000}"/>
    <cellStyle name="Euro 26 15 2" xfId="5066" xr:uid="{00000000-0005-0000-0000-000043040000}"/>
    <cellStyle name="Euro 26 16" xfId="558" xr:uid="{00000000-0005-0000-0000-000044040000}"/>
    <cellStyle name="Euro 26 16 2" xfId="5067" xr:uid="{00000000-0005-0000-0000-000045040000}"/>
    <cellStyle name="Euro 26 17" xfId="559" xr:uid="{00000000-0005-0000-0000-000046040000}"/>
    <cellStyle name="Euro 26 17 2" xfId="5068" xr:uid="{00000000-0005-0000-0000-000047040000}"/>
    <cellStyle name="Euro 26 18" xfId="560" xr:uid="{00000000-0005-0000-0000-000048040000}"/>
    <cellStyle name="Euro 26 18 2" xfId="5069" xr:uid="{00000000-0005-0000-0000-000049040000}"/>
    <cellStyle name="Euro 26 19" xfId="561" xr:uid="{00000000-0005-0000-0000-00004A040000}"/>
    <cellStyle name="Euro 26 19 2" xfId="5070" xr:uid="{00000000-0005-0000-0000-00004B040000}"/>
    <cellStyle name="Euro 26 2" xfId="562" xr:uid="{00000000-0005-0000-0000-00004C040000}"/>
    <cellStyle name="Euro 26 2 2" xfId="5071" xr:uid="{00000000-0005-0000-0000-00004D040000}"/>
    <cellStyle name="Euro 26 20" xfId="563" xr:uid="{00000000-0005-0000-0000-00004E040000}"/>
    <cellStyle name="Euro 26 20 2" xfId="5072" xr:uid="{00000000-0005-0000-0000-00004F040000}"/>
    <cellStyle name="Euro 26 21" xfId="564" xr:uid="{00000000-0005-0000-0000-000050040000}"/>
    <cellStyle name="Euro 26 21 2" xfId="5073" xr:uid="{00000000-0005-0000-0000-000051040000}"/>
    <cellStyle name="Euro 26 22" xfId="565" xr:uid="{00000000-0005-0000-0000-000052040000}"/>
    <cellStyle name="Euro 26 22 2" xfId="5074" xr:uid="{00000000-0005-0000-0000-000053040000}"/>
    <cellStyle name="Euro 26 23" xfId="566" xr:uid="{00000000-0005-0000-0000-000054040000}"/>
    <cellStyle name="Euro 26 23 2" xfId="5075" xr:uid="{00000000-0005-0000-0000-000055040000}"/>
    <cellStyle name="Euro 26 24" xfId="567" xr:uid="{00000000-0005-0000-0000-000056040000}"/>
    <cellStyle name="Euro 26 24 2" xfId="5076" xr:uid="{00000000-0005-0000-0000-000057040000}"/>
    <cellStyle name="Euro 26 25" xfId="568" xr:uid="{00000000-0005-0000-0000-000058040000}"/>
    <cellStyle name="Euro 26 25 2" xfId="5077" xr:uid="{00000000-0005-0000-0000-000059040000}"/>
    <cellStyle name="Euro 26 26" xfId="569" xr:uid="{00000000-0005-0000-0000-00005A040000}"/>
    <cellStyle name="Euro 26 26 2" xfId="5078" xr:uid="{00000000-0005-0000-0000-00005B040000}"/>
    <cellStyle name="Euro 26 27" xfId="570" xr:uid="{00000000-0005-0000-0000-00005C040000}"/>
    <cellStyle name="Euro 26 27 2" xfId="5079" xr:uid="{00000000-0005-0000-0000-00005D040000}"/>
    <cellStyle name="Euro 26 28" xfId="571" xr:uid="{00000000-0005-0000-0000-00005E040000}"/>
    <cellStyle name="Euro 26 28 2" xfId="5080" xr:uid="{00000000-0005-0000-0000-00005F040000}"/>
    <cellStyle name="Euro 26 29" xfId="5081" xr:uid="{00000000-0005-0000-0000-000060040000}"/>
    <cellStyle name="Euro 26 3" xfId="572" xr:uid="{00000000-0005-0000-0000-000061040000}"/>
    <cellStyle name="Euro 26 3 2" xfId="5082" xr:uid="{00000000-0005-0000-0000-000062040000}"/>
    <cellStyle name="Euro 26 4" xfId="573" xr:uid="{00000000-0005-0000-0000-000063040000}"/>
    <cellStyle name="Euro 26 4 2" xfId="5083" xr:uid="{00000000-0005-0000-0000-000064040000}"/>
    <cellStyle name="Euro 26 5" xfId="574" xr:uid="{00000000-0005-0000-0000-000065040000}"/>
    <cellStyle name="Euro 26 5 2" xfId="5084" xr:uid="{00000000-0005-0000-0000-000066040000}"/>
    <cellStyle name="Euro 26 6" xfId="575" xr:uid="{00000000-0005-0000-0000-000067040000}"/>
    <cellStyle name="Euro 26 6 2" xfId="5085" xr:uid="{00000000-0005-0000-0000-000068040000}"/>
    <cellStyle name="Euro 26 7" xfId="576" xr:uid="{00000000-0005-0000-0000-000069040000}"/>
    <cellStyle name="Euro 26 7 2" xfId="5086" xr:uid="{00000000-0005-0000-0000-00006A040000}"/>
    <cellStyle name="Euro 26 8" xfId="577" xr:uid="{00000000-0005-0000-0000-00006B040000}"/>
    <cellStyle name="Euro 26 8 2" xfId="5087" xr:uid="{00000000-0005-0000-0000-00006C040000}"/>
    <cellStyle name="Euro 26 9" xfId="578" xr:uid="{00000000-0005-0000-0000-00006D040000}"/>
    <cellStyle name="Euro 26 9 2" xfId="5088" xr:uid="{00000000-0005-0000-0000-00006E040000}"/>
    <cellStyle name="Euro 26_5" xfId="3937" xr:uid="{00000000-0005-0000-0000-00006F040000}"/>
    <cellStyle name="Euro 27" xfId="579" xr:uid="{00000000-0005-0000-0000-000070040000}"/>
    <cellStyle name="Euro 27 10" xfId="580" xr:uid="{00000000-0005-0000-0000-000071040000}"/>
    <cellStyle name="Euro 27 10 2" xfId="5089" xr:uid="{00000000-0005-0000-0000-000072040000}"/>
    <cellStyle name="Euro 27 11" xfId="581" xr:uid="{00000000-0005-0000-0000-000073040000}"/>
    <cellStyle name="Euro 27 11 2" xfId="5090" xr:uid="{00000000-0005-0000-0000-000074040000}"/>
    <cellStyle name="Euro 27 12" xfId="582" xr:uid="{00000000-0005-0000-0000-000075040000}"/>
    <cellStyle name="Euro 27 12 2" xfId="5091" xr:uid="{00000000-0005-0000-0000-000076040000}"/>
    <cellStyle name="Euro 27 13" xfId="583" xr:uid="{00000000-0005-0000-0000-000077040000}"/>
    <cellStyle name="Euro 27 13 2" xfId="5092" xr:uid="{00000000-0005-0000-0000-000078040000}"/>
    <cellStyle name="Euro 27 14" xfId="584" xr:uid="{00000000-0005-0000-0000-000079040000}"/>
    <cellStyle name="Euro 27 14 2" xfId="5093" xr:uid="{00000000-0005-0000-0000-00007A040000}"/>
    <cellStyle name="Euro 27 15" xfId="585" xr:uid="{00000000-0005-0000-0000-00007B040000}"/>
    <cellStyle name="Euro 27 15 2" xfId="5094" xr:uid="{00000000-0005-0000-0000-00007C040000}"/>
    <cellStyle name="Euro 27 16" xfId="586" xr:uid="{00000000-0005-0000-0000-00007D040000}"/>
    <cellStyle name="Euro 27 16 2" xfId="5095" xr:uid="{00000000-0005-0000-0000-00007E040000}"/>
    <cellStyle name="Euro 27 17" xfId="587" xr:uid="{00000000-0005-0000-0000-00007F040000}"/>
    <cellStyle name="Euro 27 17 2" xfId="5096" xr:uid="{00000000-0005-0000-0000-000080040000}"/>
    <cellStyle name="Euro 27 18" xfId="588" xr:uid="{00000000-0005-0000-0000-000081040000}"/>
    <cellStyle name="Euro 27 18 2" xfId="5097" xr:uid="{00000000-0005-0000-0000-000082040000}"/>
    <cellStyle name="Euro 27 19" xfId="589" xr:uid="{00000000-0005-0000-0000-000083040000}"/>
    <cellStyle name="Euro 27 19 2" xfId="5098" xr:uid="{00000000-0005-0000-0000-000084040000}"/>
    <cellStyle name="Euro 27 2" xfId="590" xr:uid="{00000000-0005-0000-0000-000085040000}"/>
    <cellStyle name="Euro 27 2 2" xfId="5099" xr:uid="{00000000-0005-0000-0000-000086040000}"/>
    <cellStyle name="Euro 27 20" xfId="591" xr:uid="{00000000-0005-0000-0000-000087040000}"/>
    <cellStyle name="Euro 27 20 2" xfId="5100" xr:uid="{00000000-0005-0000-0000-000088040000}"/>
    <cellStyle name="Euro 27 21" xfId="592" xr:uid="{00000000-0005-0000-0000-000089040000}"/>
    <cellStyle name="Euro 27 21 2" xfId="5101" xr:uid="{00000000-0005-0000-0000-00008A040000}"/>
    <cellStyle name="Euro 27 22" xfId="593" xr:uid="{00000000-0005-0000-0000-00008B040000}"/>
    <cellStyle name="Euro 27 22 2" xfId="5102" xr:uid="{00000000-0005-0000-0000-00008C040000}"/>
    <cellStyle name="Euro 27 23" xfId="594" xr:uid="{00000000-0005-0000-0000-00008D040000}"/>
    <cellStyle name="Euro 27 23 2" xfId="5103" xr:uid="{00000000-0005-0000-0000-00008E040000}"/>
    <cellStyle name="Euro 27 24" xfId="595" xr:uid="{00000000-0005-0000-0000-00008F040000}"/>
    <cellStyle name="Euro 27 24 2" xfId="5104" xr:uid="{00000000-0005-0000-0000-000090040000}"/>
    <cellStyle name="Euro 27 25" xfId="596" xr:uid="{00000000-0005-0000-0000-000091040000}"/>
    <cellStyle name="Euro 27 25 2" xfId="5105" xr:uid="{00000000-0005-0000-0000-000092040000}"/>
    <cellStyle name="Euro 27 26" xfId="597" xr:uid="{00000000-0005-0000-0000-000093040000}"/>
    <cellStyle name="Euro 27 26 2" xfId="5106" xr:uid="{00000000-0005-0000-0000-000094040000}"/>
    <cellStyle name="Euro 27 27" xfId="598" xr:uid="{00000000-0005-0000-0000-000095040000}"/>
    <cellStyle name="Euro 27 27 2" xfId="5107" xr:uid="{00000000-0005-0000-0000-000096040000}"/>
    <cellStyle name="Euro 27 28" xfId="599" xr:uid="{00000000-0005-0000-0000-000097040000}"/>
    <cellStyle name="Euro 27 28 2" xfId="5108" xr:uid="{00000000-0005-0000-0000-000098040000}"/>
    <cellStyle name="Euro 27 29" xfId="5109" xr:uid="{00000000-0005-0000-0000-000099040000}"/>
    <cellStyle name="Euro 27 3" xfId="600" xr:uid="{00000000-0005-0000-0000-00009A040000}"/>
    <cellStyle name="Euro 27 3 2" xfId="5110" xr:uid="{00000000-0005-0000-0000-00009B040000}"/>
    <cellStyle name="Euro 27 4" xfId="601" xr:uid="{00000000-0005-0000-0000-00009C040000}"/>
    <cellStyle name="Euro 27 4 2" xfId="5111" xr:uid="{00000000-0005-0000-0000-00009D040000}"/>
    <cellStyle name="Euro 27 5" xfId="602" xr:uid="{00000000-0005-0000-0000-00009E040000}"/>
    <cellStyle name="Euro 27 5 2" xfId="5112" xr:uid="{00000000-0005-0000-0000-00009F040000}"/>
    <cellStyle name="Euro 27 6" xfId="603" xr:uid="{00000000-0005-0000-0000-0000A0040000}"/>
    <cellStyle name="Euro 27 6 2" xfId="5113" xr:uid="{00000000-0005-0000-0000-0000A1040000}"/>
    <cellStyle name="Euro 27 7" xfId="604" xr:uid="{00000000-0005-0000-0000-0000A2040000}"/>
    <cellStyle name="Euro 27 7 2" xfId="5114" xr:uid="{00000000-0005-0000-0000-0000A3040000}"/>
    <cellStyle name="Euro 27 8" xfId="605" xr:uid="{00000000-0005-0000-0000-0000A4040000}"/>
    <cellStyle name="Euro 27 8 2" xfId="5115" xr:uid="{00000000-0005-0000-0000-0000A5040000}"/>
    <cellStyle name="Euro 27 9" xfId="606" xr:uid="{00000000-0005-0000-0000-0000A6040000}"/>
    <cellStyle name="Euro 27 9 2" xfId="5116" xr:uid="{00000000-0005-0000-0000-0000A7040000}"/>
    <cellStyle name="Euro 27_5" xfId="3938" xr:uid="{00000000-0005-0000-0000-0000A8040000}"/>
    <cellStyle name="Euro 28" xfId="607" xr:uid="{00000000-0005-0000-0000-0000A9040000}"/>
    <cellStyle name="Euro 28 10" xfId="608" xr:uid="{00000000-0005-0000-0000-0000AA040000}"/>
    <cellStyle name="Euro 28 10 2" xfId="5117" xr:uid="{00000000-0005-0000-0000-0000AB040000}"/>
    <cellStyle name="Euro 28 11" xfId="609" xr:uid="{00000000-0005-0000-0000-0000AC040000}"/>
    <cellStyle name="Euro 28 11 2" xfId="5118" xr:uid="{00000000-0005-0000-0000-0000AD040000}"/>
    <cellStyle name="Euro 28 12" xfId="610" xr:uid="{00000000-0005-0000-0000-0000AE040000}"/>
    <cellStyle name="Euro 28 12 2" xfId="5119" xr:uid="{00000000-0005-0000-0000-0000AF040000}"/>
    <cellStyle name="Euro 28 13" xfId="611" xr:uid="{00000000-0005-0000-0000-0000B0040000}"/>
    <cellStyle name="Euro 28 13 2" xfId="5120" xr:uid="{00000000-0005-0000-0000-0000B1040000}"/>
    <cellStyle name="Euro 28 14" xfId="612" xr:uid="{00000000-0005-0000-0000-0000B2040000}"/>
    <cellStyle name="Euro 28 14 2" xfId="5121" xr:uid="{00000000-0005-0000-0000-0000B3040000}"/>
    <cellStyle name="Euro 28 15" xfId="613" xr:uid="{00000000-0005-0000-0000-0000B4040000}"/>
    <cellStyle name="Euro 28 15 2" xfId="5122" xr:uid="{00000000-0005-0000-0000-0000B5040000}"/>
    <cellStyle name="Euro 28 16" xfId="614" xr:uid="{00000000-0005-0000-0000-0000B6040000}"/>
    <cellStyle name="Euro 28 16 2" xfId="5123" xr:uid="{00000000-0005-0000-0000-0000B7040000}"/>
    <cellStyle name="Euro 28 17" xfId="615" xr:uid="{00000000-0005-0000-0000-0000B8040000}"/>
    <cellStyle name="Euro 28 17 2" xfId="5124" xr:uid="{00000000-0005-0000-0000-0000B9040000}"/>
    <cellStyle name="Euro 28 18" xfId="616" xr:uid="{00000000-0005-0000-0000-0000BA040000}"/>
    <cellStyle name="Euro 28 18 2" xfId="5125" xr:uid="{00000000-0005-0000-0000-0000BB040000}"/>
    <cellStyle name="Euro 28 19" xfId="617" xr:uid="{00000000-0005-0000-0000-0000BC040000}"/>
    <cellStyle name="Euro 28 19 2" xfId="5126" xr:uid="{00000000-0005-0000-0000-0000BD040000}"/>
    <cellStyle name="Euro 28 2" xfId="618" xr:uid="{00000000-0005-0000-0000-0000BE040000}"/>
    <cellStyle name="Euro 28 2 2" xfId="5127" xr:uid="{00000000-0005-0000-0000-0000BF040000}"/>
    <cellStyle name="Euro 28 20" xfId="619" xr:uid="{00000000-0005-0000-0000-0000C0040000}"/>
    <cellStyle name="Euro 28 20 2" xfId="5128" xr:uid="{00000000-0005-0000-0000-0000C1040000}"/>
    <cellStyle name="Euro 28 21" xfId="620" xr:uid="{00000000-0005-0000-0000-0000C2040000}"/>
    <cellStyle name="Euro 28 21 2" xfId="5129" xr:uid="{00000000-0005-0000-0000-0000C3040000}"/>
    <cellStyle name="Euro 28 22" xfId="621" xr:uid="{00000000-0005-0000-0000-0000C4040000}"/>
    <cellStyle name="Euro 28 22 2" xfId="5130" xr:uid="{00000000-0005-0000-0000-0000C5040000}"/>
    <cellStyle name="Euro 28 23" xfId="622" xr:uid="{00000000-0005-0000-0000-0000C6040000}"/>
    <cellStyle name="Euro 28 23 2" xfId="5131" xr:uid="{00000000-0005-0000-0000-0000C7040000}"/>
    <cellStyle name="Euro 28 24" xfId="623" xr:uid="{00000000-0005-0000-0000-0000C8040000}"/>
    <cellStyle name="Euro 28 24 2" xfId="5132" xr:uid="{00000000-0005-0000-0000-0000C9040000}"/>
    <cellStyle name="Euro 28 25" xfId="624" xr:uid="{00000000-0005-0000-0000-0000CA040000}"/>
    <cellStyle name="Euro 28 25 2" xfId="5133" xr:uid="{00000000-0005-0000-0000-0000CB040000}"/>
    <cellStyle name="Euro 28 26" xfId="625" xr:uid="{00000000-0005-0000-0000-0000CC040000}"/>
    <cellStyle name="Euro 28 26 2" xfId="5134" xr:uid="{00000000-0005-0000-0000-0000CD040000}"/>
    <cellStyle name="Euro 28 27" xfId="626" xr:uid="{00000000-0005-0000-0000-0000CE040000}"/>
    <cellStyle name="Euro 28 27 2" xfId="5135" xr:uid="{00000000-0005-0000-0000-0000CF040000}"/>
    <cellStyle name="Euro 28 28" xfId="627" xr:uid="{00000000-0005-0000-0000-0000D0040000}"/>
    <cellStyle name="Euro 28 28 2" xfId="5136" xr:uid="{00000000-0005-0000-0000-0000D1040000}"/>
    <cellStyle name="Euro 28 29" xfId="5137" xr:uid="{00000000-0005-0000-0000-0000D2040000}"/>
    <cellStyle name="Euro 28 3" xfId="628" xr:uid="{00000000-0005-0000-0000-0000D3040000}"/>
    <cellStyle name="Euro 28 3 2" xfId="5138" xr:uid="{00000000-0005-0000-0000-0000D4040000}"/>
    <cellStyle name="Euro 28 4" xfId="629" xr:uid="{00000000-0005-0000-0000-0000D5040000}"/>
    <cellStyle name="Euro 28 4 2" xfId="5139" xr:uid="{00000000-0005-0000-0000-0000D6040000}"/>
    <cellStyle name="Euro 28 5" xfId="630" xr:uid="{00000000-0005-0000-0000-0000D7040000}"/>
    <cellStyle name="Euro 28 5 2" xfId="5140" xr:uid="{00000000-0005-0000-0000-0000D8040000}"/>
    <cellStyle name="Euro 28 6" xfId="631" xr:uid="{00000000-0005-0000-0000-0000D9040000}"/>
    <cellStyle name="Euro 28 6 2" xfId="5141" xr:uid="{00000000-0005-0000-0000-0000DA040000}"/>
    <cellStyle name="Euro 28 7" xfId="632" xr:uid="{00000000-0005-0000-0000-0000DB040000}"/>
    <cellStyle name="Euro 28 7 2" xfId="5142" xr:uid="{00000000-0005-0000-0000-0000DC040000}"/>
    <cellStyle name="Euro 28 8" xfId="633" xr:uid="{00000000-0005-0000-0000-0000DD040000}"/>
    <cellStyle name="Euro 28 8 2" xfId="5143" xr:uid="{00000000-0005-0000-0000-0000DE040000}"/>
    <cellStyle name="Euro 28 9" xfId="634" xr:uid="{00000000-0005-0000-0000-0000DF040000}"/>
    <cellStyle name="Euro 28 9 2" xfId="5144" xr:uid="{00000000-0005-0000-0000-0000E0040000}"/>
    <cellStyle name="Euro 28_5" xfId="3939" xr:uid="{00000000-0005-0000-0000-0000E1040000}"/>
    <cellStyle name="Euro 29" xfId="635" xr:uid="{00000000-0005-0000-0000-0000E2040000}"/>
    <cellStyle name="Euro 29 10" xfId="636" xr:uid="{00000000-0005-0000-0000-0000E3040000}"/>
    <cellStyle name="Euro 29 10 2" xfId="5145" xr:uid="{00000000-0005-0000-0000-0000E4040000}"/>
    <cellStyle name="Euro 29 11" xfId="637" xr:uid="{00000000-0005-0000-0000-0000E5040000}"/>
    <cellStyle name="Euro 29 11 2" xfId="5146" xr:uid="{00000000-0005-0000-0000-0000E6040000}"/>
    <cellStyle name="Euro 29 12" xfId="638" xr:uid="{00000000-0005-0000-0000-0000E7040000}"/>
    <cellStyle name="Euro 29 12 2" xfId="5147" xr:uid="{00000000-0005-0000-0000-0000E8040000}"/>
    <cellStyle name="Euro 29 13" xfId="639" xr:uid="{00000000-0005-0000-0000-0000E9040000}"/>
    <cellStyle name="Euro 29 13 2" xfId="5148" xr:uid="{00000000-0005-0000-0000-0000EA040000}"/>
    <cellStyle name="Euro 29 14" xfId="640" xr:uid="{00000000-0005-0000-0000-0000EB040000}"/>
    <cellStyle name="Euro 29 14 2" xfId="5149" xr:uid="{00000000-0005-0000-0000-0000EC040000}"/>
    <cellStyle name="Euro 29 15" xfId="641" xr:uid="{00000000-0005-0000-0000-0000ED040000}"/>
    <cellStyle name="Euro 29 15 2" xfId="5150" xr:uid="{00000000-0005-0000-0000-0000EE040000}"/>
    <cellStyle name="Euro 29 16" xfId="642" xr:uid="{00000000-0005-0000-0000-0000EF040000}"/>
    <cellStyle name="Euro 29 16 2" xfId="5151" xr:uid="{00000000-0005-0000-0000-0000F0040000}"/>
    <cellStyle name="Euro 29 17" xfId="643" xr:uid="{00000000-0005-0000-0000-0000F1040000}"/>
    <cellStyle name="Euro 29 17 2" xfId="5152" xr:uid="{00000000-0005-0000-0000-0000F2040000}"/>
    <cellStyle name="Euro 29 18" xfId="644" xr:uid="{00000000-0005-0000-0000-0000F3040000}"/>
    <cellStyle name="Euro 29 18 2" xfId="5153" xr:uid="{00000000-0005-0000-0000-0000F4040000}"/>
    <cellStyle name="Euro 29 19" xfId="645" xr:uid="{00000000-0005-0000-0000-0000F5040000}"/>
    <cellStyle name="Euro 29 19 2" xfId="5154" xr:uid="{00000000-0005-0000-0000-0000F6040000}"/>
    <cellStyle name="Euro 29 2" xfId="646" xr:uid="{00000000-0005-0000-0000-0000F7040000}"/>
    <cellStyle name="Euro 29 2 2" xfId="5155" xr:uid="{00000000-0005-0000-0000-0000F8040000}"/>
    <cellStyle name="Euro 29 20" xfId="647" xr:uid="{00000000-0005-0000-0000-0000F9040000}"/>
    <cellStyle name="Euro 29 20 2" xfId="5156" xr:uid="{00000000-0005-0000-0000-0000FA040000}"/>
    <cellStyle name="Euro 29 21" xfId="648" xr:uid="{00000000-0005-0000-0000-0000FB040000}"/>
    <cellStyle name="Euro 29 21 2" xfId="5157" xr:uid="{00000000-0005-0000-0000-0000FC040000}"/>
    <cellStyle name="Euro 29 22" xfId="649" xr:uid="{00000000-0005-0000-0000-0000FD040000}"/>
    <cellStyle name="Euro 29 22 2" xfId="5158" xr:uid="{00000000-0005-0000-0000-0000FE040000}"/>
    <cellStyle name="Euro 29 23" xfId="650" xr:uid="{00000000-0005-0000-0000-0000FF040000}"/>
    <cellStyle name="Euro 29 23 2" xfId="5159" xr:uid="{00000000-0005-0000-0000-000000050000}"/>
    <cellStyle name="Euro 29 24" xfId="651" xr:uid="{00000000-0005-0000-0000-000001050000}"/>
    <cellStyle name="Euro 29 24 2" xfId="5160" xr:uid="{00000000-0005-0000-0000-000002050000}"/>
    <cellStyle name="Euro 29 25" xfId="652" xr:uid="{00000000-0005-0000-0000-000003050000}"/>
    <cellStyle name="Euro 29 25 2" xfId="5161" xr:uid="{00000000-0005-0000-0000-000004050000}"/>
    <cellStyle name="Euro 29 26" xfId="653" xr:uid="{00000000-0005-0000-0000-000005050000}"/>
    <cellStyle name="Euro 29 26 2" xfId="5162" xr:uid="{00000000-0005-0000-0000-000006050000}"/>
    <cellStyle name="Euro 29 27" xfId="654" xr:uid="{00000000-0005-0000-0000-000007050000}"/>
    <cellStyle name="Euro 29 27 2" xfId="5163" xr:uid="{00000000-0005-0000-0000-000008050000}"/>
    <cellStyle name="Euro 29 28" xfId="655" xr:uid="{00000000-0005-0000-0000-000009050000}"/>
    <cellStyle name="Euro 29 28 2" xfId="5164" xr:uid="{00000000-0005-0000-0000-00000A050000}"/>
    <cellStyle name="Euro 29 29" xfId="5165" xr:uid="{00000000-0005-0000-0000-00000B050000}"/>
    <cellStyle name="Euro 29 3" xfId="656" xr:uid="{00000000-0005-0000-0000-00000C050000}"/>
    <cellStyle name="Euro 29 3 2" xfId="5166" xr:uid="{00000000-0005-0000-0000-00000D050000}"/>
    <cellStyle name="Euro 29 4" xfId="657" xr:uid="{00000000-0005-0000-0000-00000E050000}"/>
    <cellStyle name="Euro 29 4 2" xfId="5167" xr:uid="{00000000-0005-0000-0000-00000F050000}"/>
    <cellStyle name="Euro 29 5" xfId="658" xr:uid="{00000000-0005-0000-0000-000010050000}"/>
    <cellStyle name="Euro 29 5 2" xfId="5168" xr:uid="{00000000-0005-0000-0000-000011050000}"/>
    <cellStyle name="Euro 29 6" xfId="659" xr:uid="{00000000-0005-0000-0000-000012050000}"/>
    <cellStyle name="Euro 29 6 2" xfId="5169" xr:uid="{00000000-0005-0000-0000-000013050000}"/>
    <cellStyle name="Euro 29 7" xfId="660" xr:uid="{00000000-0005-0000-0000-000014050000}"/>
    <cellStyle name="Euro 29 7 2" xfId="5170" xr:uid="{00000000-0005-0000-0000-000015050000}"/>
    <cellStyle name="Euro 29 8" xfId="661" xr:uid="{00000000-0005-0000-0000-000016050000}"/>
    <cellStyle name="Euro 29 8 2" xfId="5171" xr:uid="{00000000-0005-0000-0000-000017050000}"/>
    <cellStyle name="Euro 29 9" xfId="662" xr:uid="{00000000-0005-0000-0000-000018050000}"/>
    <cellStyle name="Euro 29 9 2" xfId="5172" xr:uid="{00000000-0005-0000-0000-000019050000}"/>
    <cellStyle name="Euro 29_5" xfId="3940" xr:uid="{00000000-0005-0000-0000-00001A050000}"/>
    <cellStyle name="Euro 3" xfId="663" xr:uid="{00000000-0005-0000-0000-00001B050000}"/>
    <cellStyle name="Euro 3 10" xfId="664" xr:uid="{00000000-0005-0000-0000-00001C050000}"/>
    <cellStyle name="Euro 3 10 2" xfId="5173" xr:uid="{00000000-0005-0000-0000-00001D050000}"/>
    <cellStyle name="Euro 3 11" xfId="665" xr:uid="{00000000-0005-0000-0000-00001E050000}"/>
    <cellStyle name="Euro 3 11 2" xfId="5174" xr:uid="{00000000-0005-0000-0000-00001F050000}"/>
    <cellStyle name="Euro 3 12" xfId="666" xr:uid="{00000000-0005-0000-0000-000020050000}"/>
    <cellStyle name="Euro 3 12 2" xfId="5175" xr:uid="{00000000-0005-0000-0000-000021050000}"/>
    <cellStyle name="Euro 3 13" xfId="667" xr:uid="{00000000-0005-0000-0000-000022050000}"/>
    <cellStyle name="Euro 3 13 2" xfId="5176" xr:uid="{00000000-0005-0000-0000-000023050000}"/>
    <cellStyle name="Euro 3 14" xfId="668" xr:uid="{00000000-0005-0000-0000-000024050000}"/>
    <cellStyle name="Euro 3 14 2" xfId="5177" xr:uid="{00000000-0005-0000-0000-000025050000}"/>
    <cellStyle name="Euro 3 15" xfId="669" xr:uid="{00000000-0005-0000-0000-000026050000}"/>
    <cellStyle name="Euro 3 15 2" xfId="5178" xr:uid="{00000000-0005-0000-0000-000027050000}"/>
    <cellStyle name="Euro 3 16" xfId="670" xr:uid="{00000000-0005-0000-0000-000028050000}"/>
    <cellStyle name="Euro 3 16 2" xfId="5179" xr:uid="{00000000-0005-0000-0000-000029050000}"/>
    <cellStyle name="Euro 3 17" xfId="671" xr:uid="{00000000-0005-0000-0000-00002A050000}"/>
    <cellStyle name="Euro 3 17 2" xfId="5180" xr:uid="{00000000-0005-0000-0000-00002B050000}"/>
    <cellStyle name="Euro 3 18" xfId="672" xr:uid="{00000000-0005-0000-0000-00002C050000}"/>
    <cellStyle name="Euro 3 18 2" xfId="5181" xr:uid="{00000000-0005-0000-0000-00002D050000}"/>
    <cellStyle name="Euro 3 19" xfId="673" xr:uid="{00000000-0005-0000-0000-00002E050000}"/>
    <cellStyle name="Euro 3 19 2" xfId="5182" xr:uid="{00000000-0005-0000-0000-00002F050000}"/>
    <cellStyle name="Euro 3 2" xfId="674" xr:uid="{00000000-0005-0000-0000-000030050000}"/>
    <cellStyle name="Euro 3 2 2" xfId="4346" xr:uid="{00000000-0005-0000-0000-000031050000}"/>
    <cellStyle name="Euro 3 20" xfId="675" xr:uid="{00000000-0005-0000-0000-000032050000}"/>
    <cellStyle name="Euro 3 20 2" xfId="5183" xr:uid="{00000000-0005-0000-0000-000033050000}"/>
    <cellStyle name="Euro 3 21" xfId="676" xr:uid="{00000000-0005-0000-0000-000034050000}"/>
    <cellStyle name="Euro 3 21 2" xfId="5184" xr:uid="{00000000-0005-0000-0000-000035050000}"/>
    <cellStyle name="Euro 3 22" xfId="677" xr:uid="{00000000-0005-0000-0000-000036050000}"/>
    <cellStyle name="Euro 3 22 2" xfId="5185" xr:uid="{00000000-0005-0000-0000-000037050000}"/>
    <cellStyle name="Euro 3 23" xfId="678" xr:uid="{00000000-0005-0000-0000-000038050000}"/>
    <cellStyle name="Euro 3 23 2" xfId="5186" xr:uid="{00000000-0005-0000-0000-000039050000}"/>
    <cellStyle name="Euro 3 24" xfId="679" xr:uid="{00000000-0005-0000-0000-00003A050000}"/>
    <cellStyle name="Euro 3 24 2" xfId="5187" xr:uid="{00000000-0005-0000-0000-00003B050000}"/>
    <cellStyle name="Euro 3 25" xfId="680" xr:uid="{00000000-0005-0000-0000-00003C050000}"/>
    <cellStyle name="Euro 3 25 2" xfId="5188" xr:uid="{00000000-0005-0000-0000-00003D050000}"/>
    <cellStyle name="Euro 3 26" xfId="681" xr:uid="{00000000-0005-0000-0000-00003E050000}"/>
    <cellStyle name="Euro 3 26 2" xfId="5189" xr:uid="{00000000-0005-0000-0000-00003F050000}"/>
    <cellStyle name="Euro 3 27" xfId="682" xr:uid="{00000000-0005-0000-0000-000040050000}"/>
    <cellStyle name="Euro 3 27 2" xfId="5190" xr:uid="{00000000-0005-0000-0000-000041050000}"/>
    <cellStyle name="Euro 3 28" xfId="683" xr:uid="{00000000-0005-0000-0000-000042050000}"/>
    <cellStyle name="Euro 3 28 2" xfId="5191" xr:uid="{00000000-0005-0000-0000-000043050000}"/>
    <cellStyle name="Euro 3 29" xfId="4272" xr:uid="{00000000-0005-0000-0000-000044050000}"/>
    <cellStyle name="Euro 3 3" xfId="684" xr:uid="{00000000-0005-0000-0000-000045050000}"/>
    <cellStyle name="Euro 3 3 2" xfId="4306" xr:uid="{00000000-0005-0000-0000-000046050000}"/>
    <cellStyle name="Euro 3 4" xfId="685" xr:uid="{00000000-0005-0000-0000-000047050000}"/>
    <cellStyle name="Euro 3 4 2" xfId="5192" xr:uid="{00000000-0005-0000-0000-000048050000}"/>
    <cellStyle name="Euro 3 5" xfId="686" xr:uid="{00000000-0005-0000-0000-000049050000}"/>
    <cellStyle name="Euro 3 5 2" xfId="5193" xr:uid="{00000000-0005-0000-0000-00004A050000}"/>
    <cellStyle name="Euro 3 6" xfId="687" xr:uid="{00000000-0005-0000-0000-00004B050000}"/>
    <cellStyle name="Euro 3 6 2" xfId="5194" xr:uid="{00000000-0005-0000-0000-00004C050000}"/>
    <cellStyle name="Euro 3 7" xfId="688" xr:uid="{00000000-0005-0000-0000-00004D050000}"/>
    <cellStyle name="Euro 3 7 2" xfId="5195" xr:uid="{00000000-0005-0000-0000-00004E050000}"/>
    <cellStyle name="Euro 3 8" xfId="689" xr:uid="{00000000-0005-0000-0000-00004F050000}"/>
    <cellStyle name="Euro 3 8 2" xfId="5196" xr:uid="{00000000-0005-0000-0000-000050050000}"/>
    <cellStyle name="Euro 3 9" xfId="690" xr:uid="{00000000-0005-0000-0000-000051050000}"/>
    <cellStyle name="Euro 3 9 2" xfId="5197" xr:uid="{00000000-0005-0000-0000-000052050000}"/>
    <cellStyle name="Euro 3_5" xfId="3941" xr:uid="{00000000-0005-0000-0000-000053050000}"/>
    <cellStyle name="Euro 30" xfId="4018" xr:uid="{00000000-0005-0000-0000-000054050000}"/>
    <cellStyle name="Euro 31" xfId="4074" xr:uid="{00000000-0005-0000-0000-000055050000}"/>
    <cellStyle name="Euro 32" xfId="4078" xr:uid="{00000000-0005-0000-0000-000056050000}"/>
    <cellStyle name="Euro 33" xfId="4258" xr:uid="{00000000-0005-0000-0000-000057050000}"/>
    <cellStyle name="Euro 34" xfId="4569" xr:uid="{00000000-0005-0000-0000-000058050000}"/>
    <cellStyle name="Euro 4" xfId="691" xr:uid="{00000000-0005-0000-0000-000059050000}"/>
    <cellStyle name="Euro 4 10" xfId="692" xr:uid="{00000000-0005-0000-0000-00005A050000}"/>
    <cellStyle name="Euro 4 10 2" xfId="5198" xr:uid="{00000000-0005-0000-0000-00005B050000}"/>
    <cellStyle name="Euro 4 11" xfId="693" xr:uid="{00000000-0005-0000-0000-00005C050000}"/>
    <cellStyle name="Euro 4 11 2" xfId="5199" xr:uid="{00000000-0005-0000-0000-00005D050000}"/>
    <cellStyle name="Euro 4 12" xfId="694" xr:uid="{00000000-0005-0000-0000-00005E050000}"/>
    <cellStyle name="Euro 4 12 2" xfId="5200" xr:uid="{00000000-0005-0000-0000-00005F050000}"/>
    <cellStyle name="Euro 4 13" xfId="695" xr:uid="{00000000-0005-0000-0000-000060050000}"/>
    <cellStyle name="Euro 4 13 2" xfId="5201" xr:uid="{00000000-0005-0000-0000-000061050000}"/>
    <cellStyle name="Euro 4 14" xfId="696" xr:uid="{00000000-0005-0000-0000-000062050000}"/>
    <cellStyle name="Euro 4 14 2" xfId="5202" xr:uid="{00000000-0005-0000-0000-000063050000}"/>
    <cellStyle name="Euro 4 15" xfId="697" xr:uid="{00000000-0005-0000-0000-000064050000}"/>
    <cellStyle name="Euro 4 15 2" xfId="5203" xr:uid="{00000000-0005-0000-0000-000065050000}"/>
    <cellStyle name="Euro 4 16" xfId="698" xr:uid="{00000000-0005-0000-0000-000066050000}"/>
    <cellStyle name="Euro 4 16 2" xfId="5204" xr:uid="{00000000-0005-0000-0000-000067050000}"/>
    <cellStyle name="Euro 4 17" xfId="699" xr:uid="{00000000-0005-0000-0000-000068050000}"/>
    <cellStyle name="Euro 4 17 2" xfId="5205" xr:uid="{00000000-0005-0000-0000-000069050000}"/>
    <cellStyle name="Euro 4 18" xfId="700" xr:uid="{00000000-0005-0000-0000-00006A050000}"/>
    <cellStyle name="Euro 4 18 2" xfId="5206" xr:uid="{00000000-0005-0000-0000-00006B050000}"/>
    <cellStyle name="Euro 4 19" xfId="701" xr:uid="{00000000-0005-0000-0000-00006C050000}"/>
    <cellStyle name="Euro 4 19 2" xfId="5207" xr:uid="{00000000-0005-0000-0000-00006D050000}"/>
    <cellStyle name="Euro 4 2" xfId="702" xr:uid="{00000000-0005-0000-0000-00006E050000}"/>
    <cellStyle name="Euro 4 2 2" xfId="4355" xr:uid="{00000000-0005-0000-0000-00006F050000}"/>
    <cellStyle name="Euro 4 20" xfId="703" xr:uid="{00000000-0005-0000-0000-000070050000}"/>
    <cellStyle name="Euro 4 20 2" xfId="5208" xr:uid="{00000000-0005-0000-0000-000071050000}"/>
    <cellStyle name="Euro 4 21" xfId="704" xr:uid="{00000000-0005-0000-0000-000072050000}"/>
    <cellStyle name="Euro 4 21 2" xfId="5209" xr:uid="{00000000-0005-0000-0000-000073050000}"/>
    <cellStyle name="Euro 4 22" xfId="705" xr:uid="{00000000-0005-0000-0000-000074050000}"/>
    <cellStyle name="Euro 4 22 2" xfId="5210" xr:uid="{00000000-0005-0000-0000-000075050000}"/>
    <cellStyle name="Euro 4 23" xfId="706" xr:uid="{00000000-0005-0000-0000-000076050000}"/>
    <cellStyle name="Euro 4 23 2" xfId="5211" xr:uid="{00000000-0005-0000-0000-000077050000}"/>
    <cellStyle name="Euro 4 24" xfId="707" xr:uid="{00000000-0005-0000-0000-000078050000}"/>
    <cellStyle name="Euro 4 24 2" xfId="5212" xr:uid="{00000000-0005-0000-0000-000079050000}"/>
    <cellStyle name="Euro 4 25" xfId="708" xr:uid="{00000000-0005-0000-0000-00007A050000}"/>
    <cellStyle name="Euro 4 25 2" xfId="5213" xr:uid="{00000000-0005-0000-0000-00007B050000}"/>
    <cellStyle name="Euro 4 26" xfId="709" xr:uid="{00000000-0005-0000-0000-00007C050000}"/>
    <cellStyle name="Euro 4 26 2" xfId="5214" xr:uid="{00000000-0005-0000-0000-00007D050000}"/>
    <cellStyle name="Euro 4 27" xfId="710" xr:uid="{00000000-0005-0000-0000-00007E050000}"/>
    <cellStyle name="Euro 4 27 2" xfId="5215" xr:uid="{00000000-0005-0000-0000-00007F050000}"/>
    <cellStyle name="Euro 4 28" xfId="711" xr:uid="{00000000-0005-0000-0000-000080050000}"/>
    <cellStyle name="Euro 4 28 2" xfId="5216" xr:uid="{00000000-0005-0000-0000-000081050000}"/>
    <cellStyle name="Euro 4 29" xfId="4282" xr:uid="{00000000-0005-0000-0000-000082050000}"/>
    <cellStyle name="Euro 4 3" xfId="712" xr:uid="{00000000-0005-0000-0000-000083050000}"/>
    <cellStyle name="Euro 4 3 2" xfId="4315" xr:uid="{00000000-0005-0000-0000-000084050000}"/>
    <cellStyle name="Euro 4 4" xfId="713" xr:uid="{00000000-0005-0000-0000-000085050000}"/>
    <cellStyle name="Euro 4 4 2" xfId="5217" xr:uid="{00000000-0005-0000-0000-000086050000}"/>
    <cellStyle name="Euro 4 5" xfId="714" xr:uid="{00000000-0005-0000-0000-000087050000}"/>
    <cellStyle name="Euro 4 5 2" xfId="5218" xr:uid="{00000000-0005-0000-0000-000088050000}"/>
    <cellStyle name="Euro 4 6" xfId="715" xr:uid="{00000000-0005-0000-0000-000089050000}"/>
    <cellStyle name="Euro 4 6 2" xfId="5219" xr:uid="{00000000-0005-0000-0000-00008A050000}"/>
    <cellStyle name="Euro 4 7" xfId="716" xr:uid="{00000000-0005-0000-0000-00008B050000}"/>
    <cellStyle name="Euro 4 7 2" xfId="5220" xr:uid="{00000000-0005-0000-0000-00008C050000}"/>
    <cellStyle name="Euro 4 8" xfId="717" xr:uid="{00000000-0005-0000-0000-00008D050000}"/>
    <cellStyle name="Euro 4 8 2" xfId="5221" xr:uid="{00000000-0005-0000-0000-00008E050000}"/>
    <cellStyle name="Euro 4 9" xfId="718" xr:uid="{00000000-0005-0000-0000-00008F050000}"/>
    <cellStyle name="Euro 4 9 2" xfId="5222" xr:uid="{00000000-0005-0000-0000-000090050000}"/>
    <cellStyle name="Euro 4_5" xfId="3942" xr:uid="{00000000-0005-0000-0000-000091050000}"/>
    <cellStyle name="Euro 5" xfId="719" xr:uid="{00000000-0005-0000-0000-000092050000}"/>
    <cellStyle name="Euro 5 10" xfId="720" xr:uid="{00000000-0005-0000-0000-000093050000}"/>
    <cellStyle name="Euro 5 10 2" xfId="5223" xr:uid="{00000000-0005-0000-0000-000094050000}"/>
    <cellStyle name="Euro 5 11" xfId="721" xr:uid="{00000000-0005-0000-0000-000095050000}"/>
    <cellStyle name="Euro 5 11 2" xfId="5224" xr:uid="{00000000-0005-0000-0000-000096050000}"/>
    <cellStyle name="Euro 5 12" xfId="722" xr:uid="{00000000-0005-0000-0000-000097050000}"/>
    <cellStyle name="Euro 5 12 2" xfId="5225" xr:uid="{00000000-0005-0000-0000-000098050000}"/>
    <cellStyle name="Euro 5 13" xfId="723" xr:uid="{00000000-0005-0000-0000-000099050000}"/>
    <cellStyle name="Euro 5 13 2" xfId="5226" xr:uid="{00000000-0005-0000-0000-00009A050000}"/>
    <cellStyle name="Euro 5 14" xfId="724" xr:uid="{00000000-0005-0000-0000-00009B050000}"/>
    <cellStyle name="Euro 5 14 2" xfId="5227" xr:uid="{00000000-0005-0000-0000-00009C050000}"/>
    <cellStyle name="Euro 5 15" xfId="725" xr:uid="{00000000-0005-0000-0000-00009D050000}"/>
    <cellStyle name="Euro 5 15 2" xfId="5228" xr:uid="{00000000-0005-0000-0000-00009E050000}"/>
    <cellStyle name="Euro 5 16" xfId="726" xr:uid="{00000000-0005-0000-0000-00009F050000}"/>
    <cellStyle name="Euro 5 16 2" xfId="5229" xr:uid="{00000000-0005-0000-0000-0000A0050000}"/>
    <cellStyle name="Euro 5 17" xfId="727" xr:uid="{00000000-0005-0000-0000-0000A1050000}"/>
    <cellStyle name="Euro 5 17 2" xfId="5230" xr:uid="{00000000-0005-0000-0000-0000A2050000}"/>
    <cellStyle name="Euro 5 18" xfId="728" xr:uid="{00000000-0005-0000-0000-0000A3050000}"/>
    <cellStyle name="Euro 5 18 2" xfId="5231" xr:uid="{00000000-0005-0000-0000-0000A4050000}"/>
    <cellStyle name="Euro 5 19" xfId="729" xr:uid="{00000000-0005-0000-0000-0000A5050000}"/>
    <cellStyle name="Euro 5 19 2" xfId="5232" xr:uid="{00000000-0005-0000-0000-0000A6050000}"/>
    <cellStyle name="Euro 5 2" xfId="730" xr:uid="{00000000-0005-0000-0000-0000A7050000}"/>
    <cellStyle name="Euro 5 2 2" xfId="4358" xr:uid="{00000000-0005-0000-0000-0000A8050000}"/>
    <cellStyle name="Euro 5 20" xfId="731" xr:uid="{00000000-0005-0000-0000-0000A9050000}"/>
    <cellStyle name="Euro 5 20 2" xfId="5233" xr:uid="{00000000-0005-0000-0000-0000AA050000}"/>
    <cellStyle name="Euro 5 21" xfId="732" xr:uid="{00000000-0005-0000-0000-0000AB050000}"/>
    <cellStyle name="Euro 5 21 2" xfId="5234" xr:uid="{00000000-0005-0000-0000-0000AC050000}"/>
    <cellStyle name="Euro 5 22" xfId="733" xr:uid="{00000000-0005-0000-0000-0000AD050000}"/>
    <cellStyle name="Euro 5 22 2" xfId="5235" xr:uid="{00000000-0005-0000-0000-0000AE050000}"/>
    <cellStyle name="Euro 5 23" xfId="734" xr:uid="{00000000-0005-0000-0000-0000AF050000}"/>
    <cellStyle name="Euro 5 23 2" xfId="5236" xr:uid="{00000000-0005-0000-0000-0000B0050000}"/>
    <cellStyle name="Euro 5 24" xfId="735" xr:uid="{00000000-0005-0000-0000-0000B1050000}"/>
    <cellStyle name="Euro 5 24 2" xfId="5237" xr:uid="{00000000-0005-0000-0000-0000B2050000}"/>
    <cellStyle name="Euro 5 25" xfId="736" xr:uid="{00000000-0005-0000-0000-0000B3050000}"/>
    <cellStyle name="Euro 5 25 2" xfId="5238" xr:uid="{00000000-0005-0000-0000-0000B4050000}"/>
    <cellStyle name="Euro 5 26" xfId="737" xr:uid="{00000000-0005-0000-0000-0000B5050000}"/>
    <cellStyle name="Euro 5 26 2" xfId="5239" xr:uid="{00000000-0005-0000-0000-0000B6050000}"/>
    <cellStyle name="Euro 5 27" xfId="738" xr:uid="{00000000-0005-0000-0000-0000B7050000}"/>
    <cellStyle name="Euro 5 27 2" xfId="5240" xr:uid="{00000000-0005-0000-0000-0000B8050000}"/>
    <cellStyle name="Euro 5 28" xfId="739" xr:uid="{00000000-0005-0000-0000-0000B9050000}"/>
    <cellStyle name="Euro 5 28 2" xfId="5241" xr:uid="{00000000-0005-0000-0000-0000BA050000}"/>
    <cellStyle name="Euro 5 29" xfId="4285" xr:uid="{00000000-0005-0000-0000-0000BB050000}"/>
    <cellStyle name="Euro 5 3" xfId="740" xr:uid="{00000000-0005-0000-0000-0000BC050000}"/>
    <cellStyle name="Euro 5 3 2" xfId="4318" xr:uid="{00000000-0005-0000-0000-0000BD050000}"/>
    <cellStyle name="Euro 5 4" xfId="741" xr:uid="{00000000-0005-0000-0000-0000BE050000}"/>
    <cellStyle name="Euro 5 4 2" xfId="5242" xr:uid="{00000000-0005-0000-0000-0000BF050000}"/>
    <cellStyle name="Euro 5 5" xfId="742" xr:uid="{00000000-0005-0000-0000-0000C0050000}"/>
    <cellStyle name="Euro 5 5 2" xfId="5243" xr:uid="{00000000-0005-0000-0000-0000C1050000}"/>
    <cellStyle name="Euro 5 6" xfId="743" xr:uid="{00000000-0005-0000-0000-0000C2050000}"/>
    <cellStyle name="Euro 5 6 2" xfId="5244" xr:uid="{00000000-0005-0000-0000-0000C3050000}"/>
    <cellStyle name="Euro 5 7" xfId="744" xr:uid="{00000000-0005-0000-0000-0000C4050000}"/>
    <cellStyle name="Euro 5 7 2" xfId="5245" xr:uid="{00000000-0005-0000-0000-0000C5050000}"/>
    <cellStyle name="Euro 5 8" xfId="745" xr:uid="{00000000-0005-0000-0000-0000C6050000}"/>
    <cellStyle name="Euro 5 8 2" xfId="5246" xr:uid="{00000000-0005-0000-0000-0000C7050000}"/>
    <cellStyle name="Euro 5 9" xfId="746" xr:uid="{00000000-0005-0000-0000-0000C8050000}"/>
    <cellStyle name="Euro 5 9 2" xfId="5247" xr:uid="{00000000-0005-0000-0000-0000C9050000}"/>
    <cellStyle name="Euro 5_5" xfId="3943" xr:uid="{00000000-0005-0000-0000-0000CA050000}"/>
    <cellStyle name="Euro 6" xfId="747" xr:uid="{00000000-0005-0000-0000-0000CB050000}"/>
    <cellStyle name="Euro 6 10" xfId="748" xr:uid="{00000000-0005-0000-0000-0000CC050000}"/>
    <cellStyle name="Euro 6 10 2" xfId="5248" xr:uid="{00000000-0005-0000-0000-0000CD050000}"/>
    <cellStyle name="Euro 6 11" xfId="749" xr:uid="{00000000-0005-0000-0000-0000CE050000}"/>
    <cellStyle name="Euro 6 11 2" xfId="5249" xr:uid="{00000000-0005-0000-0000-0000CF050000}"/>
    <cellStyle name="Euro 6 12" xfId="750" xr:uid="{00000000-0005-0000-0000-0000D0050000}"/>
    <cellStyle name="Euro 6 12 2" xfId="5250" xr:uid="{00000000-0005-0000-0000-0000D1050000}"/>
    <cellStyle name="Euro 6 13" xfId="751" xr:uid="{00000000-0005-0000-0000-0000D2050000}"/>
    <cellStyle name="Euro 6 13 2" xfId="5251" xr:uid="{00000000-0005-0000-0000-0000D3050000}"/>
    <cellStyle name="Euro 6 14" xfId="752" xr:uid="{00000000-0005-0000-0000-0000D4050000}"/>
    <cellStyle name="Euro 6 14 2" xfId="5252" xr:uid="{00000000-0005-0000-0000-0000D5050000}"/>
    <cellStyle name="Euro 6 15" xfId="753" xr:uid="{00000000-0005-0000-0000-0000D6050000}"/>
    <cellStyle name="Euro 6 15 2" xfId="5253" xr:uid="{00000000-0005-0000-0000-0000D7050000}"/>
    <cellStyle name="Euro 6 16" xfId="754" xr:uid="{00000000-0005-0000-0000-0000D8050000}"/>
    <cellStyle name="Euro 6 16 2" xfId="5254" xr:uid="{00000000-0005-0000-0000-0000D9050000}"/>
    <cellStyle name="Euro 6 17" xfId="755" xr:uid="{00000000-0005-0000-0000-0000DA050000}"/>
    <cellStyle name="Euro 6 17 2" xfId="5255" xr:uid="{00000000-0005-0000-0000-0000DB050000}"/>
    <cellStyle name="Euro 6 18" xfId="756" xr:uid="{00000000-0005-0000-0000-0000DC050000}"/>
    <cellStyle name="Euro 6 18 2" xfId="5256" xr:uid="{00000000-0005-0000-0000-0000DD050000}"/>
    <cellStyle name="Euro 6 19" xfId="757" xr:uid="{00000000-0005-0000-0000-0000DE050000}"/>
    <cellStyle name="Euro 6 19 2" xfId="5257" xr:uid="{00000000-0005-0000-0000-0000DF050000}"/>
    <cellStyle name="Euro 6 2" xfId="758" xr:uid="{00000000-0005-0000-0000-0000E0050000}"/>
    <cellStyle name="Euro 6 2 2" xfId="4354" xr:uid="{00000000-0005-0000-0000-0000E1050000}"/>
    <cellStyle name="Euro 6 20" xfId="759" xr:uid="{00000000-0005-0000-0000-0000E2050000}"/>
    <cellStyle name="Euro 6 20 2" xfId="5258" xr:uid="{00000000-0005-0000-0000-0000E3050000}"/>
    <cellStyle name="Euro 6 21" xfId="760" xr:uid="{00000000-0005-0000-0000-0000E4050000}"/>
    <cellStyle name="Euro 6 21 2" xfId="5259" xr:uid="{00000000-0005-0000-0000-0000E5050000}"/>
    <cellStyle name="Euro 6 22" xfId="761" xr:uid="{00000000-0005-0000-0000-0000E6050000}"/>
    <cellStyle name="Euro 6 22 2" xfId="5260" xr:uid="{00000000-0005-0000-0000-0000E7050000}"/>
    <cellStyle name="Euro 6 23" xfId="762" xr:uid="{00000000-0005-0000-0000-0000E8050000}"/>
    <cellStyle name="Euro 6 23 2" xfId="5261" xr:uid="{00000000-0005-0000-0000-0000E9050000}"/>
    <cellStyle name="Euro 6 24" xfId="763" xr:uid="{00000000-0005-0000-0000-0000EA050000}"/>
    <cellStyle name="Euro 6 24 2" xfId="5262" xr:uid="{00000000-0005-0000-0000-0000EB050000}"/>
    <cellStyle name="Euro 6 25" xfId="764" xr:uid="{00000000-0005-0000-0000-0000EC050000}"/>
    <cellStyle name="Euro 6 25 2" xfId="5263" xr:uid="{00000000-0005-0000-0000-0000ED050000}"/>
    <cellStyle name="Euro 6 26" xfId="765" xr:uid="{00000000-0005-0000-0000-0000EE050000}"/>
    <cellStyle name="Euro 6 26 2" xfId="5264" xr:uid="{00000000-0005-0000-0000-0000EF050000}"/>
    <cellStyle name="Euro 6 27" xfId="766" xr:uid="{00000000-0005-0000-0000-0000F0050000}"/>
    <cellStyle name="Euro 6 27 2" xfId="5265" xr:uid="{00000000-0005-0000-0000-0000F1050000}"/>
    <cellStyle name="Euro 6 28" xfId="767" xr:uid="{00000000-0005-0000-0000-0000F2050000}"/>
    <cellStyle name="Euro 6 28 2" xfId="5266" xr:uid="{00000000-0005-0000-0000-0000F3050000}"/>
    <cellStyle name="Euro 6 29" xfId="4281" xr:uid="{00000000-0005-0000-0000-0000F4050000}"/>
    <cellStyle name="Euro 6 3" xfId="768" xr:uid="{00000000-0005-0000-0000-0000F5050000}"/>
    <cellStyle name="Euro 6 3 2" xfId="4314" xr:uid="{00000000-0005-0000-0000-0000F6050000}"/>
    <cellStyle name="Euro 6 4" xfId="769" xr:uid="{00000000-0005-0000-0000-0000F7050000}"/>
    <cellStyle name="Euro 6 4 2" xfId="5267" xr:uid="{00000000-0005-0000-0000-0000F8050000}"/>
    <cellStyle name="Euro 6 5" xfId="770" xr:uid="{00000000-0005-0000-0000-0000F9050000}"/>
    <cellStyle name="Euro 6 5 2" xfId="5268" xr:uid="{00000000-0005-0000-0000-0000FA050000}"/>
    <cellStyle name="Euro 6 6" xfId="771" xr:uid="{00000000-0005-0000-0000-0000FB050000}"/>
    <cellStyle name="Euro 6 6 2" xfId="5269" xr:uid="{00000000-0005-0000-0000-0000FC050000}"/>
    <cellStyle name="Euro 6 7" xfId="772" xr:uid="{00000000-0005-0000-0000-0000FD050000}"/>
    <cellStyle name="Euro 6 7 2" xfId="5270" xr:uid="{00000000-0005-0000-0000-0000FE050000}"/>
    <cellStyle name="Euro 6 8" xfId="773" xr:uid="{00000000-0005-0000-0000-0000FF050000}"/>
    <cellStyle name="Euro 6 8 2" xfId="5271" xr:uid="{00000000-0005-0000-0000-000000060000}"/>
    <cellStyle name="Euro 6 9" xfId="774" xr:uid="{00000000-0005-0000-0000-000001060000}"/>
    <cellStyle name="Euro 6 9 2" xfId="5272" xr:uid="{00000000-0005-0000-0000-000002060000}"/>
    <cellStyle name="Euro 6_5" xfId="3944" xr:uid="{00000000-0005-0000-0000-000003060000}"/>
    <cellStyle name="Euro 7" xfId="775" xr:uid="{00000000-0005-0000-0000-000004060000}"/>
    <cellStyle name="Euro 7 10" xfId="776" xr:uid="{00000000-0005-0000-0000-000005060000}"/>
    <cellStyle name="Euro 7 10 2" xfId="5273" xr:uid="{00000000-0005-0000-0000-000006060000}"/>
    <cellStyle name="Euro 7 11" xfId="777" xr:uid="{00000000-0005-0000-0000-000007060000}"/>
    <cellStyle name="Euro 7 11 2" xfId="5274" xr:uid="{00000000-0005-0000-0000-000008060000}"/>
    <cellStyle name="Euro 7 12" xfId="778" xr:uid="{00000000-0005-0000-0000-000009060000}"/>
    <cellStyle name="Euro 7 12 2" xfId="5275" xr:uid="{00000000-0005-0000-0000-00000A060000}"/>
    <cellStyle name="Euro 7 13" xfId="779" xr:uid="{00000000-0005-0000-0000-00000B060000}"/>
    <cellStyle name="Euro 7 13 2" xfId="5276" xr:uid="{00000000-0005-0000-0000-00000C060000}"/>
    <cellStyle name="Euro 7 14" xfId="780" xr:uid="{00000000-0005-0000-0000-00000D060000}"/>
    <cellStyle name="Euro 7 14 2" xfId="5277" xr:uid="{00000000-0005-0000-0000-00000E060000}"/>
    <cellStyle name="Euro 7 15" xfId="781" xr:uid="{00000000-0005-0000-0000-00000F060000}"/>
    <cellStyle name="Euro 7 15 2" xfId="5278" xr:uid="{00000000-0005-0000-0000-000010060000}"/>
    <cellStyle name="Euro 7 16" xfId="782" xr:uid="{00000000-0005-0000-0000-000011060000}"/>
    <cellStyle name="Euro 7 16 2" xfId="5279" xr:uid="{00000000-0005-0000-0000-000012060000}"/>
    <cellStyle name="Euro 7 17" xfId="783" xr:uid="{00000000-0005-0000-0000-000013060000}"/>
    <cellStyle name="Euro 7 17 2" xfId="5280" xr:uid="{00000000-0005-0000-0000-000014060000}"/>
    <cellStyle name="Euro 7 18" xfId="784" xr:uid="{00000000-0005-0000-0000-000015060000}"/>
    <cellStyle name="Euro 7 18 2" xfId="5281" xr:uid="{00000000-0005-0000-0000-000016060000}"/>
    <cellStyle name="Euro 7 19" xfId="785" xr:uid="{00000000-0005-0000-0000-000017060000}"/>
    <cellStyle name="Euro 7 19 2" xfId="5282" xr:uid="{00000000-0005-0000-0000-000018060000}"/>
    <cellStyle name="Euro 7 2" xfId="786" xr:uid="{00000000-0005-0000-0000-000019060000}"/>
    <cellStyle name="Euro 7 2 2" xfId="4356" xr:uid="{00000000-0005-0000-0000-00001A060000}"/>
    <cellStyle name="Euro 7 20" xfId="787" xr:uid="{00000000-0005-0000-0000-00001B060000}"/>
    <cellStyle name="Euro 7 20 2" xfId="5283" xr:uid="{00000000-0005-0000-0000-00001C060000}"/>
    <cellStyle name="Euro 7 21" xfId="788" xr:uid="{00000000-0005-0000-0000-00001D060000}"/>
    <cellStyle name="Euro 7 21 2" xfId="5284" xr:uid="{00000000-0005-0000-0000-00001E060000}"/>
    <cellStyle name="Euro 7 22" xfId="789" xr:uid="{00000000-0005-0000-0000-00001F060000}"/>
    <cellStyle name="Euro 7 22 2" xfId="5285" xr:uid="{00000000-0005-0000-0000-000020060000}"/>
    <cellStyle name="Euro 7 23" xfId="790" xr:uid="{00000000-0005-0000-0000-000021060000}"/>
    <cellStyle name="Euro 7 23 2" xfId="5286" xr:uid="{00000000-0005-0000-0000-000022060000}"/>
    <cellStyle name="Euro 7 24" xfId="791" xr:uid="{00000000-0005-0000-0000-000023060000}"/>
    <cellStyle name="Euro 7 24 2" xfId="5287" xr:uid="{00000000-0005-0000-0000-000024060000}"/>
    <cellStyle name="Euro 7 25" xfId="792" xr:uid="{00000000-0005-0000-0000-000025060000}"/>
    <cellStyle name="Euro 7 25 2" xfId="5288" xr:uid="{00000000-0005-0000-0000-000026060000}"/>
    <cellStyle name="Euro 7 26" xfId="793" xr:uid="{00000000-0005-0000-0000-000027060000}"/>
    <cellStyle name="Euro 7 26 2" xfId="5289" xr:uid="{00000000-0005-0000-0000-000028060000}"/>
    <cellStyle name="Euro 7 27" xfId="794" xr:uid="{00000000-0005-0000-0000-000029060000}"/>
    <cellStyle name="Euro 7 27 2" xfId="5290" xr:uid="{00000000-0005-0000-0000-00002A060000}"/>
    <cellStyle name="Euro 7 28" xfId="795" xr:uid="{00000000-0005-0000-0000-00002B060000}"/>
    <cellStyle name="Euro 7 28 2" xfId="5291" xr:uid="{00000000-0005-0000-0000-00002C060000}"/>
    <cellStyle name="Euro 7 29" xfId="4283" xr:uid="{00000000-0005-0000-0000-00002D060000}"/>
    <cellStyle name="Euro 7 3" xfId="796" xr:uid="{00000000-0005-0000-0000-00002E060000}"/>
    <cellStyle name="Euro 7 3 2" xfId="4316" xr:uid="{00000000-0005-0000-0000-00002F060000}"/>
    <cellStyle name="Euro 7 4" xfId="797" xr:uid="{00000000-0005-0000-0000-000030060000}"/>
    <cellStyle name="Euro 7 4 2" xfId="5292" xr:uid="{00000000-0005-0000-0000-000031060000}"/>
    <cellStyle name="Euro 7 5" xfId="798" xr:uid="{00000000-0005-0000-0000-000032060000}"/>
    <cellStyle name="Euro 7 5 2" xfId="5293" xr:uid="{00000000-0005-0000-0000-000033060000}"/>
    <cellStyle name="Euro 7 6" xfId="799" xr:uid="{00000000-0005-0000-0000-000034060000}"/>
    <cellStyle name="Euro 7 6 2" xfId="5294" xr:uid="{00000000-0005-0000-0000-000035060000}"/>
    <cellStyle name="Euro 7 7" xfId="800" xr:uid="{00000000-0005-0000-0000-000036060000}"/>
    <cellStyle name="Euro 7 7 2" xfId="5295" xr:uid="{00000000-0005-0000-0000-000037060000}"/>
    <cellStyle name="Euro 7 8" xfId="801" xr:uid="{00000000-0005-0000-0000-000038060000}"/>
    <cellStyle name="Euro 7 8 2" xfId="5296" xr:uid="{00000000-0005-0000-0000-000039060000}"/>
    <cellStyle name="Euro 7 9" xfId="802" xr:uid="{00000000-0005-0000-0000-00003A060000}"/>
    <cellStyle name="Euro 7 9 2" xfId="5297" xr:uid="{00000000-0005-0000-0000-00003B060000}"/>
    <cellStyle name="Euro 7_5" xfId="3945" xr:uid="{00000000-0005-0000-0000-00003C060000}"/>
    <cellStyle name="Euro 8" xfId="803" xr:uid="{00000000-0005-0000-0000-00003D060000}"/>
    <cellStyle name="Euro 8 10" xfId="804" xr:uid="{00000000-0005-0000-0000-00003E060000}"/>
    <cellStyle name="Euro 8 10 2" xfId="5298" xr:uid="{00000000-0005-0000-0000-00003F060000}"/>
    <cellStyle name="Euro 8 11" xfId="805" xr:uid="{00000000-0005-0000-0000-000040060000}"/>
    <cellStyle name="Euro 8 11 2" xfId="5299" xr:uid="{00000000-0005-0000-0000-000041060000}"/>
    <cellStyle name="Euro 8 12" xfId="806" xr:uid="{00000000-0005-0000-0000-000042060000}"/>
    <cellStyle name="Euro 8 12 2" xfId="5300" xr:uid="{00000000-0005-0000-0000-000043060000}"/>
    <cellStyle name="Euro 8 13" xfId="807" xr:uid="{00000000-0005-0000-0000-000044060000}"/>
    <cellStyle name="Euro 8 13 2" xfId="5301" xr:uid="{00000000-0005-0000-0000-000045060000}"/>
    <cellStyle name="Euro 8 14" xfId="808" xr:uid="{00000000-0005-0000-0000-000046060000}"/>
    <cellStyle name="Euro 8 14 2" xfId="5302" xr:uid="{00000000-0005-0000-0000-000047060000}"/>
    <cellStyle name="Euro 8 15" xfId="809" xr:uid="{00000000-0005-0000-0000-000048060000}"/>
    <cellStyle name="Euro 8 15 2" xfId="5303" xr:uid="{00000000-0005-0000-0000-000049060000}"/>
    <cellStyle name="Euro 8 16" xfId="810" xr:uid="{00000000-0005-0000-0000-00004A060000}"/>
    <cellStyle name="Euro 8 16 2" xfId="5304" xr:uid="{00000000-0005-0000-0000-00004B060000}"/>
    <cellStyle name="Euro 8 17" xfId="811" xr:uid="{00000000-0005-0000-0000-00004C060000}"/>
    <cellStyle name="Euro 8 17 2" xfId="5305" xr:uid="{00000000-0005-0000-0000-00004D060000}"/>
    <cellStyle name="Euro 8 18" xfId="812" xr:uid="{00000000-0005-0000-0000-00004E060000}"/>
    <cellStyle name="Euro 8 18 2" xfId="5306" xr:uid="{00000000-0005-0000-0000-00004F060000}"/>
    <cellStyle name="Euro 8 19" xfId="813" xr:uid="{00000000-0005-0000-0000-000050060000}"/>
    <cellStyle name="Euro 8 19 2" xfId="5307" xr:uid="{00000000-0005-0000-0000-000051060000}"/>
    <cellStyle name="Euro 8 2" xfId="814" xr:uid="{00000000-0005-0000-0000-000052060000}"/>
    <cellStyle name="Euro 8 2 2" xfId="4365" xr:uid="{00000000-0005-0000-0000-000053060000}"/>
    <cellStyle name="Euro 8 20" xfId="815" xr:uid="{00000000-0005-0000-0000-000054060000}"/>
    <cellStyle name="Euro 8 20 2" xfId="5308" xr:uid="{00000000-0005-0000-0000-000055060000}"/>
    <cellStyle name="Euro 8 21" xfId="816" xr:uid="{00000000-0005-0000-0000-000056060000}"/>
    <cellStyle name="Euro 8 21 2" xfId="5309" xr:uid="{00000000-0005-0000-0000-000057060000}"/>
    <cellStyle name="Euro 8 22" xfId="817" xr:uid="{00000000-0005-0000-0000-000058060000}"/>
    <cellStyle name="Euro 8 22 2" xfId="5310" xr:uid="{00000000-0005-0000-0000-000059060000}"/>
    <cellStyle name="Euro 8 23" xfId="818" xr:uid="{00000000-0005-0000-0000-00005A060000}"/>
    <cellStyle name="Euro 8 23 2" xfId="5311" xr:uid="{00000000-0005-0000-0000-00005B060000}"/>
    <cellStyle name="Euro 8 24" xfId="819" xr:uid="{00000000-0005-0000-0000-00005C060000}"/>
    <cellStyle name="Euro 8 24 2" xfId="5312" xr:uid="{00000000-0005-0000-0000-00005D060000}"/>
    <cellStyle name="Euro 8 25" xfId="820" xr:uid="{00000000-0005-0000-0000-00005E060000}"/>
    <cellStyle name="Euro 8 25 2" xfId="5313" xr:uid="{00000000-0005-0000-0000-00005F060000}"/>
    <cellStyle name="Euro 8 26" xfId="821" xr:uid="{00000000-0005-0000-0000-000060060000}"/>
    <cellStyle name="Euro 8 26 2" xfId="5314" xr:uid="{00000000-0005-0000-0000-000061060000}"/>
    <cellStyle name="Euro 8 27" xfId="822" xr:uid="{00000000-0005-0000-0000-000062060000}"/>
    <cellStyle name="Euro 8 27 2" xfId="5315" xr:uid="{00000000-0005-0000-0000-000063060000}"/>
    <cellStyle name="Euro 8 28" xfId="823" xr:uid="{00000000-0005-0000-0000-000064060000}"/>
    <cellStyle name="Euro 8 28 2" xfId="5316" xr:uid="{00000000-0005-0000-0000-000065060000}"/>
    <cellStyle name="Euro 8 29" xfId="4292" xr:uid="{00000000-0005-0000-0000-000066060000}"/>
    <cellStyle name="Euro 8 3" xfId="824" xr:uid="{00000000-0005-0000-0000-000067060000}"/>
    <cellStyle name="Euro 8 3 2" xfId="4325" xr:uid="{00000000-0005-0000-0000-000068060000}"/>
    <cellStyle name="Euro 8 4" xfId="825" xr:uid="{00000000-0005-0000-0000-000069060000}"/>
    <cellStyle name="Euro 8 4 2" xfId="5317" xr:uid="{00000000-0005-0000-0000-00006A060000}"/>
    <cellStyle name="Euro 8 5" xfId="826" xr:uid="{00000000-0005-0000-0000-00006B060000}"/>
    <cellStyle name="Euro 8 5 2" xfId="5318" xr:uid="{00000000-0005-0000-0000-00006C060000}"/>
    <cellStyle name="Euro 8 6" xfId="827" xr:uid="{00000000-0005-0000-0000-00006D060000}"/>
    <cellStyle name="Euro 8 6 2" xfId="5319" xr:uid="{00000000-0005-0000-0000-00006E060000}"/>
    <cellStyle name="Euro 8 7" xfId="828" xr:uid="{00000000-0005-0000-0000-00006F060000}"/>
    <cellStyle name="Euro 8 7 2" xfId="5320" xr:uid="{00000000-0005-0000-0000-000070060000}"/>
    <cellStyle name="Euro 8 8" xfId="829" xr:uid="{00000000-0005-0000-0000-000071060000}"/>
    <cellStyle name="Euro 8 8 2" xfId="5321" xr:uid="{00000000-0005-0000-0000-000072060000}"/>
    <cellStyle name="Euro 8 9" xfId="830" xr:uid="{00000000-0005-0000-0000-000073060000}"/>
    <cellStyle name="Euro 8 9 2" xfId="5322" xr:uid="{00000000-0005-0000-0000-000074060000}"/>
    <cellStyle name="Euro 8_5" xfId="3946" xr:uid="{00000000-0005-0000-0000-000075060000}"/>
    <cellStyle name="Euro 9" xfId="831" xr:uid="{00000000-0005-0000-0000-000076060000}"/>
    <cellStyle name="Euro 9 10" xfId="832" xr:uid="{00000000-0005-0000-0000-000077060000}"/>
    <cellStyle name="Euro 9 10 2" xfId="5323" xr:uid="{00000000-0005-0000-0000-000078060000}"/>
    <cellStyle name="Euro 9 11" xfId="833" xr:uid="{00000000-0005-0000-0000-000079060000}"/>
    <cellStyle name="Euro 9 11 2" xfId="5324" xr:uid="{00000000-0005-0000-0000-00007A060000}"/>
    <cellStyle name="Euro 9 12" xfId="834" xr:uid="{00000000-0005-0000-0000-00007B060000}"/>
    <cellStyle name="Euro 9 12 2" xfId="5325" xr:uid="{00000000-0005-0000-0000-00007C060000}"/>
    <cellStyle name="Euro 9 13" xfId="835" xr:uid="{00000000-0005-0000-0000-00007D060000}"/>
    <cellStyle name="Euro 9 13 2" xfId="5326" xr:uid="{00000000-0005-0000-0000-00007E060000}"/>
    <cellStyle name="Euro 9 14" xfId="836" xr:uid="{00000000-0005-0000-0000-00007F060000}"/>
    <cellStyle name="Euro 9 14 2" xfId="5327" xr:uid="{00000000-0005-0000-0000-000080060000}"/>
    <cellStyle name="Euro 9 15" xfId="837" xr:uid="{00000000-0005-0000-0000-000081060000}"/>
    <cellStyle name="Euro 9 15 2" xfId="5328" xr:uid="{00000000-0005-0000-0000-000082060000}"/>
    <cellStyle name="Euro 9 16" xfId="838" xr:uid="{00000000-0005-0000-0000-000083060000}"/>
    <cellStyle name="Euro 9 16 2" xfId="5329" xr:uid="{00000000-0005-0000-0000-000084060000}"/>
    <cellStyle name="Euro 9 17" xfId="839" xr:uid="{00000000-0005-0000-0000-000085060000}"/>
    <cellStyle name="Euro 9 17 2" xfId="5330" xr:uid="{00000000-0005-0000-0000-000086060000}"/>
    <cellStyle name="Euro 9 18" xfId="840" xr:uid="{00000000-0005-0000-0000-000087060000}"/>
    <cellStyle name="Euro 9 18 2" xfId="5331" xr:uid="{00000000-0005-0000-0000-000088060000}"/>
    <cellStyle name="Euro 9 19" xfId="841" xr:uid="{00000000-0005-0000-0000-000089060000}"/>
    <cellStyle name="Euro 9 19 2" xfId="5332" xr:uid="{00000000-0005-0000-0000-00008A060000}"/>
    <cellStyle name="Euro 9 2" xfId="842" xr:uid="{00000000-0005-0000-0000-00008B060000}"/>
    <cellStyle name="Euro 9 2 2" xfId="4357" xr:uid="{00000000-0005-0000-0000-00008C060000}"/>
    <cellStyle name="Euro 9 20" xfId="843" xr:uid="{00000000-0005-0000-0000-00008D060000}"/>
    <cellStyle name="Euro 9 20 2" xfId="5333" xr:uid="{00000000-0005-0000-0000-00008E060000}"/>
    <cellStyle name="Euro 9 21" xfId="844" xr:uid="{00000000-0005-0000-0000-00008F060000}"/>
    <cellStyle name="Euro 9 21 2" xfId="5334" xr:uid="{00000000-0005-0000-0000-000090060000}"/>
    <cellStyle name="Euro 9 22" xfId="845" xr:uid="{00000000-0005-0000-0000-000091060000}"/>
    <cellStyle name="Euro 9 22 2" xfId="5335" xr:uid="{00000000-0005-0000-0000-000092060000}"/>
    <cellStyle name="Euro 9 23" xfId="846" xr:uid="{00000000-0005-0000-0000-000093060000}"/>
    <cellStyle name="Euro 9 23 2" xfId="5336" xr:uid="{00000000-0005-0000-0000-000094060000}"/>
    <cellStyle name="Euro 9 24" xfId="847" xr:uid="{00000000-0005-0000-0000-000095060000}"/>
    <cellStyle name="Euro 9 24 2" xfId="5337" xr:uid="{00000000-0005-0000-0000-000096060000}"/>
    <cellStyle name="Euro 9 25" xfId="848" xr:uid="{00000000-0005-0000-0000-000097060000}"/>
    <cellStyle name="Euro 9 25 2" xfId="5338" xr:uid="{00000000-0005-0000-0000-000098060000}"/>
    <cellStyle name="Euro 9 26" xfId="849" xr:uid="{00000000-0005-0000-0000-000099060000}"/>
    <cellStyle name="Euro 9 26 2" xfId="5339" xr:uid="{00000000-0005-0000-0000-00009A060000}"/>
    <cellStyle name="Euro 9 27" xfId="850" xr:uid="{00000000-0005-0000-0000-00009B060000}"/>
    <cellStyle name="Euro 9 27 2" xfId="5340" xr:uid="{00000000-0005-0000-0000-00009C060000}"/>
    <cellStyle name="Euro 9 28" xfId="851" xr:uid="{00000000-0005-0000-0000-00009D060000}"/>
    <cellStyle name="Euro 9 28 2" xfId="5341" xr:uid="{00000000-0005-0000-0000-00009E060000}"/>
    <cellStyle name="Euro 9 29" xfId="4284" xr:uid="{00000000-0005-0000-0000-00009F060000}"/>
    <cellStyle name="Euro 9 3" xfId="852" xr:uid="{00000000-0005-0000-0000-0000A0060000}"/>
    <cellStyle name="Euro 9 3 2" xfId="4317" xr:uid="{00000000-0005-0000-0000-0000A1060000}"/>
    <cellStyle name="Euro 9 4" xfId="853" xr:uid="{00000000-0005-0000-0000-0000A2060000}"/>
    <cellStyle name="Euro 9 4 2" xfId="5342" xr:uid="{00000000-0005-0000-0000-0000A3060000}"/>
    <cellStyle name="Euro 9 5" xfId="854" xr:uid="{00000000-0005-0000-0000-0000A4060000}"/>
    <cellStyle name="Euro 9 5 2" xfId="5343" xr:uid="{00000000-0005-0000-0000-0000A5060000}"/>
    <cellStyle name="Euro 9 6" xfId="855" xr:uid="{00000000-0005-0000-0000-0000A6060000}"/>
    <cellStyle name="Euro 9 6 2" xfId="5344" xr:uid="{00000000-0005-0000-0000-0000A7060000}"/>
    <cellStyle name="Euro 9 7" xfId="856" xr:uid="{00000000-0005-0000-0000-0000A8060000}"/>
    <cellStyle name="Euro 9 7 2" xfId="5345" xr:uid="{00000000-0005-0000-0000-0000A9060000}"/>
    <cellStyle name="Euro 9 8" xfId="857" xr:uid="{00000000-0005-0000-0000-0000AA060000}"/>
    <cellStyle name="Euro 9 8 2" xfId="5346" xr:uid="{00000000-0005-0000-0000-0000AB060000}"/>
    <cellStyle name="Euro 9 9" xfId="858" xr:uid="{00000000-0005-0000-0000-0000AC060000}"/>
    <cellStyle name="Euro 9 9 2" xfId="5347" xr:uid="{00000000-0005-0000-0000-0000AD060000}"/>
    <cellStyle name="Euro 9_5" xfId="3947" xr:uid="{00000000-0005-0000-0000-0000AE060000}"/>
    <cellStyle name="Excel Built-in Normal" xfId="4020" xr:uid="{00000000-0005-0000-0000-0000AF060000}"/>
    <cellStyle name="Excel_BuiltIn_Percent 1" xfId="4021" xr:uid="{00000000-0005-0000-0000-0000B0060000}"/>
    <cellStyle name="F2" xfId="19" xr:uid="{00000000-0005-0000-0000-0000B1060000}"/>
    <cellStyle name="F2 2" xfId="4022" xr:uid="{00000000-0005-0000-0000-0000B2060000}"/>
    <cellStyle name="F3" xfId="20" xr:uid="{00000000-0005-0000-0000-0000B3060000}"/>
    <cellStyle name="F3 2" xfId="4023" xr:uid="{00000000-0005-0000-0000-0000B4060000}"/>
    <cellStyle name="F4" xfId="21" xr:uid="{00000000-0005-0000-0000-0000B5060000}"/>
    <cellStyle name="F4 2" xfId="4024" xr:uid="{00000000-0005-0000-0000-0000B6060000}"/>
    <cellStyle name="F5" xfId="22" xr:uid="{00000000-0005-0000-0000-0000B7060000}"/>
    <cellStyle name="F5 2" xfId="4025" xr:uid="{00000000-0005-0000-0000-0000B8060000}"/>
    <cellStyle name="F6" xfId="23" xr:uid="{00000000-0005-0000-0000-0000B9060000}"/>
    <cellStyle name="F6 2" xfId="4026" xr:uid="{00000000-0005-0000-0000-0000BA060000}"/>
    <cellStyle name="F7" xfId="24" xr:uid="{00000000-0005-0000-0000-0000BB060000}"/>
    <cellStyle name="F7 2" xfId="4027" xr:uid="{00000000-0005-0000-0000-0000BC060000}"/>
    <cellStyle name="F8" xfId="25" xr:uid="{00000000-0005-0000-0000-0000BD060000}"/>
    <cellStyle name="F8 2" xfId="4028" xr:uid="{00000000-0005-0000-0000-0000BE060000}"/>
    <cellStyle name="Fecha" xfId="859" xr:uid="{00000000-0005-0000-0000-0000BF060000}"/>
    <cellStyle name="Fecha 2" xfId="4079" xr:uid="{00000000-0005-0000-0000-0000C0060000}"/>
    <cellStyle name="Fijo" xfId="860" xr:uid="{00000000-0005-0000-0000-0000C1060000}"/>
    <cellStyle name="Fijo 2" xfId="4080" xr:uid="{00000000-0005-0000-0000-0000C2060000}"/>
    <cellStyle name="Fixed" xfId="9" xr:uid="{00000000-0005-0000-0000-0000C3060000}"/>
    <cellStyle name="Fixed 2" xfId="4029" xr:uid="{00000000-0005-0000-0000-0000C4060000}"/>
    <cellStyle name="Heading1" xfId="10" xr:uid="{00000000-0005-0000-0000-0000C5060000}"/>
    <cellStyle name="Heading1 2" xfId="4030" xr:uid="{00000000-0005-0000-0000-0000C6060000}"/>
    <cellStyle name="Heading2" xfId="11" xr:uid="{00000000-0005-0000-0000-0000C7060000}"/>
    <cellStyle name="Heading2 2" xfId="4031" xr:uid="{00000000-0005-0000-0000-0000C8060000}"/>
    <cellStyle name="Hipervínculo" xfId="12" builtinId="8"/>
    <cellStyle name="Hipervínculo 2" xfId="861" xr:uid="{00000000-0005-0000-0000-0000CA060000}"/>
    <cellStyle name="Hipervínculo 2 2" xfId="4033" xr:uid="{00000000-0005-0000-0000-0000CB060000}"/>
    <cellStyle name="Hipervínculo 2 2 2" xfId="4336" xr:uid="{00000000-0005-0000-0000-0000CC060000}"/>
    <cellStyle name="Hipervínculo 3" xfId="4032" xr:uid="{00000000-0005-0000-0000-0000CD060000}"/>
    <cellStyle name="Hipervínculo 3 2" xfId="14145" xr:uid="{E600D8AE-6127-45C0-BF6A-91B7CEEA98D8}"/>
    <cellStyle name="Hipervínculo 4" xfId="7824" xr:uid="{F20B6AF7-8F80-4A93-BA3E-001A383DC0C8}"/>
    <cellStyle name="Incorrecto" xfId="36" builtinId="27" customBuiltin="1"/>
    <cellStyle name="Incorrecto 2" xfId="4034" xr:uid="{00000000-0005-0000-0000-0000CF060000}"/>
    <cellStyle name="Incorreto" xfId="4035" xr:uid="{00000000-0005-0000-0000-0000D0060000}"/>
    <cellStyle name="Millares" xfId="4075" builtinId="3"/>
    <cellStyle name="Millares 10" xfId="863" xr:uid="{00000000-0005-0000-0000-0000D2060000}"/>
    <cellStyle name="Millares 10 2" xfId="4384" xr:uid="{00000000-0005-0000-0000-0000D3060000}"/>
    <cellStyle name="Millares 10 2 2" xfId="10621" xr:uid="{D24E21F0-FACB-4271-877B-B48BD804B281}"/>
    <cellStyle name="Millares 10 2 2 2" xfId="12666" xr:uid="{D5CA668F-2048-4578-9F9B-971085D77633}"/>
    <cellStyle name="Millares 10 2 3" xfId="8104" xr:uid="{114868A0-0FCE-471E-985E-74D360BEF705}"/>
    <cellStyle name="Millares 10 3" xfId="4082" xr:uid="{00000000-0005-0000-0000-0000D4060000}"/>
    <cellStyle name="Millares 10 3 2" xfId="10620" xr:uid="{A8721FA5-81E7-4618-9266-39E43C6276C0}"/>
    <cellStyle name="Millares 10 3 3" xfId="12665" xr:uid="{9C722F6D-42D7-4677-A662-84A8AA79AEDE}"/>
    <cellStyle name="Millares 10 4" xfId="7858" xr:uid="{23A6FD18-EAC0-4941-A3D6-1ABD8DB77E65}"/>
    <cellStyle name="Millares 11" xfId="864" xr:uid="{00000000-0005-0000-0000-0000D5060000}"/>
    <cellStyle name="Millares 11 2" xfId="4502" xr:uid="{00000000-0005-0000-0000-0000D6060000}"/>
    <cellStyle name="Millares 11 2 2" xfId="10622" xr:uid="{9E169EF8-90AF-4F0C-B12D-59054E15B3F5}"/>
    <cellStyle name="Millares 11 2 2 2" xfId="12667" xr:uid="{4B07A7AF-30BC-4F9D-8C90-D35235FA3729}"/>
    <cellStyle name="Millares 11 2 3" xfId="8219" xr:uid="{8AFAB790-639C-44E0-8A56-CC810DE05B84}"/>
    <cellStyle name="Millares 12" xfId="865" xr:uid="{00000000-0005-0000-0000-0000D7060000}"/>
    <cellStyle name="Millares 12 2" xfId="4501" xr:uid="{00000000-0005-0000-0000-0000D8060000}"/>
    <cellStyle name="Millares 12 2 2" xfId="10623" xr:uid="{97BE3D6C-32D7-4B7D-BDC2-AAAADA300152}"/>
    <cellStyle name="Millares 12 2 2 2" xfId="12668" xr:uid="{6C86E309-2EB1-4C0E-8D77-0DDB9A995346}"/>
    <cellStyle name="Millares 12 2 3" xfId="8218" xr:uid="{58605345-25F5-49B2-8078-263C0B72E667}"/>
    <cellStyle name="Millares 13" xfId="866" xr:uid="{00000000-0005-0000-0000-0000D9060000}"/>
    <cellStyle name="Millares 13 2" xfId="4503" xr:uid="{00000000-0005-0000-0000-0000DA060000}"/>
    <cellStyle name="Millares 13 2 2" xfId="10624" xr:uid="{D5F12935-57E0-4A21-A3AE-79AD01EBF16D}"/>
    <cellStyle name="Millares 13 2 2 2" xfId="12669" xr:uid="{909643B1-E32A-4021-92B8-2C2C36ABFF7A}"/>
    <cellStyle name="Millares 13 2 3" xfId="8220" xr:uid="{F9D61D1B-AE1D-4BDD-AED3-04AC35EDE6DB}"/>
    <cellStyle name="Millares 14" xfId="867" xr:uid="{00000000-0005-0000-0000-0000DB060000}"/>
    <cellStyle name="Millares 14 2" xfId="4519" xr:uid="{00000000-0005-0000-0000-0000DC060000}"/>
    <cellStyle name="Millares 14 2 2" xfId="10625" xr:uid="{050BA790-3830-4E06-BCBF-356F47389C55}"/>
    <cellStyle name="Millares 14 2 2 2" xfId="12670" xr:uid="{84B10F05-F277-4148-905A-A9A9D6444C46}"/>
    <cellStyle name="Millares 14 2 3" xfId="8236" xr:uid="{2F230593-AD06-443C-A189-102A08C5869B}"/>
    <cellStyle name="Millares 15" xfId="868" xr:uid="{00000000-0005-0000-0000-0000DD060000}"/>
    <cellStyle name="Millares 15 2" xfId="4517" xr:uid="{00000000-0005-0000-0000-0000DE060000}"/>
    <cellStyle name="Millares 15 2 2" xfId="10626" xr:uid="{31753B01-ABA7-48B6-B7A9-380A77D65D8C}"/>
    <cellStyle name="Millares 15 2 2 2" xfId="12671" xr:uid="{7312DD64-1778-4076-BA70-B58AE34880DD}"/>
    <cellStyle name="Millares 15 2 3" xfId="8234" xr:uid="{301453E9-DC31-46D6-88F8-C9F61BE97BF2}"/>
    <cellStyle name="Millares 15 3" xfId="4083" xr:uid="{00000000-0005-0000-0000-0000DF060000}"/>
    <cellStyle name="Millares 15 4" xfId="4570" xr:uid="{00000000-0005-0000-0000-0000E0060000}"/>
    <cellStyle name="Millares 16" xfId="869" xr:uid="{00000000-0005-0000-0000-0000E1060000}"/>
    <cellStyle name="Millares 16 2" xfId="4515" xr:uid="{00000000-0005-0000-0000-0000E2060000}"/>
    <cellStyle name="Millares 16 2 2" xfId="10627" xr:uid="{962B010F-B589-4695-96F4-5246D17CFD7A}"/>
    <cellStyle name="Millares 16 2 2 2" xfId="12672" xr:uid="{E1445F6E-15F3-474C-9197-978EF0966497}"/>
    <cellStyle name="Millares 16 2 3" xfId="8232" xr:uid="{0C9E8A6D-D431-4E59-BA60-E5888EEB7ED0}"/>
    <cellStyle name="Millares 16 3" xfId="4084" xr:uid="{00000000-0005-0000-0000-0000E3060000}"/>
    <cellStyle name="Millares 16 4" xfId="4571" xr:uid="{00000000-0005-0000-0000-0000E4060000}"/>
    <cellStyle name="Millares 17" xfId="870" xr:uid="{00000000-0005-0000-0000-0000E5060000}"/>
    <cellStyle name="Millares 17 2" xfId="4520" xr:uid="{00000000-0005-0000-0000-0000E6060000}"/>
    <cellStyle name="Millares 17 2 2" xfId="10628" xr:uid="{E78EBF9C-7468-4EE2-8559-08325DCFFCE6}"/>
    <cellStyle name="Millares 17 2 2 2" xfId="12673" xr:uid="{E2A8D1C9-AC37-4B96-B392-AA0A3D84ECD9}"/>
    <cellStyle name="Millares 17 2 3" xfId="8237" xr:uid="{A88C9C97-CAD3-420D-ACBF-871DDFCEC65D}"/>
    <cellStyle name="Millares 17 3" xfId="4085" xr:uid="{00000000-0005-0000-0000-0000E7060000}"/>
    <cellStyle name="Millares 17 4" xfId="4572" xr:uid="{00000000-0005-0000-0000-0000E8060000}"/>
    <cellStyle name="Millares 18" xfId="862" xr:uid="{00000000-0005-0000-0000-0000E9060000}"/>
    <cellStyle name="Millares 18 2" xfId="4521" xr:uid="{00000000-0005-0000-0000-0000EA060000}"/>
    <cellStyle name="Millares 18 2 2" xfId="10629" xr:uid="{2178B3A5-12E6-4678-9365-75164F7EF3DC}"/>
    <cellStyle name="Millares 18 2 3" xfId="12674" xr:uid="{FC4FEA7A-1DD5-44E6-985C-49D1D4BDBED0}"/>
    <cellStyle name="Millares 18 3" xfId="8238" xr:uid="{00E15DA7-C134-4C06-AF9B-04AE7C49387F}"/>
    <cellStyle name="Millares 19" xfId="4036" xr:uid="{00000000-0005-0000-0000-0000EB060000}"/>
    <cellStyle name="Millares 19 2" xfId="4524" xr:uid="{00000000-0005-0000-0000-0000EC060000}"/>
    <cellStyle name="Millares 19 2 2" xfId="10630" xr:uid="{6073F570-3A19-4BB2-BB5F-121DC8991A2F}"/>
    <cellStyle name="Millares 19 2 3" xfId="12675" xr:uid="{7329AA08-3070-4874-8F3E-66BDD6EAE732}"/>
    <cellStyle name="Millares 19 3" xfId="8240" xr:uid="{EABAB785-2C4D-4624-AEB2-FE85C3668DFF}"/>
    <cellStyle name="Millares 2" xfId="26" xr:uid="{00000000-0005-0000-0000-0000ED060000}"/>
    <cellStyle name="Millares 2 10" xfId="872" xr:uid="{00000000-0005-0000-0000-0000EE060000}"/>
    <cellStyle name="Millares 2 10 2" xfId="4087" xr:uid="{00000000-0005-0000-0000-0000EF060000}"/>
    <cellStyle name="Millares 2 10 2 2" xfId="10633" xr:uid="{7C8921E0-2FF8-4720-A97A-C0B0D5D1E376}"/>
    <cellStyle name="Millares 2 10 2 2 2" xfId="12678" xr:uid="{1651F273-2A6F-40FD-A1B2-77B6F5B4272B}"/>
    <cellStyle name="Millares 2 10 2 3" xfId="8370" xr:uid="{263C83F2-328E-474F-A29B-92C231A0585A}"/>
    <cellStyle name="Millares 2 10 3" xfId="10632" xr:uid="{B9C40AC3-8E11-4AE3-AFE9-BEB91BA7118A}"/>
    <cellStyle name="Millares 2 10 3 2" xfId="12677" xr:uid="{8B420359-D2E5-4067-B673-C069C0B0E130}"/>
    <cellStyle name="Millares 2 10 4" xfId="7860" xr:uid="{DE584C16-DA73-4447-BA84-BD94E3DF574C}"/>
    <cellStyle name="Millares 2 11" xfId="873" xr:uid="{00000000-0005-0000-0000-0000F0060000}"/>
    <cellStyle name="Millares 2 11 2" xfId="4088" xr:uid="{00000000-0005-0000-0000-0000F1060000}"/>
    <cellStyle name="Millares 2 11 2 2" xfId="10635" xr:uid="{7211DB8A-012B-4CED-9634-F7907103C1A3}"/>
    <cellStyle name="Millares 2 11 2 2 2" xfId="12680" xr:uid="{41FE753C-8016-4C18-A654-A741B59C16C4}"/>
    <cellStyle name="Millares 2 11 2 3" xfId="8371" xr:uid="{7456A43D-9F64-4A04-B258-7D8331960C21}"/>
    <cellStyle name="Millares 2 11 3" xfId="10634" xr:uid="{59C1317C-04CA-4E09-A2E5-A3996658CB49}"/>
    <cellStyle name="Millares 2 11 3 2" xfId="12679" xr:uid="{1565C970-4B83-42F4-B430-AD81DA066B44}"/>
    <cellStyle name="Millares 2 11 4" xfId="7861" xr:uid="{233445EF-B00F-47D3-80BE-250AD3E49811}"/>
    <cellStyle name="Millares 2 12" xfId="874" xr:uid="{00000000-0005-0000-0000-0000F2060000}"/>
    <cellStyle name="Millares 2 12 2" xfId="4089" xr:uid="{00000000-0005-0000-0000-0000F3060000}"/>
    <cellStyle name="Millares 2 12 2 2" xfId="10637" xr:uid="{8A0E4F03-62BF-47CB-BF8A-5E04C9EEAF64}"/>
    <cellStyle name="Millares 2 12 2 2 2" xfId="12682" xr:uid="{231B0E17-0E17-4720-9C68-103F34107B93}"/>
    <cellStyle name="Millares 2 12 2 3" xfId="8372" xr:uid="{382FB640-B459-416A-905E-B7EF25A75DBC}"/>
    <cellStyle name="Millares 2 12 3" xfId="10636" xr:uid="{B2D163F3-D6BD-4D24-AD6E-1A5E7CB4EB5D}"/>
    <cellStyle name="Millares 2 12 3 2" xfId="12681" xr:uid="{9295D66E-722E-44BF-849C-4B7C2E6487BC}"/>
    <cellStyle name="Millares 2 12 4" xfId="7862" xr:uid="{CE36FDD5-F607-45ED-B0D5-9BF1F5CFD628}"/>
    <cellStyle name="Millares 2 13" xfId="875" xr:uid="{00000000-0005-0000-0000-0000F4060000}"/>
    <cellStyle name="Millares 2 13 2" xfId="4090" xr:uid="{00000000-0005-0000-0000-0000F5060000}"/>
    <cellStyle name="Millares 2 13 2 2" xfId="10639" xr:uid="{F38B064A-02A6-44C1-AC62-4AD5A5804B64}"/>
    <cellStyle name="Millares 2 13 2 2 2" xfId="12684" xr:uid="{EDF6A2B5-019F-4341-BBF6-D5E8980ABA8F}"/>
    <cellStyle name="Millares 2 13 2 3" xfId="8373" xr:uid="{515CC95E-62C6-46DF-8146-2B6ACBC84159}"/>
    <cellStyle name="Millares 2 13 3" xfId="10638" xr:uid="{33B71FA5-AA6F-4577-8451-B954459B58E3}"/>
    <cellStyle name="Millares 2 13 3 2" xfId="12683" xr:uid="{DED269B6-1215-40B4-80DC-71993CCC9DF2}"/>
    <cellStyle name="Millares 2 13 4" xfId="7863" xr:uid="{B56E15A4-B304-45B1-AC30-306D390B5FC3}"/>
    <cellStyle name="Millares 2 14" xfId="876" xr:uid="{00000000-0005-0000-0000-0000F6060000}"/>
    <cellStyle name="Millares 2 14 2" xfId="4091" xr:uid="{00000000-0005-0000-0000-0000F7060000}"/>
    <cellStyle name="Millares 2 14 2 2" xfId="10641" xr:uid="{891EF3C9-A216-452F-95FC-0A9C5D83DE18}"/>
    <cellStyle name="Millares 2 14 2 2 2" xfId="12686" xr:uid="{2352A0FD-2A68-4B10-8679-90A097248D34}"/>
    <cellStyle name="Millares 2 14 2 3" xfId="8374" xr:uid="{AF2AC59F-5A8F-4D6A-A49C-42403412402E}"/>
    <cellStyle name="Millares 2 14 3" xfId="10640" xr:uid="{2DF7BAA6-F7B2-4065-88EF-532D632EF378}"/>
    <cellStyle name="Millares 2 14 3 2" xfId="12685" xr:uid="{9CCA97C5-C5F0-4C55-AC9A-69A354655FCA}"/>
    <cellStyle name="Millares 2 14 4" xfId="7864" xr:uid="{0247BBD3-98B4-4B63-B64E-7B94BB536BDE}"/>
    <cellStyle name="Millares 2 15" xfId="877" xr:uid="{00000000-0005-0000-0000-0000F8060000}"/>
    <cellStyle name="Millares 2 15 2" xfId="4092" xr:uid="{00000000-0005-0000-0000-0000F9060000}"/>
    <cellStyle name="Millares 2 15 2 2" xfId="10643" xr:uid="{3E5C2094-F79C-46C6-9220-F40F883B6152}"/>
    <cellStyle name="Millares 2 15 2 2 2" xfId="12688" xr:uid="{34446C89-F1FC-47EB-8C2A-5B6774A60263}"/>
    <cellStyle name="Millares 2 15 2 3" xfId="8375" xr:uid="{B7E5AF95-28B2-4162-BAE5-9A564885D1D8}"/>
    <cellStyle name="Millares 2 15 3" xfId="10642" xr:uid="{A0BD7424-C85E-40C5-B736-EBAD06D9588A}"/>
    <cellStyle name="Millares 2 15 3 2" xfId="12687" xr:uid="{22FD6BD1-7994-41DE-95C7-72EA4381ED6E}"/>
    <cellStyle name="Millares 2 15 4" xfId="7865" xr:uid="{7CA9638F-070E-4D9B-97A8-91D9A9D83E13}"/>
    <cellStyle name="Millares 2 16" xfId="878" xr:uid="{00000000-0005-0000-0000-0000FA060000}"/>
    <cellStyle name="Millares 2 16 2" xfId="4093" xr:uid="{00000000-0005-0000-0000-0000FB060000}"/>
    <cellStyle name="Millares 2 16 2 2" xfId="10645" xr:uid="{D51840B2-F013-4109-8BB8-8BF9EB76989F}"/>
    <cellStyle name="Millares 2 16 2 2 2" xfId="12690" xr:uid="{54499950-FC79-4C72-970B-8FB6E342E8E5}"/>
    <cellStyle name="Millares 2 16 2 3" xfId="8376" xr:uid="{9BC5EA58-2F80-4EBF-BE99-2C1C11CAAAB7}"/>
    <cellStyle name="Millares 2 16 3" xfId="10644" xr:uid="{01E1563D-E800-4973-92A9-382CDE36B676}"/>
    <cellStyle name="Millares 2 16 3 2" xfId="12689" xr:uid="{8A18098E-4696-4084-84AE-D6AF936F36B7}"/>
    <cellStyle name="Millares 2 16 4" xfId="7866" xr:uid="{187100EC-F28D-47BE-A6B9-318BA8697463}"/>
    <cellStyle name="Millares 2 17" xfId="879" xr:uid="{00000000-0005-0000-0000-0000FC060000}"/>
    <cellStyle name="Millares 2 17 2" xfId="4094" xr:uid="{00000000-0005-0000-0000-0000FD060000}"/>
    <cellStyle name="Millares 2 17 2 2" xfId="10647" xr:uid="{816F48B5-2258-46E6-9E72-B3E174616806}"/>
    <cellStyle name="Millares 2 17 2 2 2" xfId="12692" xr:uid="{B72E5396-A9BE-4D60-A30C-8DD12113CBED}"/>
    <cellStyle name="Millares 2 17 2 3" xfId="8377" xr:uid="{13D5BD7F-CE3A-488F-94EC-72DC33E1909D}"/>
    <cellStyle name="Millares 2 17 3" xfId="10646" xr:uid="{9D23713A-DFCF-4EF2-AC85-BE2590110A69}"/>
    <cellStyle name="Millares 2 17 3 2" xfId="12691" xr:uid="{CA5EDDB2-DC15-4A2D-BC0C-6699072CC0B1}"/>
    <cellStyle name="Millares 2 17 4" xfId="7867" xr:uid="{65FD3471-10F9-4865-B0E9-C20521D12933}"/>
    <cellStyle name="Millares 2 18" xfId="880" xr:uid="{00000000-0005-0000-0000-0000FE060000}"/>
    <cellStyle name="Millares 2 18 2" xfId="4095" xr:uid="{00000000-0005-0000-0000-0000FF060000}"/>
    <cellStyle name="Millares 2 18 2 2" xfId="10649" xr:uid="{B41EFDCE-6F21-4EA5-956B-66EF97A4928C}"/>
    <cellStyle name="Millares 2 18 2 2 2" xfId="12694" xr:uid="{05752459-D7EA-4AB5-991C-407A57090E38}"/>
    <cellStyle name="Millares 2 18 2 3" xfId="8378" xr:uid="{274F1DD9-7262-4759-B2EB-29F8B7ED5C96}"/>
    <cellStyle name="Millares 2 18 3" xfId="10648" xr:uid="{97E8E41C-918D-4801-A0F9-BF7B2D523235}"/>
    <cellStyle name="Millares 2 18 3 2" xfId="12693" xr:uid="{8DCA41A2-2308-4250-A160-FA3B94268A92}"/>
    <cellStyle name="Millares 2 18 4" xfId="7868" xr:uid="{8B659A4B-7A45-4140-ADE0-84C1195C2450}"/>
    <cellStyle name="Millares 2 19" xfId="881" xr:uid="{00000000-0005-0000-0000-000000070000}"/>
    <cellStyle name="Millares 2 19 2" xfId="4096" xr:uid="{00000000-0005-0000-0000-000001070000}"/>
    <cellStyle name="Millares 2 19 2 2" xfId="10651" xr:uid="{8AC903EC-6183-4006-BF81-C4ECF57101CB}"/>
    <cellStyle name="Millares 2 19 2 2 2" xfId="12696" xr:uid="{D7DC6C40-7093-4BE3-9CD9-B9044666A728}"/>
    <cellStyle name="Millares 2 19 2 3" xfId="8379" xr:uid="{FFCBBD30-1A68-489C-B86E-3C312D1309AB}"/>
    <cellStyle name="Millares 2 19 3" xfId="10650" xr:uid="{2B82F403-0880-478E-96C4-6EC2E648E597}"/>
    <cellStyle name="Millares 2 19 3 2" xfId="12695" xr:uid="{5752B970-FDC0-454D-8CEE-EDE896E5A150}"/>
    <cellStyle name="Millares 2 19 4" xfId="7869" xr:uid="{F588AE09-4968-458A-89E8-21079679BAD3}"/>
    <cellStyle name="Millares 2 2" xfId="882" xr:uid="{00000000-0005-0000-0000-000002070000}"/>
    <cellStyle name="Millares 2 2 10" xfId="883" xr:uid="{00000000-0005-0000-0000-000003070000}"/>
    <cellStyle name="Millares 2 2 10 2" xfId="4098" xr:uid="{00000000-0005-0000-0000-000004070000}"/>
    <cellStyle name="Millares 2 2 10 2 2" xfId="5348" xr:uid="{00000000-0005-0000-0000-000005070000}"/>
    <cellStyle name="Millares 2 2 10 2 2 2" xfId="10654" xr:uid="{B98BF7B3-348B-4E15-A1F4-E911DDA52B62}"/>
    <cellStyle name="Millares 2 2 10 2 2 3" xfId="12699" xr:uid="{9FD99C1B-CC3F-4753-AD34-F3F56201A92D}"/>
    <cellStyle name="Millares 2 2 10 2 3" xfId="8285" xr:uid="{E04F09E8-7539-45D0-ABB2-E7AEFD774FC0}"/>
    <cellStyle name="Millares 2 2 10 3" xfId="8380" xr:uid="{C34498AE-7E88-49EB-BF38-B355351BC1E6}"/>
    <cellStyle name="Millares 2 2 10 3 2" xfId="10655" xr:uid="{5B91541E-3B6C-4EC5-AF88-8AD443901DD4}"/>
    <cellStyle name="Millares 2 2 10 3 2 2" xfId="12700" xr:uid="{CF0BA77F-1D14-4B7A-9906-4B7BC53CF9A0}"/>
    <cellStyle name="Millares 2 2 10 4" xfId="10653" xr:uid="{EEC47D1F-15FE-4A04-AFA7-258FE5A07E0E}"/>
    <cellStyle name="Millares 2 2 10 4 2" xfId="12698" xr:uid="{261FCEB5-FFE3-42F0-A5F7-29CC6E694946}"/>
    <cellStyle name="Millares 2 2 10 5" xfId="7871" xr:uid="{C4EF3A4E-1A84-422B-8BB4-529C98FB1209}"/>
    <cellStyle name="Millares 2 2 11" xfId="884" xr:uid="{00000000-0005-0000-0000-000006070000}"/>
    <cellStyle name="Millares 2 2 11 2" xfId="4099" xr:uid="{00000000-0005-0000-0000-000007070000}"/>
    <cellStyle name="Millares 2 2 11 2 2" xfId="5349" xr:uid="{00000000-0005-0000-0000-000008070000}"/>
    <cellStyle name="Millares 2 2 11 2 2 2" xfId="10657" xr:uid="{62C3642F-5382-4AD4-B2C1-703A210FBCC2}"/>
    <cellStyle name="Millares 2 2 11 2 2 3" xfId="12702" xr:uid="{677B6C46-E372-45C4-B907-AB2438D0506F}"/>
    <cellStyle name="Millares 2 2 11 2 3" xfId="8286" xr:uid="{E2EDC69C-4EAF-40FF-8A4A-7AD778A582D3}"/>
    <cellStyle name="Millares 2 2 11 3" xfId="8381" xr:uid="{5A1B75EB-B04F-4497-BCF2-E3CB88020957}"/>
    <cellStyle name="Millares 2 2 11 3 2" xfId="10658" xr:uid="{8D3FBC6A-98DC-44D9-8942-1E4C4C2090EF}"/>
    <cellStyle name="Millares 2 2 11 3 2 2" xfId="12703" xr:uid="{F101292F-292A-4F9C-8C03-9D17BE510238}"/>
    <cellStyle name="Millares 2 2 11 4" xfId="10656" xr:uid="{9F32E1AA-CB34-48D2-A59E-3B15B04F4F14}"/>
    <cellStyle name="Millares 2 2 11 4 2" xfId="12701" xr:uid="{4F5B8E5A-355C-4561-8031-D1BB3EAD9CDF}"/>
    <cellStyle name="Millares 2 2 11 5" xfId="7872" xr:uid="{9B08C61E-0779-4CA2-9140-ED2BE5E91084}"/>
    <cellStyle name="Millares 2 2 12" xfId="885" xr:uid="{00000000-0005-0000-0000-000009070000}"/>
    <cellStyle name="Millares 2 2 12 2" xfId="4100" xr:uid="{00000000-0005-0000-0000-00000A070000}"/>
    <cellStyle name="Millares 2 2 12 2 2" xfId="5350" xr:uid="{00000000-0005-0000-0000-00000B070000}"/>
    <cellStyle name="Millares 2 2 12 2 2 2" xfId="10660" xr:uid="{5C522994-DA75-434E-89AA-F897A8CA1D0E}"/>
    <cellStyle name="Millares 2 2 12 2 2 3" xfId="12705" xr:uid="{C708CCCF-E03F-4770-BA76-098FB67CDA0B}"/>
    <cellStyle name="Millares 2 2 12 2 3" xfId="8287" xr:uid="{3978EED6-7AD7-496A-B8EF-15C054939175}"/>
    <cellStyle name="Millares 2 2 12 3" xfId="8382" xr:uid="{4E6282D5-31CC-487B-A36F-6EEB0B341061}"/>
    <cellStyle name="Millares 2 2 12 3 2" xfId="10661" xr:uid="{1745264B-837D-4F84-9413-3C2824870ADE}"/>
    <cellStyle name="Millares 2 2 12 3 2 2" xfId="12706" xr:uid="{769219B8-131C-4ADA-88F2-B890833EBB59}"/>
    <cellStyle name="Millares 2 2 12 4" xfId="10659" xr:uid="{3F3EE9CB-5188-437F-923F-9F84D6586AEE}"/>
    <cellStyle name="Millares 2 2 12 4 2" xfId="12704" xr:uid="{54763433-CFB4-481A-869B-E927C1BFFE34}"/>
    <cellStyle name="Millares 2 2 12 5" xfId="7873" xr:uid="{2C8113CE-1867-4C2B-B2B8-A754B594279B}"/>
    <cellStyle name="Millares 2 2 13" xfId="886" xr:uid="{00000000-0005-0000-0000-00000C070000}"/>
    <cellStyle name="Millares 2 2 13 2" xfId="4101" xr:uid="{00000000-0005-0000-0000-00000D070000}"/>
    <cellStyle name="Millares 2 2 13 2 2" xfId="5351" xr:uid="{00000000-0005-0000-0000-00000E070000}"/>
    <cellStyle name="Millares 2 2 13 2 2 2" xfId="10663" xr:uid="{EFBBA845-59D7-4215-AA0B-476D404E2025}"/>
    <cellStyle name="Millares 2 2 13 2 2 3" xfId="12708" xr:uid="{44C4642D-378D-4176-BCC5-B17D811524EE}"/>
    <cellStyle name="Millares 2 2 13 2 3" xfId="8288" xr:uid="{4F3496BC-8C84-4D77-B0D2-FAE5C4D3B9C1}"/>
    <cellStyle name="Millares 2 2 13 3" xfId="8383" xr:uid="{97F6F10B-35D4-4569-9A6C-9E312A8CD56A}"/>
    <cellStyle name="Millares 2 2 13 3 2" xfId="10664" xr:uid="{8A812F82-B9E4-4386-BE16-5B5EFDDDF90A}"/>
    <cellStyle name="Millares 2 2 13 3 2 2" xfId="12709" xr:uid="{332E6A13-3EA2-4B1C-B513-889C2C947CB6}"/>
    <cellStyle name="Millares 2 2 13 4" xfId="10662" xr:uid="{846C61EA-B971-4695-8E88-B3C8E1C73D64}"/>
    <cellStyle name="Millares 2 2 13 4 2" xfId="12707" xr:uid="{9228BB1E-3434-4E91-B46F-27C19FBBC9E6}"/>
    <cellStyle name="Millares 2 2 13 5" xfId="7874" xr:uid="{791AC8EA-860E-45E8-8FC8-815D1141304A}"/>
    <cellStyle name="Millares 2 2 14" xfId="887" xr:uid="{00000000-0005-0000-0000-00000F070000}"/>
    <cellStyle name="Millares 2 2 14 2" xfId="4102" xr:uid="{00000000-0005-0000-0000-000010070000}"/>
    <cellStyle name="Millares 2 2 14 2 2" xfId="5352" xr:uid="{00000000-0005-0000-0000-000011070000}"/>
    <cellStyle name="Millares 2 2 14 2 2 2" xfId="10666" xr:uid="{164692AA-DB9A-489F-AD9D-776037DDB247}"/>
    <cellStyle name="Millares 2 2 14 2 2 3" xfId="12711" xr:uid="{0E13E920-D9F2-419B-B81D-02736A663582}"/>
    <cellStyle name="Millares 2 2 14 2 3" xfId="8289" xr:uid="{5399F9D0-9561-4205-846C-1054D715621E}"/>
    <cellStyle name="Millares 2 2 14 3" xfId="8384" xr:uid="{36D9F1D2-E17F-48D0-9790-25282E047F0A}"/>
    <cellStyle name="Millares 2 2 14 3 2" xfId="10667" xr:uid="{D42DF130-E8B5-4F9A-B0CB-5887A4342545}"/>
    <cellStyle name="Millares 2 2 14 3 2 2" xfId="12712" xr:uid="{D9FDE339-10F5-487D-A4CB-D9E2A78C7C94}"/>
    <cellStyle name="Millares 2 2 14 4" xfId="10665" xr:uid="{964E7ECC-E7CF-4602-BFBC-446BDB3933DC}"/>
    <cellStyle name="Millares 2 2 14 4 2" xfId="12710" xr:uid="{2529E276-B317-4323-A10B-0CACF061DBA9}"/>
    <cellStyle name="Millares 2 2 14 5" xfId="7875" xr:uid="{7A4BCC43-41E7-4011-858B-EEA598D68348}"/>
    <cellStyle name="Millares 2 2 15" xfId="888" xr:uid="{00000000-0005-0000-0000-000012070000}"/>
    <cellStyle name="Millares 2 2 15 2" xfId="4103" xr:uid="{00000000-0005-0000-0000-000013070000}"/>
    <cellStyle name="Millares 2 2 15 2 2" xfId="5353" xr:uid="{00000000-0005-0000-0000-000014070000}"/>
    <cellStyle name="Millares 2 2 15 2 2 2" xfId="10669" xr:uid="{21DDACC2-ED06-4D21-82D3-062C14861F2F}"/>
    <cellStyle name="Millares 2 2 15 2 2 3" xfId="12714" xr:uid="{D3332023-B525-4E03-96B6-0F054021BE09}"/>
    <cellStyle name="Millares 2 2 15 2 3" xfId="8290" xr:uid="{EF710FA4-4CF4-4C24-8EA1-F6BF040D9E1E}"/>
    <cellStyle name="Millares 2 2 15 3" xfId="8385" xr:uid="{51B28350-B651-44F4-8450-39758C21FD85}"/>
    <cellStyle name="Millares 2 2 15 3 2" xfId="10670" xr:uid="{195AE891-4313-4DD9-804C-0019D9847CBB}"/>
    <cellStyle name="Millares 2 2 15 3 2 2" xfId="12715" xr:uid="{DEF36584-CDE2-4393-A1E2-98F060918D34}"/>
    <cellStyle name="Millares 2 2 15 4" xfId="10668" xr:uid="{0295742E-EFD7-472A-838D-98FAEE2D7919}"/>
    <cellStyle name="Millares 2 2 15 4 2" xfId="12713" xr:uid="{83D69485-3461-4749-B59C-35D0CC5724E9}"/>
    <cellStyle name="Millares 2 2 15 5" xfId="7876" xr:uid="{AD331174-2F91-4C0B-B16A-F59E8D29112B}"/>
    <cellStyle name="Millares 2 2 16" xfId="889" xr:uid="{00000000-0005-0000-0000-000015070000}"/>
    <cellStyle name="Millares 2 2 16 2" xfId="4104" xr:uid="{00000000-0005-0000-0000-000016070000}"/>
    <cellStyle name="Millares 2 2 16 2 2" xfId="5354" xr:uid="{00000000-0005-0000-0000-000017070000}"/>
    <cellStyle name="Millares 2 2 16 2 2 2" xfId="10672" xr:uid="{57B40D41-065F-4A87-AE5C-A888FA5EB211}"/>
    <cellStyle name="Millares 2 2 16 2 2 3" xfId="12717" xr:uid="{12D8DE83-0140-4F1A-B566-4F0D5245B4BC}"/>
    <cellStyle name="Millares 2 2 16 2 3" xfId="8291" xr:uid="{2DB6797B-F995-40B6-8288-F111AD3649AA}"/>
    <cellStyle name="Millares 2 2 16 3" xfId="8386" xr:uid="{45E5742D-F257-4A0C-A2FF-2849E3BBDC33}"/>
    <cellStyle name="Millares 2 2 16 3 2" xfId="10673" xr:uid="{1EEFDFD0-6CC5-4659-B990-93BD82734EE3}"/>
    <cellStyle name="Millares 2 2 16 3 2 2" xfId="12718" xr:uid="{B510FD9F-9141-4855-BF82-AEEF9D3C0EE8}"/>
    <cellStyle name="Millares 2 2 16 4" xfId="10671" xr:uid="{8F35B798-6182-42A9-88E2-2F519338C4E8}"/>
    <cellStyle name="Millares 2 2 16 4 2" xfId="12716" xr:uid="{72EE83E7-5392-4AF5-A976-84741A2D0C82}"/>
    <cellStyle name="Millares 2 2 16 5" xfId="7877" xr:uid="{4E4AC407-747E-44CA-9996-E8DA6FEBEE10}"/>
    <cellStyle name="Millares 2 2 17" xfId="890" xr:uid="{00000000-0005-0000-0000-000018070000}"/>
    <cellStyle name="Millares 2 2 17 2" xfId="4105" xr:uid="{00000000-0005-0000-0000-000019070000}"/>
    <cellStyle name="Millares 2 2 17 2 2" xfId="5355" xr:uid="{00000000-0005-0000-0000-00001A070000}"/>
    <cellStyle name="Millares 2 2 17 2 2 2" xfId="10675" xr:uid="{2D5546DB-114B-4396-A09C-1B9E7830E471}"/>
    <cellStyle name="Millares 2 2 17 2 2 3" xfId="12720" xr:uid="{B7C30F41-6131-44B9-936B-B36485FD649A}"/>
    <cellStyle name="Millares 2 2 17 2 3" xfId="8292" xr:uid="{8B190AD6-5F5E-4C04-BE9E-EC8C35BE0040}"/>
    <cellStyle name="Millares 2 2 17 3" xfId="8387" xr:uid="{66A08C99-2022-4090-B81E-D2C1378DD1E6}"/>
    <cellStyle name="Millares 2 2 17 3 2" xfId="10676" xr:uid="{E26290CA-D855-4913-B1F4-EEF8DF860F31}"/>
    <cellStyle name="Millares 2 2 17 3 2 2" xfId="12721" xr:uid="{A9D3EEFD-21F3-46F6-9C44-31FEC39207AE}"/>
    <cellStyle name="Millares 2 2 17 4" xfId="10674" xr:uid="{3395F729-2D5A-4908-A140-6D6FEB1CB0F9}"/>
    <cellStyle name="Millares 2 2 17 4 2" xfId="12719" xr:uid="{CF37B244-70CF-4970-820A-438BFE0288B7}"/>
    <cellStyle name="Millares 2 2 17 5" xfId="7878" xr:uid="{AA24E50C-A501-4D05-B5DD-F43671F13A81}"/>
    <cellStyle name="Millares 2 2 18" xfId="891" xr:uid="{00000000-0005-0000-0000-00001B070000}"/>
    <cellStyle name="Millares 2 2 18 2" xfId="4106" xr:uid="{00000000-0005-0000-0000-00001C070000}"/>
    <cellStyle name="Millares 2 2 18 2 2" xfId="5356" xr:uid="{00000000-0005-0000-0000-00001D070000}"/>
    <cellStyle name="Millares 2 2 18 2 2 2" xfId="10678" xr:uid="{142C756A-CFC3-4313-B30D-4DD436915422}"/>
    <cellStyle name="Millares 2 2 18 2 2 3" xfId="12723" xr:uid="{E622CEE8-C933-450C-A2FD-EA4723EB7C0D}"/>
    <cellStyle name="Millares 2 2 18 2 3" xfId="8293" xr:uid="{DFCBD0D6-58FF-4AF7-83D4-88334B2FB5D9}"/>
    <cellStyle name="Millares 2 2 18 3" xfId="8388" xr:uid="{CEC760D1-F02A-4D59-9307-6DF8DEE46213}"/>
    <cellStyle name="Millares 2 2 18 3 2" xfId="10679" xr:uid="{D4BC539B-9C1D-4CD3-AE2D-E25D6B4843FE}"/>
    <cellStyle name="Millares 2 2 18 3 2 2" xfId="12724" xr:uid="{EE3503E5-5C75-4E8E-ADEE-06351FB82AD3}"/>
    <cellStyle name="Millares 2 2 18 4" xfId="10677" xr:uid="{D6602946-B179-4A4F-A197-3A61ED39DC18}"/>
    <cellStyle name="Millares 2 2 18 4 2" xfId="12722" xr:uid="{5554A4FA-E57C-4477-9AC7-4DABD548F004}"/>
    <cellStyle name="Millares 2 2 18 5" xfId="7879" xr:uid="{E29B56AA-395F-43C4-B9B1-417BD04E5D9C}"/>
    <cellStyle name="Millares 2 2 19" xfId="892" xr:uid="{00000000-0005-0000-0000-00001E070000}"/>
    <cellStyle name="Millares 2 2 19 2" xfId="4107" xr:uid="{00000000-0005-0000-0000-00001F070000}"/>
    <cellStyle name="Millares 2 2 19 2 2" xfId="5357" xr:uid="{00000000-0005-0000-0000-000020070000}"/>
    <cellStyle name="Millares 2 2 19 2 2 2" xfId="10681" xr:uid="{9638CF2A-199F-4EB1-B070-505A0607F677}"/>
    <cellStyle name="Millares 2 2 19 2 2 3" xfId="12726" xr:uid="{7AD8D505-66D6-4297-915A-BA1DB983898D}"/>
    <cellStyle name="Millares 2 2 19 2 3" xfId="8294" xr:uid="{A8764C49-870E-4234-9529-9ADB02387165}"/>
    <cellStyle name="Millares 2 2 19 3" xfId="8389" xr:uid="{4D95DDE2-9D49-4528-9C87-EF8E9DBD01A0}"/>
    <cellStyle name="Millares 2 2 19 3 2" xfId="10682" xr:uid="{EF0DBED5-01DE-427C-B3E1-7397181099D4}"/>
    <cellStyle name="Millares 2 2 19 3 2 2" xfId="12727" xr:uid="{0565211D-1593-454B-AA3E-4816B08189C8}"/>
    <cellStyle name="Millares 2 2 19 4" xfId="10680" xr:uid="{2BCAFAFB-A7E4-43BE-9074-2112E4ECDFB7}"/>
    <cellStyle name="Millares 2 2 19 4 2" xfId="12725" xr:uid="{8485BBE3-8796-4216-9A40-BA80216B4C7D}"/>
    <cellStyle name="Millares 2 2 19 5" xfId="7880" xr:uid="{5915074E-82C4-440F-B4BE-45D3C10C0F99}"/>
    <cellStyle name="Millares 2 2 2" xfId="893" xr:uid="{00000000-0005-0000-0000-000021070000}"/>
    <cellStyle name="Millares 2 2 2 2" xfId="4347" xr:uid="{00000000-0005-0000-0000-000022070000}"/>
    <cellStyle name="Millares 2 2 2 2 2" xfId="4476" xr:uid="{00000000-0005-0000-0000-000023070000}"/>
    <cellStyle name="Millares 2 2 2 2 2 2" xfId="10480" xr:uid="{8073056B-3E13-425E-BC33-C59F8E1416D7}"/>
    <cellStyle name="Millares 2 2 2 2 2 2 2" xfId="10686" xr:uid="{96C37725-8C9B-4F02-B7A2-FB078233EE45}"/>
    <cellStyle name="Millares 2 2 2 2 2 2 2 2" xfId="12731" xr:uid="{7886C128-3B64-4046-B3A7-5F5989256C7A}"/>
    <cellStyle name="Millares 2 2 2 2 2 2 3" xfId="11511" xr:uid="{95B48003-0D3D-4E1D-96CE-6E3F8788971D}"/>
    <cellStyle name="Millares 2 2 2 2 2 2 3 2" xfId="13555" xr:uid="{8ABA55D7-29CC-4EC4-969E-D4C479F74408}"/>
    <cellStyle name="Millares 2 2 2 2 2 2 4" xfId="12528" xr:uid="{8C98ECB7-A650-4600-AA24-0667AEB92DDB}"/>
    <cellStyle name="Millares 2 2 2 2 2 3" xfId="10685" xr:uid="{A2607CC3-89AE-4657-9992-5A0B0754FC7F}"/>
    <cellStyle name="Millares 2 2 2 2 2 3 2" xfId="12730" xr:uid="{9768F57D-A16E-4068-960B-EED516238E2E}"/>
    <cellStyle name="Millares 2 2 2 2 2 4" xfId="11510" xr:uid="{1E9FB426-592A-4E05-ACBD-51F24060A564}"/>
    <cellStyle name="Millares 2 2 2 2 2 4 2" xfId="13554" xr:uid="{2C0D0D36-7DE7-4C35-976E-E3FE878421D6}"/>
    <cellStyle name="Millares 2 2 2 2 2 5" xfId="8195" xr:uid="{0BA6EE20-2BA9-4360-995E-7FA80C1206EF}"/>
    <cellStyle name="Millares 2 2 2 2 2 6" xfId="12248" xr:uid="{7E7D4BF4-FB85-4701-86AC-E98CBA3B1332}"/>
    <cellStyle name="Millares 2 2 2 2 3" xfId="10377" xr:uid="{E187486E-6EF4-44AD-9529-4300EDF2E7E5}"/>
    <cellStyle name="Millares 2 2 2 2 3 2" xfId="10687" xr:uid="{9A90A389-7670-4722-A7BF-A4C344F764D6}"/>
    <cellStyle name="Millares 2 2 2 2 3 2 2" xfId="12732" xr:uid="{FF1E0BE5-1ECD-49F9-8DE1-84D7579E1981}"/>
    <cellStyle name="Millares 2 2 2 2 3 3" xfId="11512" xr:uid="{B992536C-438A-4A17-B4D5-3803933742D0}"/>
    <cellStyle name="Millares 2 2 2 2 3 3 2" xfId="13556" xr:uid="{486390C7-0729-4133-B97E-37855730E320}"/>
    <cellStyle name="Millares 2 2 2 2 3 4" xfId="12426" xr:uid="{4D28D960-D2D9-4E3C-A702-08747FC51E3E}"/>
    <cellStyle name="Millares 2 2 2 2 4" xfId="10684" xr:uid="{8C552C4C-557E-44E0-A26E-D0852C02C48C}"/>
    <cellStyle name="Millares 2 2 2 2 4 2" xfId="12729" xr:uid="{A86992FA-B6ED-4B98-978C-D203A41EE169}"/>
    <cellStyle name="Millares 2 2 2 2 5" xfId="11509" xr:uid="{E02BDB4A-82E8-4BB1-8A21-E68C1E9575CD}"/>
    <cellStyle name="Millares 2 2 2 2 5 2" xfId="13553" xr:uid="{60C5381B-9D52-406C-8347-3674900900F0}"/>
    <cellStyle name="Millares 2 2 2 2 6" xfId="8081" xr:uid="{CE5F9992-CA60-46CA-BE14-37CB11F21035}"/>
    <cellStyle name="Millares 2 2 2 2 7" xfId="12146" xr:uid="{4D232B62-80B2-4935-B960-071CCC93CBE1}"/>
    <cellStyle name="Millares 2 2 2 3" xfId="4425" xr:uid="{00000000-0005-0000-0000-000024070000}"/>
    <cellStyle name="Millares 2 2 2 3 2" xfId="10429" xr:uid="{289B6C58-71CB-4D37-9C0D-0E7C5297C6AB}"/>
    <cellStyle name="Millares 2 2 2 3 2 2" xfId="10689" xr:uid="{D70E8307-86D7-4083-A3CD-D8850AD9DB42}"/>
    <cellStyle name="Millares 2 2 2 3 2 2 2" xfId="12734" xr:uid="{DE3991D3-C381-4570-AD94-25A8845C60DB}"/>
    <cellStyle name="Millares 2 2 2 3 2 3" xfId="11514" xr:uid="{9025E48E-7B68-477D-B591-663ED7948875}"/>
    <cellStyle name="Millares 2 2 2 3 2 3 2" xfId="13558" xr:uid="{634FC57A-2FD8-4D69-917C-40D7C0CBDCAF}"/>
    <cellStyle name="Millares 2 2 2 3 2 4" xfId="12477" xr:uid="{8B2FC037-B719-4257-BEE4-E391364540BB}"/>
    <cellStyle name="Millares 2 2 2 3 3" xfId="10688" xr:uid="{517A5111-8A0B-4D44-9DB7-1A7560F0C74A}"/>
    <cellStyle name="Millares 2 2 2 3 3 2" xfId="12733" xr:uid="{9401D415-7B22-4850-9CC1-F9245A1CCE68}"/>
    <cellStyle name="Millares 2 2 2 3 4" xfId="11513" xr:uid="{FF4DF0A5-C7DE-4950-A9D8-BEA901532C05}"/>
    <cellStyle name="Millares 2 2 2 3 4 2" xfId="13557" xr:uid="{96BCF508-ED31-4AE9-8685-2925F4A4F498}"/>
    <cellStyle name="Millares 2 2 2 3 5" xfId="8144" xr:uid="{269FE98B-727B-49BF-8A31-0DD07D8A252F}"/>
    <cellStyle name="Millares 2 2 2 3 6" xfId="12197" xr:uid="{A88CA8E6-C7D0-43C8-ACD4-D836483BB8B0}"/>
    <cellStyle name="Millares 2 2 2 4" xfId="4529" xr:uid="{00000000-0005-0000-0000-000025070000}"/>
    <cellStyle name="Millares 2 2 2 4 2" xfId="10514" xr:uid="{84AB305D-CC2B-41E6-A5A2-0E6121E08674}"/>
    <cellStyle name="Millares 2 2 2 4 2 2" xfId="10691" xr:uid="{AA1D3193-DFCB-4C5A-8027-54DEE272D8D0}"/>
    <cellStyle name="Millares 2 2 2 4 2 2 2" xfId="12736" xr:uid="{687341D2-0501-4AD5-8BE6-E0F8880250B2}"/>
    <cellStyle name="Millares 2 2 2 4 2 3" xfId="11516" xr:uid="{79B36816-7C17-4FE0-8A95-069E1F51B8DE}"/>
    <cellStyle name="Millares 2 2 2 4 2 3 2" xfId="13560" xr:uid="{CEF4E38C-FA9E-4393-9C62-9E985275F2E7}"/>
    <cellStyle name="Millares 2 2 2 4 2 4" xfId="12560" xr:uid="{9525AB46-9C22-4714-BA1A-CB79599B3D36}"/>
    <cellStyle name="Millares 2 2 2 4 3" xfId="10690" xr:uid="{CDD2AB52-E3C0-448E-83AF-0A15F7D68F96}"/>
    <cellStyle name="Millares 2 2 2 4 3 2" xfId="12735" xr:uid="{34F82C8F-9A4E-47C6-8470-04C61EBA949D}"/>
    <cellStyle name="Millares 2 2 2 4 4" xfId="11515" xr:uid="{433DB4C5-0453-4B92-B5F6-F9075A07768C}"/>
    <cellStyle name="Millares 2 2 2 4 4 2" xfId="13559" xr:uid="{28515463-B070-4EFD-8F5D-9D89214D9003}"/>
    <cellStyle name="Millares 2 2 2 4 5" xfId="8244" xr:uid="{3EC086BB-A71D-4534-95F2-BED5A29BF7C4}"/>
    <cellStyle name="Millares 2 2 2 4 6" xfId="12280" xr:uid="{960AF9B9-6903-4937-B7F2-D7BF1E2A6228}"/>
    <cellStyle name="Millares 2 2 2 5" xfId="4108" xr:uid="{00000000-0005-0000-0000-000026070000}"/>
    <cellStyle name="Millares 2 2 2 5 2" xfId="10692" xr:uid="{BC7A3B92-B45F-47B7-B0B3-C601C54D7015}"/>
    <cellStyle name="Millares 2 2 2 5 2 2" xfId="12737" xr:uid="{8F2E983F-5F00-45B0-A9A5-7A93B05D145B}"/>
    <cellStyle name="Millares 2 2 2 5 3" xfId="8390" xr:uid="{C4FEC3C6-C314-43DA-898E-223C38083908}"/>
    <cellStyle name="Millares 2 2 2 6" xfId="10683" xr:uid="{CFA22552-F2F0-4EDE-9E65-55A8992E761D}"/>
    <cellStyle name="Millares 2 2 2 6 2" xfId="12728" xr:uid="{42370448-0A5D-4CC4-842E-D918F7A64E0C}"/>
    <cellStyle name="Millares 2 2 2 7" xfId="7881" xr:uid="{DDCDF2CD-4975-4395-B11F-4C3230DC7D7F}"/>
    <cellStyle name="Millares 2 2 20" xfId="894" xr:uid="{00000000-0005-0000-0000-000027070000}"/>
    <cellStyle name="Millares 2 2 20 2" xfId="4109" xr:uid="{00000000-0005-0000-0000-000028070000}"/>
    <cellStyle name="Millares 2 2 20 2 2" xfId="5358" xr:uid="{00000000-0005-0000-0000-000029070000}"/>
    <cellStyle name="Millares 2 2 20 2 2 2" xfId="10694" xr:uid="{98F58C82-0209-4761-A434-33F9739EE18E}"/>
    <cellStyle name="Millares 2 2 20 2 2 3" xfId="12739" xr:uid="{DF6D7AA9-2BF6-4361-BC87-0AC03FC39BB9}"/>
    <cellStyle name="Millares 2 2 20 2 3" xfId="8295" xr:uid="{7BF49E09-69EF-4055-98F3-917BA1536119}"/>
    <cellStyle name="Millares 2 2 20 3" xfId="8391" xr:uid="{44F3094B-70C5-4919-BC4D-3C911FE04665}"/>
    <cellStyle name="Millares 2 2 20 3 2" xfId="10695" xr:uid="{A0A29235-81DC-49BD-A2B6-0F954B647CB6}"/>
    <cellStyle name="Millares 2 2 20 3 2 2" xfId="12740" xr:uid="{37A8AEA4-DDC8-4A9D-B07D-EFF3952D8E2D}"/>
    <cellStyle name="Millares 2 2 20 4" xfId="10693" xr:uid="{9A344E11-CDEC-4C82-850D-758B2582E071}"/>
    <cellStyle name="Millares 2 2 20 4 2" xfId="12738" xr:uid="{76F20CCB-2395-4A79-98ED-3EB4323CF8CE}"/>
    <cellStyle name="Millares 2 2 20 5" xfId="7882" xr:uid="{A2BBB138-45A4-4254-BB35-5E9D5BF8D9A1}"/>
    <cellStyle name="Millares 2 2 21" xfId="895" xr:uid="{00000000-0005-0000-0000-00002A070000}"/>
    <cellStyle name="Millares 2 2 21 2" xfId="4110" xr:uid="{00000000-0005-0000-0000-00002B070000}"/>
    <cellStyle name="Millares 2 2 21 2 2" xfId="5359" xr:uid="{00000000-0005-0000-0000-00002C070000}"/>
    <cellStyle name="Millares 2 2 21 2 2 2" xfId="10697" xr:uid="{20633E66-3D6B-4ABD-94FE-FCF72B780722}"/>
    <cellStyle name="Millares 2 2 21 2 2 3" xfId="12742" xr:uid="{F2AB756D-8EA2-4F18-A7DF-71C6CA559147}"/>
    <cellStyle name="Millares 2 2 21 2 3" xfId="8296" xr:uid="{D02B2A14-5EE0-4F50-88D1-55C4C643CA68}"/>
    <cellStyle name="Millares 2 2 21 3" xfId="8392" xr:uid="{A5E707E9-976A-4FFC-804E-4E3CD593B618}"/>
    <cellStyle name="Millares 2 2 21 3 2" xfId="10698" xr:uid="{8A46D1C9-048B-41C3-82F9-262C2E870763}"/>
    <cellStyle name="Millares 2 2 21 3 2 2" xfId="12743" xr:uid="{6EBAD6A5-1F49-4A59-A5DE-385E3785F502}"/>
    <cellStyle name="Millares 2 2 21 4" xfId="10696" xr:uid="{DC562B9E-1142-4752-9DE8-31D9BAFF30CB}"/>
    <cellStyle name="Millares 2 2 21 4 2" xfId="12741" xr:uid="{393CE7C7-BC4C-42CE-A550-C940ED36CCF1}"/>
    <cellStyle name="Millares 2 2 21 5" xfId="7883" xr:uid="{4452E1D0-7E4F-4EC5-B6B9-7BC147F4C38A}"/>
    <cellStyle name="Millares 2 2 22" xfId="896" xr:uid="{00000000-0005-0000-0000-00002D070000}"/>
    <cellStyle name="Millares 2 2 22 2" xfId="4111" xr:uid="{00000000-0005-0000-0000-00002E070000}"/>
    <cellStyle name="Millares 2 2 22 2 2" xfId="5360" xr:uid="{00000000-0005-0000-0000-00002F070000}"/>
    <cellStyle name="Millares 2 2 22 2 2 2" xfId="10700" xr:uid="{EC549350-2E26-4EAA-A48F-6E470B6582CC}"/>
    <cellStyle name="Millares 2 2 22 2 2 3" xfId="12745" xr:uid="{73285DA3-98E8-465B-A51F-AA70311FFC24}"/>
    <cellStyle name="Millares 2 2 22 2 3" xfId="8297" xr:uid="{AA88B66F-A97F-4929-AC00-D25132AA1145}"/>
    <cellStyle name="Millares 2 2 22 3" xfId="8393" xr:uid="{5DB6E064-2EB3-4F87-A0DD-D6598FC7B1D0}"/>
    <cellStyle name="Millares 2 2 22 3 2" xfId="10701" xr:uid="{264F1CAF-37BD-45EA-AA84-13B24E166094}"/>
    <cellStyle name="Millares 2 2 22 3 2 2" xfId="12746" xr:uid="{8E343C37-90ED-4C6C-A751-1CF0E6E5847F}"/>
    <cellStyle name="Millares 2 2 22 4" xfId="10699" xr:uid="{0B3AF984-562C-4CFB-A6EB-BF723D745CD5}"/>
    <cellStyle name="Millares 2 2 22 4 2" xfId="12744" xr:uid="{41764025-F1D7-44EF-A260-BBC7814A01E3}"/>
    <cellStyle name="Millares 2 2 22 5" xfId="7884" xr:uid="{211A0FAF-4DBA-4E3E-8956-FFD70EDA006E}"/>
    <cellStyle name="Millares 2 2 23" xfId="897" xr:uid="{00000000-0005-0000-0000-000030070000}"/>
    <cellStyle name="Millares 2 2 23 2" xfId="4112" xr:uid="{00000000-0005-0000-0000-000031070000}"/>
    <cellStyle name="Millares 2 2 23 2 2" xfId="5361" xr:uid="{00000000-0005-0000-0000-000032070000}"/>
    <cellStyle name="Millares 2 2 23 2 2 2" xfId="10703" xr:uid="{204A48EC-8D1A-458F-A16B-FEA7D1FF3F40}"/>
    <cellStyle name="Millares 2 2 23 2 2 3" xfId="12748" xr:uid="{FA767369-ED47-4BBD-8A9B-7BECDABBD154}"/>
    <cellStyle name="Millares 2 2 23 2 3" xfId="8298" xr:uid="{46CACC06-EB14-4C31-9399-F344A50653A7}"/>
    <cellStyle name="Millares 2 2 23 3" xfId="8394" xr:uid="{077EF14C-5771-43A2-B2F8-1C8A7F411A86}"/>
    <cellStyle name="Millares 2 2 23 3 2" xfId="10704" xr:uid="{1E10AB5F-49E2-440C-A871-F203670C95B5}"/>
    <cellStyle name="Millares 2 2 23 3 2 2" xfId="12749" xr:uid="{F80C82D1-9688-4A4A-8F8D-81117F1D862F}"/>
    <cellStyle name="Millares 2 2 23 4" xfId="10702" xr:uid="{CE7FA450-6B8F-4597-A59A-85B86EA12A9D}"/>
    <cellStyle name="Millares 2 2 23 4 2" xfId="12747" xr:uid="{B2062A75-C2DF-4CB6-A9F0-BFBF123F9F80}"/>
    <cellStyle name="Millares 2 2 23 5" xfId="7885" xr:uid="{1A6CD0E4-F960-4DC6-9E91-93140CF0D874}"/>
    <cellStyle name="Millares 2 2 24" xfId="898" xr:uid="{00000000-0005-0000-0000-000033070000}"/>
    <cellStyle name="Millares 2 2 24 2" xfId="4113" xr:uid="{00000000-0005-0000-0000-000034070000}"/>
    <cellStyle name="Millares 2 2 24 2 2" xfId="5362" xr:uid="{00000000-0005-0000-0000-000035070000}"/>
    <cellStyle name="Millares 2 2 24 2 2 2" xfId="10706" xr:uid="{9A30C674-ED9D-45E3-ABBE-BD575AC720FA}"/>
    <cellStyle name="Millares 2 2 24 2 2 3" xfId="12751" xr:uid="{E5F13EA0-A4F5-43B7-B8C7-CB4BD3FE7743}"/>
    <cellStyle name="Millares 2 2 24 2 3" xfId="8299" xr:uid="{19B37CB9-F601-4A96-9707-74530D598B6D}"/>
    <cellStyle name="Millares 2 2 24 3" xfId="8395" xr:uid="{BF5C5FC8-A1CB-494A-A97D-A6DA5C9A5CF6}"/>
    <cellStyle name="Millares 2 2 24 3 2" xfId="10707" xr:uid="{B3364DEB-3AE8-4AF8-B630-685C40A6127F}"/>
    <cellStyle name="Millares 2 2 24 3 2 2" xfId="12752" xr:uid="{D53B4B7D-931D-406E-8C12-E57FCF9B8E4D}"/>
    <cellStyle name="Millares 2 2 24 4" xfId="10705" xr:uid="{5463AA4D-9AC6-49AC-BC32-2E5F850F15D3}"/>
    <cellStyle name="Millares 2 2 24 4 2" xfId="12750" xr:uid="{AD24C93B-CEFA-4198-9158-65E345CFA700}"/>
    <cellStyle name="Millares 2 2 24 5" xfId="7886" xr:uid="{6849A808-34D5-4991-8BCD-0C3656827BB4}"/>
    <cellStyle name="Millares 2 2 25" xfId="899" xr:uid="{00000000-0005-0000-0000-000036070000}"/>
    <cellStyle name="Millares 2 2 25 2" xfId="4114" xr:uid="{00000000-0005-0000-0000-000037070000}"/>
    <cellStyle name="Millares 2 2 25 2 2" xfId="5363" xr:uid="{00000000-0005-0000-0000-000038070000}"/>
    <cellStyle name="Millares 2 2 25 2 2 2" xfId="10709" xr:uid="{CBBFAC99-AA3B-457F-96BD-085DC9959567}"/>
    <cellStyle name="Millares 2 2 25 2 2 3" xfId="12754" xr:uid="{CD4FFA29-B326-405E-A6B9-6DF8E97CE8B3}"/>
    <cellStyle name="Millares 2 2 25 2 3" xfId="8300" xr:uid="{930B03B2-D3F1-4B95-8290-7CE8915ACFCD}"/>
    <cellStyle name="Millares 2 2 25 3" xfId="8396" xr:uid="{A3AB846C-CA2F-4ED0-A942-F565291616BA}"/>
    <cellStyle name="Millares 2 2 25 3 2" xfId="10710" xr:uid="{30345320-9ADC-4475-BB46-E4AA90C14B12}"/>
    <cellStyle name="Millares 2 2 25 3 2 2" xfId="12755" xr:uid="{CC81BCFC-9C35-4014-A636-E9BB5F8D71BD}"/>
    <cellStyle name="Millares 2 2 25 4" xfId="10708" xr:uid="{198C997A-5DA0-4936-B024-3690EDB62B17}"/>
    <cellStyle name="Millares 2 2 25 4 2" xfId="12753" xr:uid="{BE5FDBDA-79D3-4210-A1A9-F8EA6E440AA4}"/>
    <cellStyle name="Millares 2 2 25 5" xfId="7887" xr:uid="{E1410A34-2596-4F40-AEE9-C8263F456C24}"/>
    <cellStyle name="Millares 2 2 26" xfId="900" xr:uid="{00000000-0005-0000-0000-000039070000}"/>
    <cellStyle name="Millares 2 2 26 2" xfId="4115" xr:uid="{00000000-0005-0000-0000-00003A070000}"/>
    <cellStyle name="Millares 2 2 26 2 2" xfId="5364" xr:uid="{00000000-0005-0000-0000-00003B070000}"/>
    <cellStyle name="Millares 2 2 26 2 2 2" xfId="10712" xr:uid="{A19C6B96-5DF2-4D4D-B424-CDC5EB9D8206}"/>
    <cellStyle name="Millares 2 2 26 2 2 3" xfId="12757" xr:uid="{0E93852F-685E-4F47-A2A5-E43257706CBE}"/>
    <cellStyle name="Millares 2 2 26 2 3" xfId="8301" xr:uid="{2219D1AF-4405-49DF-A1F1-E87590270007}"/>
    <cellStyle name="Millares 2 2 26 3" xfId="8397" xr:uid="{0153A6B4-DE21-411C-9316-BCB45EB1E034}"/>
    <cellStyle name="Millares 2 2 26 3 2" xfId="10713" xr:uid="{199126F8-DCC6-4DF0-BD09-D3ABD4880D07}"/>
    <cellStyle name="Millares 2 2 26 3 2 2" xfId="12758" xr:uid="{E6CFE89E-62D2-494E-8E68-01483E5C3132}"/>
    <cellStyle name="Millares 2 2 26 4" xfId="10711" xr:uid="{19AC32FB-6BF0-4F80-9BF8-C9A08C7DD15E}"/>
    <cellStyle name="Millares 2 2 26 4 2" xfId="12756" xr:uid="{931E61CB-2A98-4F39-A568-8076A42A2CA7}"/>
    <cellStyle name="Millares 2 2 26 5" xfId="7888" xr:uid="{D53C76B1-573C-4D66-9B07-5B6C37FAD15B}"/>
    <cellStyle name="Millares 2 2 27" xfId="901" xr:uid="{00000000-0005-0000-0000-00003C070000}"/>
    <cellStyle name="Millares 2 2 27 2" xfId="4116" xr:uid="{00000000-0005-0000-0000-00003D070000}"/>
    <cellStyle name="Millares 2 2 27 2 2" xfId="5365" xr:uid="{00000000-0005-0000-0000-00003E070000}"/>
    <cellStyle name="Millares 2 2 27 2 2 2" xfId="10715" xr:uid="{ABE66854-A52B-44F9-8F3E-3038C7995D7C}"/>
    <cellStyle name="Millares 2 2 27 2 2 3" xfId="12760" xr:uid="{C2B89B00-A02D-451B-B852-15D2FE406112}"/>
    <cellStyle name="Millares 2 2 27 2 3" xfId="8302" xr:uid="{99196C2A-8C30-4C3C-BC65-9696E753FCED}"/>
    <cellStyle name="Millares 2 2 27 3" xfId="8398" xr:uid="{279F1E83-BB48-417B-B5AB-4972ACD8EC64}"/>
    <cellStyle name="Millares 2 2 27 3 2" xfId="10716" xr:uid="{C20A6D82-BC6C-436E-A2D4-B8F289858CC9}"/>
    <cellStyle name="Millares 2 2 27 3 2 2" xfId="12761" xr:uid="{A85E572A-8FFA-4259-B0DD-8A1A51776670}"/>
    <cellStyle name="Millares 2 2 27 4" xfId="10714" xr:uid="{7B600329-30BE-4B1B-8401-4E7232A5E3B9}"/>
    <cellStyle name="Millares 2 2 27 4 2" xfId="12759" xr:uid="{815E1AF5-3494-4343-9D51-BD868DAD279D}"/>
    <cellStyle name="Millares 2 2 27 5" xfId="7889" xr:uid="{B4CCECDB-6065-49FC-8DA9-DAA250CB6A5E}"/>
    <cellStyle name="Millares 2 2 28" xfId="902" xr:uid="{00000000-0005-0000-0000-00003F070000}"/>
    <cellStyle name="Millares 2 2 28 2" xfId="4117" xr:uid="{00000000-0005-0000-0000-000040070000}"/>
    <cellStyle name="Millares 2 2 28 2 2" xfId="5366" xr:uid="{00000000-0005-0000-0000-000041070000}"/>
    <cellStyle name="Millares 2 2 28 2 2 2" xfId="10718" xr:uid="{A770493E-869D-49B3-B406-AAD969D2E484}"/>
    <cellStyle name="Millares 2 2 28 2 2 3" xfId="12763" xr:uid="{27FEF262-AF21-4E00-8371-A52AF6E8A5ED}"/>
    <cellStyle name="Millares 2 2 28 2 3" xfId="8303" xr:uid="{A9CAA8C8-6230-4835-AAD0-869E9764A08D}"/>
    <cellStyle name="Millares 2 2 28 3" xfId="8399" xr:uid="{B9325C86-A5FD-48EC-80CF-60D011B87823}"/>
    <cellStyle name="Millares 2 2 28 3 2" xfId="10719" xr:uid="{9BC05B7A-399D-418C-AC4A-01B31698E6D5}"/>
    <cellStyle name="Millares 2 2 28 3 2 2" xfId="12764" xr:uid="{E68627F7-6D40-465B-913E-FD231D5AE345}"/>
    <cellStyle name="Millares 2 2 28 4" xfId="10717" xr:uid="{A603F240-1015-4E82-86BA-8973BE30646A}"/>
    <cellStyle name="Millares 2 2 28 4 2" xfId="12762" xr:uid="{67C0DD46-2F42-4805-8791-7DCFF31F2DAB}"/>
    <cellStyle name="Millares 2 2 28 5" xfId="7890" xr:uid="{FD9FAFA4-63C4-4319-88DF-31B8F22DD0BB}"/>
    <cellStyle name="Millares 2 2 29" xfId="903" xr:uid="{00000000-0005-0000-0000-000042070000}"/>
    <cellStyle name="Millares 2 2 29 2" xfId="4118" xr:uid="{00000000-0005-0000-0000-000043070000}"/>
    <cellStyle name="Millares 2 2 29 2 2" xfId="5367" xr:uid="{00000000-0005-0000-0000-000044070000}"/>
    <cellStyle name="Millares 2 2 29 2 2 2" xfId="10721" xr:uid="{78677405-CE6E-4EFA-AF5B-97DECA52E5DB}"/>
    <cellStyle name="Millares 2 2 29 2 2 3" xfId="12766" xr:uid="{E86AAB11-A2D4-4D60-BA33-C6F9D0495430}"/>
    <cellStyle name="Millares 2 2 29 2 3" xfId="8304" xr:uid="{1BD7A461-4186-454A-9A12-44BDC82E8B2A}"/>
    <cellStyle name="Millares 2 2 29 3" xfId="8400" xr:uid="{85DC44A7-C3B8-4BBA-9B4D-AACFB199EA93}"/>
    <cellStyle name="Millares 2 2 29 3 2" xfId="10722" xr:uid="{8B9C1BAC-084B-47F4-97A0-0ED10BB2256F}"/>
    <cellStyle name="Millares 2 2 29 3 2 2" xfId="12767" xr:uid="{49178084-25E2-4EDD-AC9D-E179824CF310}"/>
    <cellStyle name="Millares 2 2 29 4" xfId="10720" xr:uid="{987F5FE2-B640-4E82-8937-2D0BA55281A7}"/>
    <cellStyle name="Millares 2 2 29 4 2" xfId="12765" xr:uid="{1C5A7AFE-EF31-4CA9-8C87-E178CBD00C6A}"/>
    <cellStyle name="Millares 2 2 29 5" xfId="7891" xr:uid="{F6E833BD-DCAA-4476-895A-963A22CED707}"/>
    <cellStyle name="Millares 2 2 3" xfId="904" xr:uid="{00000000-0005-0000-0000-000045070000}"/>
    <cellStyle name="Millares 2 2 3 2" xfId="4307" xr:uid="{00000000-0005-0000-0000-000046070000}"/>
    <cellStyle name="Millares 2 2 3 2 2" xfId="4458" xr:uid="{00000000-0005-0000-0000-000047070000}"/>
    <cellStyle name="Millares 2 2 3 2 2 2" xfId="10462" xr:uid="{8B6CF9B2-A90C-422D-AD7C-DF3ECB499850}"/>
    <cellStyle name="Millares 2 2 3 2 2 2 2" xfId="10726" xr:uid="{01723A07-E10A-4BFF-8538-0D972A0AF5F7}"/>
    <cellStyle name="Millares 2 2 3 2 2 2 2 2" xfId="12771" xr:uid="{C069CDBD-FE4A-4873-BFFE-63A0298D0068}"/>
    <cellStyle name="Millares 2 2 3 2 2 2 3" xfId="11519" xr:uid="{550A65BC-352E-4E84-B306-6B538C2162A4}"/>
    <cellStyle name="Millares 2 2 3 2 2 2 3 2" xfId="13563" xr:uid="{EAC8458D-335F-49A2-83E0-E0BF91AFE433}"/>
    <cellStyle name="Millares 2 2 3 2 2 2 4" xfId="12510" xr:uid="{10F20B9F-2FCA-4CC1-AF69-50692BD108F4}"/>
    <cellStyle name="Millares 2 2 3 2 2 3" xfId="10725" xr:uid="{46A53B05-252D-4126-9762-C650D25BD750}"/>
    <cellStyle name="Millares 2 2 3 2 2 3 2" xfId="12770" xr:uid="{224D73E3-8C6A-4F79-924E-0880F6F165D0}"/>
    <cellStyle name="Millares 2 2 3 2 2 4" xfId="11518" xr:uid="{90C70CC0-BA5B-4CCA-A12B-DAD190CC2DB0}"/>
    <cellStyle name="Millares 2 2 3 2 2 4 2" xfId="13562" xr:uid="{332679DA-1789-4955-B98F-7D4FDC42D625}"/>
    <cellStyle name="Millares 2 2 3 2 2 5" xfId="8177" xr:uid="{2462C8EB-F9FC-45B7-8952-EB1CBB2D4023}"/>
    <cellStyle name="Millares 2 2 3 2 2 6" xfId="12230" xr:uid="{8A1875DF-D24C-4F8C-94B3-5B8986F7B8C8}"/>
    <cellStyle name="Millares 2 2 3 2 3" xfId="10358" xr:uid="{BD7AFABA-8442-474F-9739-129D4297BF5A}"/>
    <cellStyle name="Millares 2 2 3 2 3 2" xfId="10727" xr:uid="{304A13AF-5465-4EDE-B9E1-76EE2B9FD3D1}"/>
    <cellStyle name="Millares 2 2 3 2 3 2 2" xfId="12772" xr:uid="{F7A3B497-5C7F-44E5-9D03-D35405B1BA93}"/>
    <cellStyle name="Millares 2 2 3 2 3 3" xfId="11520" xr:uid="{0054D8CD-2C91-4D81-AF86-949BF28F6E0C}"/>
    <cellStyle name="Millares 2 2 3 2 3 3 2" xfId="13564" xr:uid="{65BBAD29-019A-436E-A494-FAE50A09A918}"/>
    <cellStyle name="Millares 2 2 3 2 3 4" xfId="12408" xr:uid="{1EDE87CB-D235-4D28-A927-8A3DA3031954}"/>
    <cellStyle name="Millares 2 2 3 2 4" xfId="10724" xr:uid="{920C3396-27C7-4F1D-A391-B99F24CDF4AA}"/>
    <cellStyle name="Millares 2 2 3 2 4 2" xfId="12769" xr:uid="{F28E36B1-1620-44C1-B773-9569072B5D07}"/>
    <cellStyle name="Millares 2 2 3 2 5" xfId="11517" xr:uid="{CD2C0B15-B173-48B1-A174-3F67D1A859CC}"/>
    <cellStyle name="Millares 2 2 3 2 5 2" xfId="13561" xr:uid="{AE7ABCBC-E7DA-41AA-BAEA-EECBD94E6727}"/>
    <cellStyle name="Millares 2 2 3 2 6" xfId="8059" xr:uid="{6542AA2B-A044-4E85-9F83-37FA3EF10106}"/>
    <cellStyle name="Millares 2 2 3 2 7" xfId="12128" xr:uid="{FF8C201C-1DE1-4B3E-BF57-D488B7FC75AB}"/>
    <cellStyle name="Millares 2 2 3 3" xfId="4407" xr:uid="{00000000-0005-0000-0000-000048070000}"/>
    <cellStyle name="Millares 2 2 3 3 2" xfId="10411" xr:uid="{E433ABC9-54DE-4238-B0E9-1B5D0A7A126F}"/>
    <cellStyle name="Millares 2 2 3 3 2 2" xfId="10729" xr:uid="{B2B19A4F-F556-4CF9-A4BC-08B38EFB83FF}"/>
    <cellStyle name="Millares 2 2 3 3 2 2 2" xfId="12774" xr:uid="{05B469FC-F5F6-4697-87FB-259C141F4791}"/>
    <cellStyle name="Millares 2 2 3 3 2 3" xfId="11522" xr:uid="{D37C9AB2-EA8D-4E12-BB40-FEF2DB8D0A40}"/>
    <cellStyle name="Millares 2 2 3 3 2 3 2" xfId="13566" xr:uid="{FE979F00-F12C-4E4C-9E81-C73433F7BC14}"/>
    <cellStyle name="Millares 2 2 3 3 2 4" xfId="12459" xr:uid="{34D9316A-01B2-46FA-943B-CD6D6674D05A}"/>
    <cellStyle name="Millares 2 2 3 3 3" xfId="10728" xr:uid="{B6966E61-9DE7-48A7-B31F-420B9BF17F08}"/>
    <cellStyle name="Millares 2 2 3 3 3 2" xfId="12773" xr:uid="{505658B6-B624-4148-A255-CF5B98852419}"/>
    <cellStyle name="Millares 2 2 3 3 4" xfId="11521" xr:uid="{D55D3FE7-23BE-4EBA-AB62-032B6E1AF7C0}"/>
    <cellStyle name="Millares 2 2 3 3 4 2" xfId="13565" xr:uid="{E99491D2-6C10-4F61-9E40-40ADFD307386}"/>
    <cellStyle name="Millares 2 2 3 3 5" xfId="8126" xr:uid="{83EA48C3-5BA5-42D5-B7ED-B7B897343F1E}"/>
    <cellStyle name="Millares 2 2 3 3 6" xfId="12179" xr:uid="{36D54802-05B4-4DE7-97F9-A6600D85B02A}"/>
    <cellStyle name="Millares 2 2 3 4" xfId="4546" xr:uid="{00000000-0005-0000-0000-000049070000}"/>
    <cellStyle name="Millares 2 2 3 4 2" xfId="10526" xr:uid="{0EE4197D-EC71-42D5-9EAB-F445176EA586}"/>
    <cellStyle name="Millares 2 2 3 4 2 2" xfId="10731" xr:uid="{398ECE4D-65A7-4C4D-92B5-6D9F834CA348}"/>
    <cellStyle name="Millares 2 2 3 4 2 2 2" xfId="12776" xr:uid="{B4CD2195-0D3B-428A-BF2A-14728802E19B}"/>
    <cellStyle name="Millares 2 2 3 4 2 3" xfId="11524" xr:uid="{0DFF5A36-6B95-44C3-9D52-CFC4828B9BBE}"/>
    <cellStyle name="Millares 2 2 3 4 2 3 2" xfId="13568" xr:uid="{FE00043E-49BD-4E7A-9342-92224555D1E4}"/>
    <cellStyle name="Millares 2 2 3 4 2 4" xfId="12571" xr:uid="{65FD00D2-617C-4CA4-88D3-026A8C9597A9}"/>
    <cellStyle name="Millares 2 2 3 4 3" xfId="10730" xr:uid="{193FB4A5-4DBB-4AD7-8520-E68EBFCD5CC0}"/>
    <cellStyle name="Millares 2 2 3 4 3 2" xfId="12775" xr:uid="{A83A3577-841C-4EE7-BEF0-D0F54F327887}"/>
    <cellStyle name="Millares 2 2 3 4 4" xfId="11523" xr:uid="{3AE1A0E7-8A9F-4961-8900-0CDC4441E564}"/>
    <cellStyle name="Millares 2 2 3 4 4 2" xfId="13567" xr:uid="{96F7E4F2-7E28-4767-8FE0-CD8F0DF3E9F4}"/>
    <cellStyle name="Millares 2 2 3 4 5" xfId="8259" xr:uid="{757ECDE5-00C9-48D5-A7EB-77F02E04D873}"/>
    <cellStyle name="Millares 2 2 3 4 6" xfId="12291" xr:uid="{A0481EA1-F5B2-4084-9A70-43872E325C5A}"/>
    <cellStyle name="Millares 2 2 3 5" xfId="4119" xr:uid="{00000000-0005-0000-0000-00004A070000}"/>
    <cellStyle name="Millares 2 2 3 5 2" xfId="10732" xr:uid="{2DDB901C-70D2-418C-BC74-A83C80C4EE93}"/>
    <cellStyle name="Millares 2 2 3 5 2 2" xfId="12777" xr:uid="{BF5CA273-2F04-46EC-80D0-0DA71771D022}"/>
    <cellStyle name="Millares 2 2 3 5 3" xfId="8401" xr:uid="{632B0B75-FBB2-420C-A9B1-B7E1CD27F07A}"/>
    <cellStyle name="Millares 2 2 3 6" xfId="10723" xr:uid="{6F73EBE2-F2EA-4813-BCC4-5B14AE283154}"/>
    <cellStyle name="Millares 2 2 3 6 2" xfId="12768" xr:uid="{55A4F675-4A16-4EDF-9DA0-30BC13F70F95}"/>
    <cellStyle name="Millares 2 2 3 7" xfId="7892" xr:uid="{DD66DBB2-E08C-4DAB-B43E-083534A4BB6E}"/>
    <cellStyle name="Millares 2 2 30" xfId="905" xr:uid="{00000000-0005-0000-0000-00004B070000}"/>
    <cellStyle name="Millares 2 2 30 2" xfId="4120" xr:uid="{00000000-0005-0000-0000-00004C070000}"/>
    <cellStyle name="Millares 2 2 30 2 2" xfId="10734" xr:uid="{4474EF21-C8C0-44CF-AD2B-C9D9CF5EF72E}"/>
    <cellStyle name="Millares 2 2 30 2 2 2" xfId="12779" xr:uid="{69A47A01-544D-4C14-9C89-2FF37F933AB3}"/>
    <cellStyle name="Millares 2 2 30 2 3" xfId="8402" xr:uid="{F5BCE074-8B20-4BBD-8851-E9A3DA77CD88}"/>
    <cellStyle name="Millares 2 2 30 3" xfId="10733" xr:uid="{E20E9DAD-0A3A-44E5-917D-4822E0DE8E22}"/>
    <cellStyle name="Millares 2 2 30 3 2" xfId="12778" xr:uid="{E6EE8682-28E6-44A6-BDEA-16DEF6DC4DB4}"/>
    <cellStyle name="Millares 2 2 30 4" xfId="7893" xr:uid="{2C8A625C-77E3-4BBB-B1B1-AD3C2E14B2C6}"/>
    <cellStyle name="Millares 2 2 31" xfId="906" xr:uid="{00000000-0005-0000-0000-00004D070000}"/>
    <cellStyle name="Millares 2 2 31 2" xfId="4121" xr:uid="{00000000-0005-0000-0000-00004E070000}"/>
    <cellStyle name="Millares 2 2 31 2 2" xfId="10736" xr:uid="{1A03048B-D2EE-499C-A998-29FC4436B488}"/>
    <cellStyle name="Millares 2 2 31 2 2 2" xfId="12781" xr:uid="{73A7F5DC-7E8A-40CE-B51D-CAF6BE73AE2D}"/>
    <cellStyle name="Millares 2 2 31 2 3" xfId="8403" xr:uid="{A0011CA2-4CBE-4843-B898-7E6F3483758F}"/>
    <cellStyle name="Millares 2 2 31 3" xfId="10735" xr:uid="{E957A4A2-B108-4402-BF6E-B5D393D53CCE}"/>
    <cellStyle name="Millares 2 2 31 3 2" xfId="12780" xr:uid="{26512605-EE5B-4B93-B557-3264F60CE14A}"/>
    <cellStyle name="Millares 2 2 31 4" xfId="7894" xr:uid="{4210CBCE-AD4F-44EF-A682-274075E22E90}"/>
    <cellStyle name="Millares 2 2 32" xfId="907" xr:uid="{00000000-0005-0000-0000-00004F070000}"/>
    <cellStyle name="Millares 2 2 32 2" xfId="4122" xr:uid="{00000000-0005-0000-0000-000050070000}"/>
    <cellStyle name="Millares 2 2 32 2 2" xfId="10738" xr:uid="{CE2ECBFA-EF6C-4A4F-8633-7BC5DA510F9A}"/>
    <cellStyle name="Millares 2 2 32 2 2 2" xfId="12783" xr:uid="{1551A32B-4D94-41BD-9419-C40F90FE93F9}"/>
    <cellStyle name="Millares 2 2 32 2 3" xfId="8404" xr:uid="{D7F4CC3E-9A02-4B28-A073-C93003619340}"/>
    <cellStyle name="Millares 2 2 32 3" xfId="10737" xr:uid="{8A1BB6F0-0996-428F-8E3B-E15AA3FD4994}"/>
    <cellStyle name="Millares 2 2 32 3 2" xfId="12782" xr:uid="{18BC1252-0996-443D-89F5-0497116F0376}"/>
    <cellStyle name="Millares 2 2 32 4" xfId="7895" xr:uid="{52A6C37B-10E3-49BE-9077-936F35D958FA}"/>
    <cellStyle name="Millares 2 2 33" xfId="908" xr:uid="{00000000-0005-0000-0000-000051070000}"/>
    <cellStyle name="Millares 2 2 33 2" xfId="4123" xr:uid="{00000000-0005-0000-0000-000052070000}"/>
    <cellStyle name="Millares 2 2 33 2 2" xfId="10740" xr:uid="{5AA0B64C-A411-4D1C-BE73-1E2701D99081}"/>
    <cellStyle name="Millares 2 2 33 2 2 2" xfId="12785" xr:uid="{2C6D9425-31BC-42E2-A63F-C1DD951A9FF4}"/>
    <cellStyle name="Millares 2 2 33 2 3" xfId="8405" xr:uid="{A40FEAA1-FAAE-4E7D-8AD8-585E458E999A}"/>
    <cellStyle name="Millares 2 2 33 3" xfId="10739" xr:uid="{F9ABFBFB-F392-477A-8084-50469D646749}"/>
    <cellStyle name="Millares 2 2 33 3 2" xfId="12784" xr:uid="{CEC0BB7A-0C40-453C-9252-8381BFD94D26}"/>
    <cellStyle name="Millares 2 2 33 4" xfId="7896" xr:uid="{5D0415C0-F9FF-4BE2-9CAC-3B921970466A}"/>
    <cellStyle name="Millares 2 2 34" xfId="909" xr:uid="{00000000-0005-0000-0000-000053070000}"/>
    <cellStyle name="Millares 2 2 34 2" xfId="4124" xr:uid="{00000000-0005-0000-0000-000054070000}"/>
    <cellStyle name="Millares 2 2 34 2 2" xfId="10742" xr:uid="{1FEB845C-FBAD-4CCF-9067-24374636E07F}"/>
    <cellStyle name="Millares 2 2 34 2 2 2" xfId="12787" xr:uid="{D6342F18-4A9B-4498-8B7D-864031B2A520}"/>
    <cellStyle name="Millares 2 2 34 2 3" xfId="8406" xr:uid="{3BA89854-AD15-4486-9753-97D70707BBC1}"/>
    <cellStyle name="Millares 2 2 34 3" xfId="10741" xr:uid="{00971139-1E51-47D0-AAA3-CEDCCB1178BC}"/>
    <cellStyle name="Millares 2 2 34 3 2" xfId="12786" xr:uid="{BC6BC46C-BEB9-4A9B-88D6-E31F92F8ACC6}"/>
    <cellStyle name="Millares 2 2 34 4" xfId="7897" xr:uid="{BDFD9062-6C57-41D8-BD48-C44D0822E0A1}"/>
    <cellStyle name="Millares 2 2 35" xfId="910" xr:uid="{00000000-0005-0000-0000-000055070000}"/>
    <cellStyle name="Millares 2 2 35 2" xfId="4125" xr:uid="{00000000-0005-0000-0000-000056070000}"/>
    <cellStyle name="Millares 2 2 35 2 2" xfId="10744" xr:uid="{B0FA3166-1CDD-4043-8F60-82EA0780AE5E}"/>
    <cellStyle name="Millares 2 2 35 2 2 2" xfId="12789" xr:uid="{AE635DCC-34A9-40C0-A7F5-0A02340C08C2}"/>
    <cellStyle name="Millares 2 2 35 2 3" xfId="8407" xr:uid="{1CFE9EDE-0F31-4DAC-9C9E-2BF5D6274A56}"/>
    <cellStyle name="Millares 2 2 35 3" xfId="10743" xr:uid="{A817A275-7AD9-425E-BDC0-21EF26FB2FFA}"/>
    <cellStyle name="Millares 2 2 35 3 2" xfId="12788" xr:uid="{832D0BC0-95CF-4092-B401-410A327883D6}"/>
    <cellStyle name="Millares 2 2 35 4" xfId="7898" xr:uid="{54D305C8-08B2-41F0-A39D-5150415AB578}"/>
    <cellStyle name="Millares 2 2 36" xfId="4038" xr:uid="{00000000-0005-0000-0000-000057070000}"/>
    <cellStyle name="Millares 2 2 36 2" xfId="4273" xr:uid="{00000000-0005-0000-0000-000058070000}"/>
    <cellStyle name="Millares 2 2 36 2 2" xfId="10746" xr:uid="{EB2789F3-98CA-4672-A305-6D4C572E5848}"/>
    <cellStyle name="Millares 2 2 36 2 2 2" xfId="12791" xr:uid="{9858F34A-3EB0-4395-8A71-30AC4E6574B8}"/>
    <cellStyle name="Millares 2 2 36 2 3" xfId="11526" xr:uid="{C3BD84F9-8801-4240-BB97-EE2D144EC15A}"/>
    <cellStyle name="Millares 2 2 36 2 3 2" xfId="13570" xr:uid="{54DCEC0C-67BD-420A-8538-CBB05DF27178}"/>
    <cellStyle name="Millares 2 2 36 2 4" xfId="10342" xr:uid="{57982266-0C0F-423C-956F-37D8D2DD13D4}"/>
    <cellStyle name="Millares 2 2 36 2 5" xfId="12392" xr:uid="{C4F617EA-262C-4D8E-8868-9132C6AED0DF}"/>
    <cellStyle name="Millares 2 2 36 3" xfId="10745" xr:uid="{F7A70920-6AE2-489A-AF58-4676F42BE825}"/>
    <cellStyle name="Millares 2 2 36 3 2" xfId="12790" xr:uid="{A98604B4-86A5-4B68-B883-FC0B9BC6583D}"/>
    <cellStyle name="Millares 2 2 36 4" xfId="11525" xr:uid="{741B5FA2-014E-466F-954F-F432532A16B9}"/>
    <cellStyle name="Millares 2 2 36 4 2" xfId="13569" xr:uid="{B79CC55B-73D9-4E1E-9062-F96921E15874}"/>
    <cellStyle name="Millares 2 2 36 5" xfId="8041" xr:uid="{E094C7BB-6E5E-432B-8423-C238FEF38A2D}"/>
    <cellStyle name="Millares 2 2 36 6" xfId="12112" xr:uid="{98BC5962-0AE0-4178-BD03-9551D399824C}"/>
    <cellStyle name="Millares 2 2 37" xfId="4391" xr:uid="{00000000-0005-0000-0000-000059070000}"/>
    <cellStyle name="Millares 2 2 37 2" xfId="10395" xr:uid="{EEB58078-5AF9-4F10-8FE9-54F5BE6700D1}"/>
    <cellStyle name="Millares 2 2 37 2 2" xfId="10748" xr:uid="{6DB8F61C-FCF1-4698-8D0D-59FA728D929C}"/>
    <cellStyle name="Millares 2 2 37 2 2 2" xfId="12793" xr:uid="{8B4D2772-CCEE-465B-9797-345B3DEF0301}"/>
    <cellStyle name="Millares 2 2 37 2 3" xfId="11528" xr:uid="{B0CAA514-415F-4B09-836B-77FA22D2BA4B}"/>
    <cellStyle name="Millares 2 2 37 2 3 2" xfId="13572" xr:uid="{8B1DC3AB-F30F-4D99-A420-DF4B859F05C9}"/>
    <cellStyle name="Millares 2 2 37 2 4" xfId="12443" xr:uid="{87A6D3C0-DFDC-448A-B488-6F69A6DE6857}"/>
    <cellStyle name="Millares 2 2 37 3" xfId="10747" xr:uid="{AD5C7683-FBDC-408F-AFE5-3465490461FB}"/>
    <cellStyle name="Millares 2 2 37 3 2" xfId="12792" xr:uid="{D03D1907-59E9-485C-9630-1212B769EE70}"/>
    <cellStyle name="Millares 2 2 37 4" xfId="11527" xr:uid="{CAE45893-F0E6-48B2-BD71-36F6CDB38AAC}"/>
    <cellStyle name="Millares 2 2 37 4 2" xfId="13571" xr:uid="{1B4886DD-F747-425E-AC45-878ACA2F0241}"/>
    <cellStyle name="Millares 2 2 37 5" xfId="8110" xr:uid="{20EE3F20-A67B-4760-BEDB-688B933BFA55}"/>
    <cellStyle name="Millares 2 2 37 6" xfId="12163" xr:uid="{ACFDF805-0F78-497A-9452-F5BDC9E80611}"/>
    <cellStyle name="Millares 2 2 38" xfId="4494" xr:uid="{00000000-0005-0000-0000-00005A070000}"/>
    <cellStyle name="Millares 2 2 38 2" xfId="10496" xr:uid="{276DFA37-71DB-43B9-A3FD-1C9199CB900D}"/>
    <cellStyle name="Millares 2 2 38 2 2" xfId="10750" xr:uid="{AC44E3E3-C86C-4ACE-A84B-093B235CC2B4}"/>
    <cellStyle name="Millares 2 2 38 2 2 2" xfId="12795" xr:uid="{337243F7-510C-4079-9F87-F25279129EBF}"/>
    <cellStyle name="Millares 2 2 38 2 3" xfId="11530" xr:uid="{9D4ADF72-D71B-4CA5-82F2-0E462087D392}"/>
    <cellStyle name="Millares 2 2 38 2 3 2" xfId="13574" xr:uid="{FB235E8D-67F8-4C9A-9518-509DB1436DDE}"/>
    <cellStyle name="Millares 2 2 38 2 4" xfId="12543" xr:uid="{FA398730-6172-48B4-A43C-74AA6DC28001}"/>
    <cellStyle name="Millares 2 2 38 3" xfId="10749" xr:uid="{4F9FE734-90B5-4592-A205-0FFA274C4474}"/>
    <cellStyle name="Millares 2 2 38 3 2" xfId="12794" xr:uid="{250D3686-1CDB-476B-8C66-356B1D4E5BB7}"/>
    <cellStyle name="Millares 2 2 38 4" xfId="11529" xr:uid="{570219F9-A85F-4F00-9A4C-124E62B22D21}"/>
    <cellStyle name="Millares 2 2 38 4 2" xfId="13573" xr:uid="{F8B5B843-E409-4FC9-84A8-ED6BF17DAB27}"/>
    <cellStyle name="Millares 2 2 38 5" xfId="8212" xr:uid="{5F547EBE-A7E6-4969-A2C3-A58F062A2706}"/>
    <cellStyle name="Millares 2 2 38 6" xfId="12263" xr:uid="{EB16FB4F-A1FC-4314-A073-D3042CDD752E}"/>
    <cellStyle name="Millares 2 2 39" xfId="4505" xr:uid="{00000000-0005-0000-0000-00005B070000}"/>
    <cellStyle name="Millares 2 2 39 2" xfId="10500" xr:uid="{BA1A3828-6A33-40DA-8CA4-59C5F9C88B45}"/>
    <cellStyle name="Millares 2 2 39 2 2" xfId="10752" xr:uid="{C0D71C51-90FC-4ECC-94CE-6682D4C82A06}"/>
    <cellStyle name="Millares 2 2 39 2 2 2" xfId="12797" xr:uid="{185A0411-6606-417E-9FFC-78BE5531DD17}"/>
    <cellStyle name="Millares 2 2 39 2 3" xfId="11532" xr:uid="{D01BFBFB-2D49-4F62-B5FD-425DDE4FC91D}"/>
    <cellStyle name="Millares 2 2 39 2 3 2" xfId="13576" xr:uid="{62BB5D32-BAB1-4DA8-AC7D-6154F1DA58C4}"/>
    <cellStyle name="Millares 2 2 39 2 4" xfId="12547" xr:uid="{ADE1BCF0-40B4-44A3-9832-AE99BC8ECECD}"/>
    <cellStyle name="Millares 2 2 39 3" xfId="10751" xr:uid="{214E5104-76F8-488A-8865-E4A906664602}"/>
    <cellStyle name="Millares 2 2 39 3 2" xfId="12796" xr:uid="{67514F31-CB93-4B9B-AFA8-3899CB0C0477}"/>
    <cellStyle name="Millares 2 2 39 4" xfId="11531" xr:uid="{7B1BFDF5-684A-4738-BC7C-F2AF510E2DE3}"/>
    <cellStyle name="Millares 2 2 39 4 2" xfId="13575" xr:uid="{7C11B181-01DC-4568-BDE6-2FE8948FED50}"/>
    <cellStyle name="Millares 2 2 39 5" xfId="8222" xr:uid="{571F7A75-4614-4DC4-A28F-A477C78B9438}"/>
    <cellStyle name="Millares 2 2 39 6" xfId="12267" xr:uid="{42097601-0562-4CA9-9420-B11A08D7CEBF}"/>
    <cellStyle name="Millares 2 2 4" xfId="911" xr:uid="{00000000-0005-0000-0000-00005C070000}"/>
    <cellStyle name="Millares 2 2 4 2" xfId="4442" xr:uid="{00000000-0005-0000-0000-00005D070000}"/>
    <cellStyle name="Millares 2 2 4 2 2" xfId="10446" xr:uid="{AB0D9C4D-088A-4D58-A092-BE6A57C673FC}"/>
    <cellStyle name="Millares 2 2 4 2 2 2" xfId="10755" xr:uid="{C6D48623-43C8-4A71-8424-D3C8FF725788}"/>
    <cellStyle name="Millares 2 2 4 2 2 2 2" xfId="12800" xr:uid="{D317E112-BD7E-43F2-8EEA-E8673DBB79F4}"/>
    <cellStyle name="Millares 2 2 4 2 2 3" xfId="11534" xr:uid="{A9D5D24C-4B47-4261-8F0F-F76E8999F2B6}"/>
    <cellStyle name="Millares 2 2 4 2 2 3 2" xfId="13578" xr:uid="{760C595E-07F7-4F51-B4A3-9F671596302E}"/>
    <cellStyle name="Millares 2 2 4 2 2 4" xfId="12494" xr:uid="{7F0859F4-FA1B-4B5B-A859-29F9838719AA}"/>
    <cellStyle name="Millares 2 2 4 2 3" xfId="10754" xr:uid="{789C376D-2E90-4984-B6DA-7A2DA737FF94}"/>
    <cellStyle name="Millares 2 2 4 2 3 2" xfId="12799" xr:uid="{34BA4884-EE3B-4195-9E46-6D034EF58D86}"/>
    <cellStyle name="Millares 2 2 4 2 4" xfId="11533" xr:uid="{D680E62D-9E76-4EB7-8AC8-87E9BF53B8EF}"/>
    <cellStyle name="Millares 2 2 4 2 4 2" xfId="13577" xr:uid="{297D93DD-CC15-40F1-B7B9-6C3F51A84444}"/>
    <cellStyle name="Millares 2 2 4 2 5" xfId="8161" xr:uid="{1EB00CA8-9123-4883-B93C-ED61F3F569D8}"/>
    <cellStyle name="Millares 2 2 4 2 6" xfId="12214" xr:uid="{B50BF48E-C0CF-4AAF-9D29-11BD7A793860}"/>
    <cellStyle name="Millares 2 2 4 3" xfId="4126" xr:uid="{00000000-0005-0000-0000-00005E070000}"/>
    <cellStyle name="Millares 2 2 4 3 2" xfId="10756" xr:uid="{C778BC38-7C6A-48D8-BEE4-DA4034998809}"/>
    <cellStyle name="Millares 2 2 4 3 2 2" xfId="12801" xr:uid="{F4D95E7E-4C8B-428D-BEE8-835D3910838B}"/>
    <cellStyle name="Millares 2 2 4 3 3" xfId="8408" xr:uid="{B71F221C-7C6D-4DB2-8439-92607C79F242}"/>
    <cellStyle name="Millares 2 2 4 4" xfId="10753" xr:uid="{FB6660CA-7DAC-4C04-AC73-9EE5E274DE4C}"/>
    <cellStyle name="Millares 2 2 4 4 2" xfId="12798" xr:uid="{A6B7BD6D-F050-468D-9B58-370C841FD434}"/>
    <cellStyle name="Millares 2 2 4 5" xfId="7899" xr:uid="{0E9B5EC9-9D99-4600-BB0D-0C1EDB32F325}"/>
    <cellStyle name="Millares 2 2 40" xfId="4511" xr:uid="{00000000-0005-0000-0000-00005F070000}"/>
    <cellStyle name="Millares 2 2 40 2" xfId="10506" xr:uid="{D5903D18-6A57-4057-9C78-BB27F7D0C721}"/>
    <cellStyle name="Millares 2 2 40 2 2" xfId="10758" xr:uid="{CC914ACD-D4EE-4336-BA6B-3CBBB6E3B83D}"/>
    <cellStyle name="Millares 2 2 40 2 2 2" xfId="12803" xr:uid="{C09374F0-E328-4B7E-94A2-2C17D01E7D7F}"/>
    <cellStyle name="Millares 2 2 40 2 3" xfId="11536" xr:uid="{3498E26B-72FE-4A9E-AC86-7FC2282C6ED9}"/>
    <cellStyle name="Millares 2 2 40 2 3 2" xfId="13580" xr:uid="{B4D5BA87-2D4F-4A26-B08B-391743E4B007}"/>
    <cellStyle name="Millares 2 2 40 2 4" xfId="12553" xr:uid="{60EE6290-598D-4AFB-8FD0-F42C9C8256C8}"/>
    <cellStyle name="Millares 2 2 40 3" xfId="10757" xr:uid="{309A5253-2407-48B1-AFD4-F8F925B94E26}"/>
    <cellStyle name="Millares 2 2 40 3 2" xfId="12802" xr:uid="{64C3DB96-64B8-4B19-B1EE-A2FA84473EC7}"/>
    <cellStyle name="Millares 2 2 40 4" xfId="11535" xr:uid="{3D8C19BE-7176-4386-A771-E1C88FABBC7E}"/>
    <cellStyle name="Millares 2 2 40 4 2" xfId="13579" xr:uid="{456ED69B-695D-43E4-9375-801039FDD658}"/>
    <cellStyle name="Millares 2 2 40 5" xfId="8228" xr:uid="{16E1DC0A-2CD1-4979-9946-A0F5BCFCE516}"/>
    <cellStyle name="Millares 2 2 40 6" xfId="12273" xr:uid="{FA0DD599-2DCE-44FB-AE0B-0805F47A3CFF}"/>
    <cellStyle name="Millares 2 2 41" xfId="4097" xr:uid="{00000000-0005-0000-0000-000060070000}"/>
    <cellStyle name="Millares 2 2 41 2" xfId="4582" xr:uid="{00000000-0005-0000-0000-000061070000}"/>
    <cellStyle name="Millares 2 2 41 2 2" xfId="10760" xr:uid="{DE7679D4-9AAA-4793-A9A5-8449774E19EC}"/>
    <cellStyle name="Millares 2 2 41 2 2 2" xfId="12805" xr:uid="{E84F6A2E-D7E3-419A-9E64-47071E8BCA85}"/>
    <cellStyle name="Millares 2 2 41 2 3" xfId="11538" xr:uid="{779501BE-D50E-41D1-ABCF-D69AB6A4238B}"/>
    <cellStyle name="Millares 2 2 41 2 3 2" xfId="13582" xr:uid="{56BF2EA7-F26E-4824-B958-C5E5AEA20D3C}"/>
    <cellStyle name="Millares 2 2 41 2 4" xfId="10546" xr:uid="{EF1F3FB4-50EE-423F-9E35-39F93DFFC121}"/>
    <cellStyle name="Millares 2 2 41 2 5" xfId="12591" xr:uid="{C651E46C-5FCA-4957-90EC-8F876777A99A}"/>
    <cellStyle name="Millares 2 2 41 3" xfId="10759" xr:uid="{5BCB60EE-9F83-4386-92A6-8D49F7325C34}"/>
    <cellStyle name="Millares 2 2 41 3 2" xfId="12804" xr:uid="{0B251BB5-B108-4B3A-8B81-09295B3210BA}"/>
    <cellStyle name="Millares 2 2 41 4" xfId="11537" xr:uid="{F8A94F85-79DC-412D-A2BF-19487B483675}"/>
    <cellStyle name="Millares 2 2 41 4 2" xfId="13581" xr:uid="{D3A180B9-C43F-4EC8-81B0-D07547144644}"/>
    <cellStyle name="Millares 2 2 41 5" xfId="8279" xr:uid="{07EE5F80-9649-481E-A7A8-5993D39B148A}"/>
    <cellStyle name="Millares 2 2 41 6" xfId="12311" xr:uid="{31D7BEDE-631E-46CA-8416-5D26381FCAE8}"/>
    <cellStyle name="Millares 2 2 42" xfId="10610" xr:uid="{C1049F89-84D3-47BA-B8A2-95EE894BF124}"/>
    <cellStyle name="Millares 2 2 42 2" xfId="10761" xr:uid="{FB67D753-8082-462A-BB29-219892DFDF03}"/>
    <cellStyle name="Millares 2 2 42 2 2" xfId="12806" xr:uid="{F033DB3E-688A-4BB8-936B-DC165FB2318E}"/>
    <cellStyle name="Millares 2 2 42 3" xfId="11539" xr:uid="{4F97691A-96C2-4AAF-B204-A0B2B5355F3A}"/>
    <cellStyle name="Millares 2 2 42 3 2" xfId="13583" xr:uid="{02A2BA80-806F-472F-8E19-C36EF24A411F}"/>
    <cellStyle name="Millares 2 2 42 4" xfId="12655" xr:uid="{F3CBDC41-AC6F-4631-8085-7D5EFE50FDF3}"/>
    <cellStyle name="Millares 2 2 43" xfId="10652" xr:uid="{3BFF1D02-0177-4B37-937C-628F5D91CB70}"/>
    <cellStyle name="Millares 2 2 43 2" xfId="12697" xr:uid="{57EDAF7D-E748-4A54-A1D8-1186990890AF}"/>
    <cellStyle name="Millares 2 2 44" xfId="7870" xr:uid="{EDC4F1FD-7BD4-4F2C-AB35-A5EE67E12F50}"/>
    <cellStyle name="Millares 2 2 44 2" xfId="14141" xr:uid="{C23326E2-19C2-4EAC-B500-9366EA74962E}"/>
    <cellStyle name="Millares 2 2 5" xfId="912" xr:uid="{00000000-0005-0000-0000-000062070000}"/>
    <cellStyle name="Millares 2 2 5 2" xfId="4127" xr:uid="{00000000-0005-0000-0000-000063070000}"/>
    <cellStyle name="Millares 2 2 5 2 2" xfId="5368" xr:uid="{00000000-0005-0000-0000-000064070000}"/>
    <cellStyle name="Millares 2 2 5 2 2 2" xfId="10763" xr:uid="{FA01AE69-8954-4AFE-8044-CC04BBAEB40C}"/>
    <cellStyle name="Millares 2 2 5 2 2 3" xfId="12808" xr:uid="{3ECB07C2-A5A4-497B-885B-1AB42499D83F}"/>
    <cellStyle name="Millares 2 2 5 2 3" xfId="8305" xr:uid="{EF183DD7-78D4-43E4-80EB-62899E5A1234}"/>
    <cellStyle name="Millares 2 2 5 3" xfId="8409" xr:uid="{82873350-61E6-497E-838B-CF600538BBC0}"/>
    <cellStyle name="Millares 2 2 5 3 2" xfId="10764" xr:uid="{F9579D48-45CD-445B-854D-8808167AD2E6}"/>
    <cellStyle name="Millares 2 2 5 3 2 2" xfId="12809" xr:uid="{4DCC7AC5-A648-4EAA-96D8-3D1BC3AA066A}"/>
    <cellStyle name="Millares 2 2 5 4" xfId="10762" xr:uid="{B710A548-D8B3-4AC3-BC7B-5153F4E1C32C}"/>
    <cellStyle name="Millares 2 2 5 4 2" xfId="12807" xr:uid="{326D1AFD-56F5-422C-A983-DE84ADA77591}"/>
    <cellStyle name="Millares 2 2 5 5" xfId="7900" xr:uid="{9240A89B-6587-4F20-B9AF-DE0C6471ECE3}"/>
    <cellStyle name="Millares 2 2 6" xfId="913" xr:uid="{00000000-0005-0000-0000-000065070000}"/>
    <cellStyle name="Millares 2 2 6 2" xfId="4128" xr:uid="{00000000-0005-0000-0000-000066070000}"/>
    <cellStyle name="Millares 2 2 6 2 2" xfId="5369" xr:uid="{00000000-0005-0000-0000-000067070000}"/>
    <cellStyle name="Millares 2 2 6 2 2 2" xfId="10766" xr:uid="{99626948-8DB1-40C0-944F-0E4B5A669A3B}"/>
    <cellStyle name="Millares 2 2 6 2 2 3" xfId="12811" xr:uid="{CF465FB0-CDC8-4E75-A047-5A6554654BAC}"/>
    <cellStyle name="Millares 2 2 6 2 3" xfId="8306" xr:uid="{1E8BD9DC-9A86-4769-AC5B-CFD7563F7688}"/>
    <cellStyle name="Millares 2 2 6 3" xfId="8410" xr:uid="{4B47AEDE-5238-4118-B143-F1ED0005A7FC}"/>
    <cellStyle name="Millares 2 2 6 3 2" xfId="10767" xr:uid="{CF556B89-2DA8-4B78-8AE2-99D799EAC49F}"/>
    <cellStyle name="Millares 2 2 6 3 2 2" xfId="12812" xr:uid="{1310F94D-9E45-44AE-A9B5-3AC9C1A62B86}"/>
    <cellStyle name="Millares 2 2 6 4" xfId="10765" xr:uid="{E91BBDBB-56D2-4F26-8232-D7E0A7500D25}"/>
    <cellStyle name="Millares 2 2 6 4 2" xfId="12810" xr:uid="{E8311232-EF15-420B-9A3D-BDC94582BED3}"/>
    <cellStyle name="Millares 2 2 6 5" xfId="7901" xr:uid="{106ECAEE-D915-4087-A5D1-07C7A5B1132A}"/>
    <cellStyle name="Millares 2 2 7" xfId="914" xr:uid="{00000000-0005-0000-0000-000068070000}"/>
    <cellStyle name="Millares 2 2 7 2" xfId="4129" xr:uid="{00000000-0005-0000-0000-000069070000}"/>
    <cellStyle name="Millares 2 2 7 2 2" xfId="5370" xr:uid="{00000000-0005-0000-0000-00006A070000}"/>
    <cellStyle name="Millares 2 2 7 2 2 2" xfId="10769" xr:uid="{0F6C52CE-5CA8-461F-9704-AF9B7606A47E}"/>
    <cellStyle name="Millares 2 2 7 2 2 3" xfId="12814" xr:uid="{3D306037-C588-4509-ACDA-ADA6DF14EB22}"/>
    <cellStyle name="Millares 2 2 7 2 3" xfId="8307" xr:uid="{1F05066D-F784-46C8-AC15-A277D21DFCE2}"/>
    <cellStyle name="Millares 2 2 7 3" xfId="8411" xr:uid="{F2341281-34C1-4694-9E1A-D313458BB3C4}"/>
    <cellStyle name="Millares 2 2 7 3 2" xfId="10770" xr:uid="{1582C5C7-FEA5-4814-953D-2B9908903AD8}"/>
    <cellStyle name="Millares 2 2 7 3 2 2" xfId="12815" xr:uid="{86B5B127-90C7-494F-AC31-7D7DB70716E9}"/>
    <cellStyle name="Millares 2 2 7 4" xfId="10768" xr:uid="{9F6B5D33-2051-4C65-B407-16E99F3A20A1}"/>
    <cellStyle name="Millares 2 2 7 4 2" xfId="12813" xr:uid="{7537CF05-52F9-4B7E-96FF-132330F4AFCD}"/>
    <cellStyle name="Millares 2 2 7 5" xfId="7902" xr:uid="{6B033BAA-F5AD-42F6-B1B7-684E560DD2D7}"/>
    <cellStyle name="Millares 2 2 8" xfId="915" xr:uid="{00000000-0005-0000-0000-00006B070000}"/>
    <cellStyle name="Millares 2 2 8 2" xfId="4130" xr:uid="{00000000-0005-0000-0000-00006C070000}"/>
    <cellStyle name="Millares 2 2 8 2 2" xfId="5371" xr:uid="{00000000-0005-0000-0000-00006D070000}"/>
    <cellStyle name="Millares 2 2 8 2 2 2" xfId="10772" xr:uid="{76EBAC3E-2937-4319-A8EF-372B7CC5E67F}"/>
    <cellStyle name="Millares 2 2 8 2 2 3" xfId="12817" xr:uid="{B918A3C5-2194-4ADC-8ECC-614B99E04E99}"/>
    <cellStyle name="Millares 2 2 8 2 3" xfId="8308" xr:uid="{17A264B0-7657-4C00-9A74-8D1DD2F0983F}"/>
    <cellStyle name="Millares 2 2 8 3" xfId="8412" xr:uid="{774AF2D9-5FAD-40EF-BD6B-A62D070E2402}"/>
    <cellStyle name="Millares 2 2 8 3 2" xfId="10773" xr:uid="{D7F95AE5-CEB5-445B-8CEA-865556EBBCAD}"/>
    <cellStyle name="Millares 2 2 8 3 2 2" xfId="12818" xr:uid="{88EB7C5E-A9FE-4422-A45A-745D32162D67}"/>
    <cellStyle name="Millares 2 2 8 4" xfId="10771" xr:uid="{C7A83D60-5B5B-4B68-84FF-08086A861208}"/>
    <cellStyle name="Millares 2 2 8 4 2" xfId="12816" xr:uid="{FA3F5404-4B5C-4B77-8F6D-EE3EADFAB757}"/>
    <cellStyle name="Millares 2 2 8 5" xfId="7903" xr:uid="{1461EAA1-1D3B-46CA-AD7F-9BEB385ACCFA}"/>
    <cellStyle name="Millares 2 2 9" xfId="916" xr:uid="{00000000-0005-0000-0000-00006E070000}"/>
    <cellStyle name="Millares 2 2 9 2" xfId="4131" xr:uid="{00000000-0005-0000-0000-00006F070000}"/>
    <cellStyle name="Millares 2 2 9 2 2" xfId="5372" xr:uid="{00000000-0005-0000-0000-000070070000}"/>
    <cellStyle name="Millares 2 2 9 2 2 2" xfId="10775" xr:uid="{D3EEF844-92E5-4E47-9924-8982A4FBECE4}"/>
    <cellStyle name="Millares 2 2 9 2 2 3" xfId="12820" xr:uid="{CBD44B02-696F-4A0A-A27D-D42011416D85}"/>
    <cellStyle name="Millares 2 2 9 2 3" xfId="8309" xr:uid="{D0228A92-BA77-4C72-A048-C54C9ACEDA7A}"/>
    <cellStyle name="Millares 2 2 9 3" xfId="8413" xr:uid="{C4DAD8C2-EDCF-40CA-B5DE-37CDE3B6484A}"/>
    <cellStyle name="Millares 2 2 9 3 2" xfId="10776" xr:uid="{B2753A29-B0A8-414F-B924-6C174985BB0D}"/>
    <cellStyle name="Millares 2 2 9 3 2 2" xfId="12821" xr:uid="{BCF49D15-C9EE-4E30-A4D6-9C2C3AAD4034}"/>
    <cellStyle name="Millares 2 2 9 4" xfId="10774" xr:uid="{8D5E0221-19CD-4F97-8584-F37F6B14A8F8}"/>
    <cellStyle name="Millares 2 2 9 4 2" xfId="12819" xr:uid="{12032CA3-0D86-45B7-9CDA-808DBB06D81F}"/>
    <cellStyle name="Millares 2 2 9 5" xfId="7904" xr:uid="{E30AAA5E-DE16-499F-AF4D-B9C5F87337EF}"/>
    <cellStyle name="Millares 2 20" xfId="917" xr:uid="{00000000-0005-0000-0000-000071070000}"/>
    <cellStyle name="Millares 2 20 2" xfId="4132" xr:uid="{00000000-0005-0000-0000-000072070000}"/>
    <cellStyle name="Millares 2 20 2 2" xfId="10778" xr:uid="{DB543DAB-9849-4FF4-AB58-593C826BF7E3}"/>
    <cellStyle name="Millares 2 20 2 2 2" xfId="12823" xr:uid="{BA3DF1BD-46CA-4A06-BCCF-21D919ED9DDA}"/>
    <cellStyle name="Millares 2 20 2 3" xfId="8414" xr:uid="{25B28D68-9C76-464F-B221-5D42DDA9FA32}"/>
    <cellStyle name="Millares 2 20 3" xfId="10777" xr:uid="{DC7A1E44-88AB-4534-A9CB-5ADF7A661C4F}"/>
    <cellStyle name="Millares 2 20 3 2" xfId="12822" xr:uid="{C12EAE26-51EE-4FD2-A636-F5E4B14C838E}"/>
    <cellStyle name="Millares 2 20 4" xfId="7905" xr:uid="{1D75CE49-432A-4382-A1A1-C3D49E1A2E37}"/>
    <cellStyle name="Millares 2 21" xfId="918" xr:uid="{00000000-0005-0000-0000-000073070000}"/>
    <cellStyle name="Millares 2 21 2" xfId="4133" xr:uid="{00000000-0005-0000-0000-000074070000}"/>
    <cellStyle name="Millares 2 21 2 2" xfId="10780" xr:uid="{C0CFB5CC-19A1-4274-9CFB-9B3AE633360E}"/>
    <cellStyle name="Millares 2 21 2 2 2" xfId="12825" xr:uid="{7326A956-70D4-44A8-9F8B-8FBCBBC9763E}"/>
    <cellStyle name="Millares 2 21 2 3" xfId="8415" xr:uid="{7C70CD6D-CB22-49F3-9A3D-EF350F41F328}"/>
    <cellStyle name="Millares 2 21 3" xfId="10779" xr:uid="{C558E276-214D-49DC-BACA-A13863D109A6}"/>
    <cellStyle name="Millares 2 21 3 2" xfId="12824" xr:uid="{FDD882B8-CBCE-41EA-96F7-21FA4035699F}"/>
    <cellStyle name="Millares 2 21 4" xfId="7906" xr:uid="{42857105-17DB-4CCF-BFE7-E89883E7CA42}"/>
    <cellStyle name="Millares 2 22" xfId="919" xr:uid="{00000000-0005-0000-0000-000075070000}"/>
    <cellStyle name="Millares 2 22 2" xfId="4134" xr:uid="{00000000-0005-0000-0000-000076070000}"/>
    <cellStyle name="Millares 2 22 2 2" xfId="10782" xr:uid="{B1036A64-D147-4AC5-AABB-B45442C5AF22}"/>
    <cellStyle name="Millares 2 22 2 2 2" xfId="12827" xr:uid="{41189958-87C2-4F8B-92D7-2872A78201B8}"/>
    <cellStyle name="Millares 2 22 2 3" xfId="8416" xr:uid="{26903CE2-7F07-4683-A329-17322ADD0026}"/>
    <cellStyle name="Millares 2 22 3" xfId="10781" xr:uid="{D85AA715-2C98-49D6-8400-71372996AB52}"/>
    <cellStyle name="Millares 2 22 3 2" xfId="12826" xr:uid="{DF88576A-E0D0-4BC6-A53B-B1A2AE51CC6C}"/>
    <cellStyle name="Millares 2 22 4" xfId="7907" xr:uid="{E8A0D385-FC4B-4030-B517-ED5F796E074D}"/>
    <cellStyle name="Millares 2 23" xfId="920" xr:uid="{00000000-0005-0000-0000-000077070000}"/>
    <cellStyle name="Millares 2 23 2" xfId="4135" xr:uid="{00000000-0005-0000-0000-000078070000}"/>
    <cellStyle name="Millares 2 23 2 2" xfId="10784" xr:uid="{7607254D-EF4A-4337-8FF2-21AB7CA4AD21}"/>
    <cellStyle name="Millares 2 23 2 2 2" xfId="12829" xr:uid="{747E032E-BDA0-4AA0-ADCE-E4EA176DC5C5}"/>
    <cellStyle name="Millares 2 23 2 3" xfId="8417" xr:uid="{646A4A17-7B18-4714-865E-C07B0AFA01D2}"/>
    <cellStyle name="Millares 2 23 3" xfId="10783" xr:uid="{C4AC077F-27E4-4B7F-820A-5C2726F5AC5B}"/>
    <cellStyle name="Millares 2 23 3 2" xfId="12828" xr:uid="{B7ABD9BC-EE48-4BEF-9A8F-A9E6E7197754}"/>
    <cellStyle name="Millares 2 23 4" xfId="7908" xr:uid="{34D0910A-AB3C-449E-A644-E935A07E6CB5}"/>
    <cellStyle name="Millares 2 24" xfId="921" xr:uid="{00000000-0005-0000-0000-000079070000}"/>
    <cellStyle name="Millares 2 24 2" xfId="4136" xr:uid="{00000000-0005-0000-0000-00007A070000}"/>
    <cellStyle name="Millares 2 24 2 2" xfId="10786" xr:uid="{C788A7C3-2FA0-431F-80D0-E866A77DAEE0}"/>
    <cellStyle name="Millares 2 24 2 2 2" xfId="12831" xr:uid="{72343284-349D-4CFB-8193-000C5661B1DC}"/>
    <cellStyle name="Millares 2 24 2 3" xfId="8418" xr:uid="{100A1D54-2C5F-4EB9-AE37-A7E4F1C69526}"/>
    <cellStyle name="Millares 2 24 3" xfId="10785" xr:uid="{043AA023-1398-4D91-BA4A-19AA0DFFABA5}"/>
    <cellStyle name="Millares 2 24 3 2" xfId="12830" xr:uid="{51463474-EB7A-4978-B4CB-2F434CE1468E}"/>
    <cellStyle name="Millares 2 24 4" xfId="7909" xr:uid="{291E7B8F-D0D8-4EBC-BDA8-2DE633B7FA69}"/>
    <cellStyle name="Millares 2 25" xfId="922" xr:uid="{00000000-0005-0000-0000-00007B070000}"/>
    <cellStyle name="Millares 2 25 2" xfId="4137" xr:uid="{00000000-0005-0000-0000-00007C070000}"/>
    <cellStyle name="Millares 2 25 2 2" xfId="10788" xr:uid="{4DACB94B-886E-4B2D-99FC-A58D1E7D0901}"/>
    <cellStyle name="Millares 2 25 2 2 2" xfId="12833" xr:uid="{F4945A9A-836D-496C-AD5F-2F0160CD38A8}"/>
    <cellStyle name="Millares 2 25 2 3" xfId="8419" xr:uid="{33D41798-E608-408D-99AC-F7A476F86ADB}"/>
    <cellStyle name="Millares 2 25 3" xfId="10787" xr:uid="{C46CC959-DFB3-4F0C-84C6-BC7DC9F078E2}"/>
    <cellStyle name="Millares 2 25 3 2" xfId="12832" xr:uid="{B824CB50-CBE3-411B-A6BA-3364DC43A26B}"/>
    <cellStyle name="Millares 2 25 4" xfId="7910" xr:uid="{C78909E8-D127-444A-9E69-579B88032121}"/>
    <cellStyle name="Millares 2 26" xfId="923" xr:uid="{00000000-0005-0000-0000-00007D070000}"/>
    <cellStyle name="Millares 2 26 2" xfId="4138" xr:uid="{00000000-0005-0000-0000-00007E070000}"/>
    <cellStyle name="Millares 2 26 2 2" xfId="10790" xr:uid="{D318852D-CCC2-4E0D-B435-309EB14D38A6}"/>
    <cellStyle name="Millares 2 26 2 2 2" xfId="12835" xr:uid="{26D10774-9D14-4869-B763-E0B24CF435B4}"/>
    <cellStyle name="Millares 2 26 2 3" xfId="8420" xr:uid="{067C19FF-0F9E-4434-8340-A645388CAEDB}"/>
    <cellStyle name="Millares 2 26 3" xfId="10789" xr:uid="{8B7A95D8-00C4-4BC8-A217-7A3BAE906E33}"/>
    <cellStyle name="Millares 2 26 3 2" xfId="12834" xr:uid="{8EB7AB78-4F31-4A0D-91B4-F405E97EA610}"/>
    <cellStyle name="Millares 2 26 4" xfId="7911" xr:uid="{046F5E1F-49A1-4578-A324-7A51C126DB00}"/>
    <cellStyle name="Millares 2 27" xfId="924" xr:uid="{00000000-0005-0000-0000-00007F070000}"/>
    <cellStyle name="Millares 2 27 2" xfId="4139" xr:uid="{00000000-0005-0000-0000-000080070000}"/>
    <cellStyle name="Millares 2 27 2 2" xfId="10792" xr:uid="{15664FAA-05B1-4350-B234-C1B55FE30F4A}"/>
    <cellStyle name="Millares 2 27 2 2 2" xfId="12837" xr:uid="{3B95965C-E717-4743-8981-61FAF757AFCE}"/>
    <cellStyle name="Millares 2 27 2 3" xfId="8421" xr:uid="{AF772EB0-2707-40BB-93DE-F04F93E1BC7A}"/>
    <cellStyle name="Millares 2 27 3" xfId="10791" xr:uid="{F89ECCF9-7022-42B6-B13C-FD335C9DB175}"/>
    <cellStyle name="Millares 2 27 3 2" xfId="12836" xr:uid="{D32305F4-304E-4114-8CF7-8F5A9AAC2928}"/>
    <cellStyle name="Millares 2 27 4" xfId="7912" xr:uid="{68D9C73D-EF8C-486A-BD5C-0B9B162357D5}"/>
    <cellStyle name="Millares 2 28" xfId="925" xr:uid="{00000000-0005-0000-0000-000081070000}"/>
    <cellStyle name="Millares 2 28 2" xfId="4140" xr:uid="{00000000-0005-0000-0000-000082070000}"/>
    <cellStyle name="Millares 2 28 2 2" xfId="10794" xr:uid="{91D322EB-875C-4E30-BBEC-86E852A63563}"/>
    <cellStyle name="Millares 2 28 2 2 2" xfId="12839" xr:uid="{12697B78-42E1-4521-8CE6-084A1A95FCF7}"/>
    <cellStyle name="Millares 2 28 2 3" xfId="8422" xr:uid="{B8008DFC-F9B8-4148-A281-0F383312C022}"/>
    <cellStyle name="Millares 2 28 3" xfId="10793" xr:uid="{A692DC90-AD9E-48F8-9EDC-0C48AE8C3EBA}"/>
    <cellStyle name="Millares 2 28 3 2" xfId="12838" xr:uid="{E9AAC8CF-C4F6-463F-A94F-8EB618C45BB7}"/>
    <cellStyle name="Millares 2 28 4" xfId="7913" xr:uid="{1E5DCFB8-80C8-46CC-83E0-4E32D0A93A35}"/>
    <cellStyle name="Millares 2 29" xfId="926" xr:uid="{00000000-0005-0000-0000-000083070000}"/>
    <cellStyle name="Millares 2 29 2" xfId="4141" xr:uid="{00000000-0005-0000-0000-000084070000}"/>
    <cellStyle name="Millares 2 29 2 2" xfId="10796" xr:uid="{97DA0AB1-3196-4F44-8565-5A69B2894A51}"/>
    <cellStyle name="Millares 2 29 2 2 2" xfId="12841" xr:uid="{D654D6F2-4A6E-4770-94A4-8F60908DD5D9}"/>
    <cellStyle name="Millares 2 29 2 3" xfId="8423" xr:uid="{9F5896B5-A38B-45C5-9783-F3F478A92FB9}"/>
    <cellStyle name="Millares 2 29 3" xfId="10795" xr:uid="{BF22D371-3A1D-497F-8C6D-316F9D84B129}"/>
    <cellStyle name="Millares 2 29 3 2" xfId="12840" xr:uid="{F0915586-25CE-4222-BAAE-9C746C6E157C}"/>
    <cellStyle name="Millares 2 29 4" xfId="7914" xr:uid="{6AF1C531-018E-4160-B647-3916378A75F1}"/>
    <cellStyle name="Millares 2 3" xfId="927" xr:uid="{00000000-0005-0000-0000-000085070000}"/>
    <cellStyle name="Millares 2 3 10" xfId="4422" xr:uid="{00000000-0005-0000-0000-000086070000}"/>
    <cellStyle name="Millares 2 3 10 2" xfId="10426" xr:uid="{EDAEE885-47B4-443A-9963-C41D73B04FD3}"/>
    <cellStyle name="Millares 2 3 10 2 2" xfId="10799" xr:uid="{D6F25971-E919-4E18-9536-98A47EF98000}"/>
    <cellStyle name="Millares 2 3 10 2 2 2" xfId="12844" xr:uid="{5417A3A4-1455-4BA5-96A5-D3F134033342}"/>
    <cellStyle name="Millares 2 3 10 2 3" xfId="11541" xr:uid="{4424747E-D0A1-4B17-94ED-23C120359122}"/>
    <cellStyle name="Millares 2 3 10 2 3 2" xfId="13585" xr:uid="{0EC5802A-EB00-41DE-BA53-AD01581F3DF5}"/>
    <cellStyle name="Millares 2 3 10 2 4" xfId="12474" xr:uid="{08C1A172-2096-4C64-87A2-72C768B1599C}"/>
    <cellStyle name="Millares 2 3 10 3" xfId="10798" xr:uid="{F238433C-BF2F-4FAA-8018-E692A1BC57B2}"/>
    <cellStyle name="Millares 2 3 10 3 2" xfId="12843" xr:uid="{0B1DBAD6-F715-4C80-8F33-CF2104F16CC8}"/>
    <cellStyle name="Millares 2 3 10 4" xfId="11540" xr:uid="{7AB855B7-DC94-4F49-95DC-D7C68AD0A1D1}"/>
    <cellStyle name="Millares 2 3 10 4 2" xfId="13584" xr:uid="{5FCCE1C3-7EA1-4CF3-A916-0D9CAFB29EDF}"/>
    <cellStyle name="Millares 2 3 10 5" xfId="8141" xr:uid="{09815E2B-62E9-43D6-9FD2-541BE83E2C4C}"/>
    <cellStyle name="Millares 2 3 10 6" xfId="12194" xr:uid="{29D25042-557D-40A5-A4EE-C08FF4E4AFD5}"/>
    <cellStyle name="Millares 2 3 11" xfId="4528" xr:uid="{00000000-0005-0000-0000-000087070000}"/>
    <cellStyle name="Millares 2 3 11 2" xfId="10800" xr:uid="{E64724F2-7F0A-4CE6-9667-1BF74C0D969E}"/>
    <cellStyle name="Millares 2 3 11 2 2" xfId="12845" xr:uid="{E44243F7-359D-4027-A941-806B40553605}"/>
    <cellStyle name="Millares 2 3 11 3" xfId="8243" xr:uid="{DD7C75E0-0234-4486-9511-0B7D6534B5AF}"/>
    <cellStyle name="Millares 2 3 12" xfId="4142" xr:uid="{00000000-0005-0000-0000-000088070000}"/>
    <cellStyle name="Millares 2 3 12 2" xfId="10797" xr:uid="{55591031-E080-46AA-A149-2A2A7A6D8444}"/>
    <cellStyle name="Millares 2 3 12 3" xfId="12842" xr:uid="{4D515FBA-0DF9-47BF-A812-7EB4DA80C2CE}"/>
    <cellStyle name="Millares 2 3 13" xfId="7915" xr:uid="{9C67EFF7-4CD4-467C-B1C4-151AC81EEB1C}"/>
    <cellStyle name="Millares 2 3 2" xfId="928" xr:uid="{00000000-0005-0000-0000-000089070000}"/>
    <cellStyle name="Millares 2 3 2 2" xfId="4473" xr:uid="{00000000-0005-0000-0000-00008A070000}"/>
    <cellStyle name="Millares 2 3 2 2 2" xfId="10477" xr:uid="{4209AEEA-8220-4F86-9306-54288F5B2583}"/>
    <cellStyle name="Millares 2 3 2 2 2 2" xfId="10802" xr:uid="{D27DCA40-283C-4755-900E-E04B0F9DB763}"/>
    <cellStyle name="Millares 2 3 2 2 2 2 2" xfId="12847" xr:uid="{E21DF3C4-02D1-4F46-AD11-B4A90B5470AC}"/>
    <cellStyle name="Millares 2 3 2 2 2 3" xfId="11543" xr:uid="{2697A0EE-B9DC-425C-B7D6-4A72A7AD9A22}"/>
    <cellStyle name="Millares 2 3 2 2 2 3 2" xfId="13587" xr:uid="{8F8451A3-3E02-49AC-A4FF-C563C79115C0}"/>
    <cellStyle name="Millares 2 3 2 2 2 4" xfId="12525" xr:uid="{9A4E3869-81F3-41AB-BD51-F0FFE4461C43}"/>
    <cellStyle name="Millares 2 3 2 2 3" xfId="10801" xr:uid="{22C8CFDB-CB96-4217-BA4E-253BA7D37274}"/>
    <cellStyle name="Millares 2 3 2 2 3 2" xfId="12846" xr:uid="{A0150D67-3E05-416D-BF27-5C101E444627}"/>
    <cellStyle name="Millares 2 3 2 2 4" xfId="11542" xr:uid="{DB418EF6-69A1-4637-95D8-94F16E729F89}"/>
    <cellStyle name="Millares 2 3 2 2 4 2" xfId="13586" xr:uid="{584DDAC6-5962-4FDF-8466-AD09CC2228B0}"/>
    <cellStyle name="Millares 2 3 2 2 5" xfId="8192" xr:uid="{35317FA0-5020-4E07-B23B-047790D035F4}"/>
    <cellStyle name="Millares 2 3 2 2 6" xfId="12245" xr:uid="{BDE75BEE-AEF7-43F8-933F-616F00D70C57}"/>
    <cellStyle name="Millares 2 3 2 3" xfId="8424" xr:uid="{9228AD8D-5B41-4568-BD23-39EA573B2AEE}"/>
    <cellStyle name="Millares 2 3 3" xfId="929" xr:uid="{00000000-0005-0000-0000-00008B070000}"/>
    <cellStyle name="Millares 2 3 3 2" xfId="8425" xr:uid="{1DEF6043-40B6-4104-957F-8EB68D520280}"/>
    <cellStyle name="Millares 2 3 4" xfId="930" xr:uid="{00000000-0005-0000-0000-00008C070000}"/>
    <cellStyle name="Millares 2 3 4 2" xfId="8426" xr:uid="{E6104160-39DF-4879-806E-48470DD18A13}"/>
    <cellStyle name="Millares 2 3 5" xfId="931" xr:uid="{00000000-0005-0000-0000-00008D070000}"/>
    <cellStyle name="Millares 2 3 5 2" xfId="8427" xr:uid="{40695FA5-1CCF-4762-B79B-29BE56E8B3C2}"/>
    <cellStyle name="Millares 2 3 6" xfId="932" xr:uid="{00000000-0005-0000-0000-00008E070000}"/>
    <cellStyle name="Millares 2 3 6 2" xfId="8428" xr:uid="{1FBAFAF3-E0C6-4698-8BBB-E512E6E1BA10}"/>
    <cellStyle name="Millares 2 3 7" xfId="933" xr:uid="{00000000-0005-0000-0000-00008F070000}"/>
    <cellStyle name="Millares 2 3 7 2" xfId="8429" xr:uid="{8C1026EE-539B-4F77-BF24-6F16F3A5A6F6}"/>
    <cellStyle name="Millares 2 3 8" xfId="934" xr:uid="{00000000-0005-0000-0000-000090070000}"/>
    <cellStyle name="Millares 2 3 8 2" xfId="8430" xr:uid="{778B9BD8-18B8-41CE-8A88-2BC390846583}"/>
    <cellStyle name="Millares 2 3 9" xfId="4338" xr:uid="{00000000-0005-0000-0000-000091070000}"/>
    <cellStyle name="Millares 2 3 9 2" xfId="10374" xr:uid="{D926783F-64F0-42A2-BD75-69CA68487971}"/>
    <cellStyle name="Millares 2 3 9 2 2" xfId="10804" xr:uid="{D4C48ABE-1231-4BB2-A536-CEFD45A1F35C}"/>
    <cellStyle name="Millares 2 3 9 2 2 2" xfId="12849" xr:uid="{60F64182-8382-43AA-8CE3-62FBF8CBAB65}"/>
    <cellStyle name="Millares 2 3 9 2 3" xfId="11545" xr:uid="{010DF4AB-09A0-4C5C-A01A-749B32133EF0}"/>
    <cellStyle name="Millares 2 3 9 2 3 2" xfId="13589" xr:uid="{D3096EA8-7B08-439D-8C28-B4678EA9CC30}"/>
    <cellStyle name="Millares 2 3 9 2 4" xfId="12423" xr:uid="{DEC58899-7993-489A-B93D-6D4B044A7CC4}"/>
    <cellStyle name="Millares 2 3 9 3" xfId="10803" xr:uid="{9838E1FB-8C26-4F97-A70C-4F8D03305225}"/>
    <cellStyle name="Millares 2 3 9 3 2" xfId="12848" xr:uid="{D5B5B85C-69BC-4B57-9575-545824F475E6}"/>
    <cellStyle name="Millares 2 3 9 4" xfId="11544" xr:uid="{2A7AF110-0D05-47C6-8A10-0857283F87E1}"/>
    <cellStyle name="Millares 2 3 9 4 2" xfId="13588" xr:uid="{AE5FE359-4C49-4141-86EB-167E8AFF2A92}"/>
    <cellStyle name="Millares 2 3 9 5" xfId="8076" xr:uid="{07B04975-AA7B-43D4-91C1-5CA0F05AEF02}"/>
    <cellStyle name="Millares 2 3 9 6" xfId="12143" xr:uid="{C94C5588-B354-46E7-B411-2A82E3DE31CD}"/>
    <cellStyle name="Millares 2 30" xfId="935" xr:uid="{00000000-0005-0000-0000-000092070000}"/>
    <cellStyle name="Millares 2 30 2" xfId="4143" xr:uid="{00000000-0005-0000-0000-000093070000}"/>
    <cellStyle name="Millares 2 30 2 2" xfId="10806" xr:uid="{D4973BEC-4281-49E7-9DFC-F4D89AA27805}"/>
    <cellStyle name="Millares 2 30 2 2 2" xfId="12851" xr:uid="{FDCDF8A8-9BC5-40E7-85B0-5C48422604E7}"/>
    <cellStyle name="Millares 2 30 2 3" xfId="8431" xr:uid="{DF022D65-E624-48CF-9E1F-DBB029F7CAED}"/>
    <cellStyle name="Millares 2 30 3" xfId="10805" xr:uid="{3137DA66-0645-47DF-BF5B-4E917F84BF5D}"/>
    <cellStyle name="Millares 2 30 3 2" xfId="12850" xr:uid="{FC2F473F-76CF-41A4-AD65-7B06BBE346E7}"/>
    <cellStyle name="Millares 2 30 4" xfId="7916" xr:uid="{566A6E75-0C8A-410E-9060-5F0458196DBD}"/>
    <cellStyle name="Millares 2 31" xfId="936" xr:uid="{00000000-0005-0000-0000-000094070000}"/>
    <cellStyle name="Millares 2 31 2" xfId="4144" xr:uid="{00000000-0005-0000-0000-000095070000}"/>
    <cellStyle name="Millares 2 31 2 2" xfId="10808" xr:uid="{6A5E5491-99D0-46AD-9FA6-2B547FB7AD8F}"/>
    <cellStyle name="Millares 2 31 2 2 2" xfId="12853" xr:uid="{95B6545F-15A8-4C45-9CD1-23E26E4A7320}"/>
    <cellStyle name="Millares 2 31 2 3" xfId="8432" xr:uid="{25D379B8-5EDE-494D-A432-6C07383F51E8}"/>
    <cellStyle name="Millares 2 31 3" xfId="10807" xr:uid="{6B92ADDE-763F-431C-A566-963B38757DDA}"/>
    <cellStyle name="Millares 2 31 3 2" xfId="12852" xr:uid="{26BF7A41-18C5-4391-9854-DEA3FEA40ADE}"/>
    <cellStyle name="Millares 2 31 4" xfId="7917" xr:uid="{FFDC6016-7B8C-48B9-89C9-41186CE2647C}"/>
    <cellStyle name="Millares 2 32" xfId="937" xr:uid="{00000000-0005-0000-0000-000096070000}"/>
    <cellStyle name="Millares 2 32 2" xfId="4145" xr:uid="{00000000-0005-0000-0000-000097070000}"/>
    <cellStyle name="Millares 2 32 2 2" xfId="10809" xr:uid="{A9C2B494-99E8-4FBD-8CEA-386719872B44}"/>
    <cellStyle name="Millares 2 32 2 3" xfId="12854" xr:uid="{9B9DFA9A-99E7-4993-8605-2403D28050F1}"/>
    <cellStyle name="Millares 2 32 3" xfId="7918" xr:uid="{F8F4AA24-FE13-46CE-B1B0-4CE90702196F}"/>
    <cellStyle name="Millares 2 33" xfId="938" xr:uid="{00000000-0005-0000-0000-000098070000}"/>
    <cellStyle name="Millares 2 33 2" xfId="4146" xr:uid="{00000000-0005-0000-0000-000099070000}"/>
    <cellStyle name="Millares 2 33 2 2" xfId="10810" xr:uid="{96D9C618-3EA9-4337-96BD-7B102F12E4A8}"/>
    <cellStyle name="Millares 2 33 2 3" xfId="12855" xr:uid="{9939C069-83ED-4984-BCCE-C7D6292C1809}"/>
    <cellStyle name="Millares 2 33 3" xfId="7919" xr:uid="{25662219-E50B-4907-AD3C-02DA0CD8FD70}"/>
    <cellStyle name="Millares 2 34" xfId="939" xr:uid="{00000000-0005-0000-0000-00009A070000}"/>
    <cellStyle name="Millares 2 34 2" xfId="4147" xr:uid="{00000000-0005-0000-0000-00009B070000}"/>
    <cellStyle name="Millares 2 34 2 2" xfId="10811" xr:uid="{E6C7B6EA-F55D-4304-889B-7946F264A230}"/>
    <cellStyle name="Millares 2 34 2 3" xfId="12856" xr:uid="{C7529C8E-6B1F-498A-82B2-6D162FE99D47}"/>
    <cellStyle name="Millares 2 34 3" xfId="7920" xr:uid="{5447BA6C-B3E0-4C07-973F-B130EFD9F4A7}"/>
    <cellStyle name="Millares 2 35" xfId="940" xr:uid="{00000000-0005-0000-0000-00009C070000}"/>
    <cellStyle name="Millares 2 35 2" xfId="4148" xr:uid="{00000000-0005-0000-0000-00009D070000}"/>
    <cellStyle name="Millares 2 35 2 2" xfId="10812" xr:uid="{D555EF5A-1504-477A-8735-29B5A463B33D}"/>
    <cellStyle name="Millares 2 35 2 3" xfId="12857" xr:uid="{EA69B8B8-33F0-4816-8507-85E85618ABDD}"/>
    <cellStyle name="Millares 2 35 3" xfId="7921" xr:uid="{79F23CD6-4E10-4654-BCF8-193A4BDE3906}"/>
    <cellStyle name="Millares 2 36" xfId="941" xr:uid="{00000000-0005-0000-0000-00009E070000}"/>
    <cellStyle name="Millares 2 36 2" xfId="4149" xr:uid="{00000000-0005-0000-0000-00009F070000}"/>
    <cellStyle name="Millares 2 36 2 2" xfId="10813" xr:uid="{352CC2E3-30BC-410D-82F5-3D2F212D6C60}"/>
    <cellStyle name="Millares 2 36 2 3" xfId="12858" xr:uid="{956BF83D-AE0C-45FA-9486-584C9D7FD40B}"/>
    <cellStyle name="Millares 2 36 3" xfId="7922" xr:uid="{0B0FA449-9E84-4457-A189-708C17664D14}"/>
    <cellStyle name="Millares 2 37" xfId="942" xr:uid="{00000000-0005-0000-0000-0000A0070000}"/>
    <cellStyle name="Millares 2 37 2" xfId="4150" xr:uid="{00000000-0005-0000-0000-0000A1070000}"/>
    <cellStyle name="Millares 2 37 2 2" xfId="10814" xr:uid="{5542D4A5-5E88-4D1A-A464-A80EEC8A0A75}"/>
    <cellStyle name="Millares 2 37 2 3" xfId="12859" xr:uid="{75D0755C-8A63-492F-8E0A-48654AC86E74}"/>
    <cellStyle name="Millares 2 37 3" xfId="7923" xr:uid="{B902A71C-6875-4451-B49B-A1F5B022271D}"/>
    <cellStyle name="Millares 2 38" xfId="943" xr:uid="{00000000-0005-0000-0000-0000A2070000}"/>
    <cellStyle name="Millares 2 38 2" xfId="4151" xr:uid="{00000000-0005-0000-0000-0000A3070000}"/>
    <cellStyle name="Millares 2 38 2 2" xfId="10815" xr:uid="{E5C32DC0-228E-4218-9D86-16BC8DADAEB1}"/>
    <cellStyle name="Millares 2 38 2 3" xfId="12860" xr:uid="{67B28F2D-5405-48ED-9F16-50C35BD7E214}"/>
    <cellStyle name="Millares 2 38 3" xfId="7924" xr:uid="{9716F53B-2457-447E-953A-CFA6101DC8AB}"/>
    <cellStyle name="Millares 2 39" xfId="944" xr:uid="{00000000-0005-0000-0000-0000A4070000}"/>
    <cellStyle name="Millares 2 39 2" xfId="4152" xr:uid="{00000000-0005-0000-0000-0000A5070000}"/>
    <cellStyle name="Millares 2 39 2 2" xfId="10816" xr:uid="{12D32B40-AFF9-4ED4-9AD7-A6FEEB022887}"/>
    <cellStyle name="Millares 2 39 2 3" xfId="12861" xr:uid="{E07694A8-1DF0-4A29-A724-6C824BC2C172}"/>
    <cellStyle name="Millares 2 39 3" xfId="7925" xr:uid="{59F7971E-A22A-49E5-B15C-A49B8F49E8C8}"/>
    <cellStyle name="Millares 2 4" xfId="945" xr:uid="{00000000-0005-0000-0000-0000A6070000}"/>
    <cellStyle name="Millares 2 4 10" xfId="4404" xr:uid="{00000000-0005-0000-0000-0000A7070000}"/>
    <cellStyle name="Millares 2 4 10 2" xfId="10408" xr:uid="{EAAE1571-445B-4277-9A29-AC8535A17B01}"/>
    <cellStyle name="Millares 2 4 10 2 2" xfId="10819" xr:uid="{1C82BD3A-8709-4EF8-B91A-B0D1BA70DE85}"/>
    <cellStyle name="Millares 2 4 10 2 2 2" xfId="12864" xr:uid="{7CD9BFCB-26FF-4392-A29E-9964F3BAED7C}"/>
    <cellStyle name="Millares 2 4 10 2 3" xfId="11547" xr:uid="{A7C40FC2-05B0-4019-89A4-068EBC40F533}"/>
    <cellStyle name="Millares 2 4 10 2 3 2" xfId="13591" xr:uid="{135CEE94-1C23-4965-861D-A65AFB68A13C}"/>
    <cellStyle name="Millares 2 4 10 2 4" xfId="12456" xr:uid="{FA4529AB-59D0-45C2-8AAC-015EDAD9BA45}"/>
    <cellStyle name="Millares 2 4 10 3" xfId="10818" xr:uid="{B7058239-A30B-4CD8-80C3-6926C338ED33}"/>
    <cellStyle name="Millares 2 4 10 3 2" xfId="12863" xr:uid="{43C81B6B-16CB-451F-A2E4-FA425A2C3CDD}"/>
    <cellStyle name="Millares 2 4 10 4" xfId="11546" xr:uid="{9078B056-97E8-4E09-8372-6B33CCAE6D1E}"/>
    <cellStyle name="Millares 2 4 10 4 2" xfId="13590" xr:uid="{185B9E50-49F7-4B8E-9149-DFD9A7871002}"/>
    <cellStyle name="Millares 2 4 10 5" xfId="8123" xr:uid="{D9A447FF-BCBC-4B19-A957-6D41559A5530}"/>
    <cellStyle name="Millares 2 4 10 6" xfId="12176" xr:uid="{F6B383AB-3BFC-4BB7-AE4E-E76DDFC46032}"/>
    <cellStyle name="Millares 2 4 11" xfId="4153" xr:uid="{00000000-0005-0000-0000-0000A8070000}"/>
    <cellStyle name="Millares 2 4 11 2" xfId="10820" xr:uid="{3D6D8651-30C3-42B0-95D7-F3DD051D748B}"/>
    <cellStyle name="Millares 2 4 11 2 2" xfId="12865" xr:uid="{7EC88631-4777-434C-BD6E-63295CD71E06}"/>
    <cellStyle name="Millares 2 4 11 3" xfId="8433" xr:uid="{ABF8FBB6-E154-434D-8CBA-074BFD964EBA}"/>
    <cellStyle name="Millares 2 4 12" xfId="10817" xr:uid="{B189A6EB-5583-43C7-B56F-073E1A1C5C8F}"/>
    <cellStyle name="Millares 2 4 12 2" xfId="12862" xr:uid="{C23EA81E-240A-4A6A-9F98-A8E858830F94}"/>
    <cellStyle name="Millares 2 4 13" xfId="7926" xr:uid="{93ABE99B-9B67-4F8D-B9D4-3C47AF73C502}"/>
    <cellStyle name="Millares 2 4 2" xfId="946" xr:uid="{00000000-0005-0000-0000-0000A9070000}"/>
    <cellStyle name="Millares 2 4 2 2" xfId="4455" xr:uid="{00000000-0005-0000-0000-0000AA070000}"/>
    <cellStyle name="Millares 2 4 2 2 2" xfId="10459" xr:uid="{BD85FBF9-F15B-42BC-ABD6-E814FE57EE73}"/>
    <cellStyle name="Millares 2 4 2 2 2 2" xfId="10822" xr:uid="{FF488E82-BC97-4071-ABB9-21688E5B7AFA}"/>
    <cellStyle name="Millares 2 4 2 2 2 2 2" xfId="12867" xr:uid="{6FBD8005-D3C0-42C3-9805-02CDB2FD532F}"/>
    <cellStyle name="Millares 2 4 2 2 2 3" xfId="11549" xr:uid="{3033F0DE-1F47-4E1B-9AE6-11F80AFA72AC}"/>
    <cellStyle name="Millares 2 4 2 2 2 3 2" xfId="13593" xr:uid="{B45BA033-6F3F-4BAE-A7E2-17CB861164A1}"/>
    <cellStyle name="Millares 2 4 2 2 2 4" xfId="12507" xr:uid="{EFCFBA2A-7CF1-4B85-A769-4874547632FE}"/>
    <cellStyle name="Millares 2 4 2 2 3" xfId="10821" xr:uid="{0A8CD057-4069-4C4D-87FF-6973489E501E}"/>
    <cellStyle name="Millares 2 4 2 2 3 2" xfId="12866" xr:uid="{7D3C334E-E7F3-4B2F-B890-0B939EE2CFCD}"/>
    <cellStyle name="Millares 2 4 2 2 4" xfId="11548" xr:uid="{E462EDD8-78C4-4A84-8B30-775404461737}"/>
    <cellStyle name="Millares 2 4 2 2 4 2" xfId="13592" xr:uid="{C8F20064-F375-4F09-9B26-FA45C5A17394}"/>
    <cellStyle name="Millares 2 4 2 2 5" xfId="8174" xr:uid="{9A4D4467-8E49-4531-BE27-7545BC02FAFA}"/>
    <cellStyle name="Millares 2 4 2 2 6" xfId="12227" xr:uid="{69004338-A208-41EC-9359-F51140628363}"/>
    <cellStyle name="Millares 2 4 3" xfId="947" xr:uid="{00000000-0005-0000-0000-0000AB070000}"/>
    <cellStyle name="Millares 2 4 4" xfId="948" xr:uid="{00000000-0005-0000-0000-0000AC070000}"/>
    <cellStyle name="Millares 2 4 5" xfId="949" xr:uid="{00000000-0005-0000-0000-0000AD070000}"/>
    <cellStyle name="Millares 2 4 6" xfId="950" xr:uid="{00000000-0005-0000-0000-0000AE070000}"/>
    <cellStyle name="Millares 2 4 7" xfId="951" xr:uid="{00000000-0005-0000-0000-0000AF070000}"/>
    <cellStyle name="Millares 2 4 8" xfId="952" xr:uid="{00000000-0005-0000-0000-0000B0070000}"/>
    <cellStyle name="Millares 2 4 9" xfId="4301" xr:uid="{00000000-0005-0000-0000-0000B1070000}"/>
    <cellStyle name="Millares 2 4 9 2" xfId="10355" xr:uid="{C36ECEA5-8A77-4AF4-A305-3DDBCD6314BF}"/>
    <cellStyle name="Millares 2 4 9 2 2" xfId="10824" xr:uid="{5452CDC0-C47C-4E26-89FF-3FDCC05C6F31}"/>
    <cellStyle name="Millares 2 4 9 2 2 2" xfId="12869" xr:uid="{17C797AB-8A28-4BB5-967E-2DFAB922AB6F}"/>
    <cellStyle name="Millares 2 4 9 2 3" xfId="11551" xr:uid="{C5C89322-24B7-485C-8719-341A25B13319}"/>
    <cellStyle name="Millares 2 4 9 2 3 2" xfId="13595" xr:uid="{92B11822-B259-4319-93A7-B30EDE23BC75}"/>
    <cellStyle name="Millares 2 4 9 2 4" xfId="12405" xr:uid="{3960A0FF-A0D5-449D-9A71-E7DD193755FC}"/>
    <cellStyle name="Millares 2 4 9 3" xfId="10823" xr:uid="{1FEF5B85-3261-4E7F-A584-F4F832E082A5}"/>
    <cellStyle name="Millares 2 4 9 3 2" xfId="12868" xr:uid="{4E17BD88-21DA-4D7C-9B2A-750A6C4A46E3}"/>
    <cellStyle name="Millares 2 4 9 4" xfId="11550" xr:uid="{9967CC93-5980-4874-9F25-56C698D5B4AF}"/>
    <cellStyle name="Millares 2 4 9 4 2" xfId="13594" xr:uid="{798784E8-0AD3-4044-8123-E744653F63E3}"/>
    <cellStyle name="Millares 2 4 9 5" xfId="8056" xr:uid="{DBD6A33F-8691-4485-BC02-163AA9C99E77}"/>
    <cellStyle name="Millares 2 4 9 6" xfId="12125" xr:uid="{41A1A744-153B-4312-BD23-DE40B4B0F78D}"/>
    <cellStyle name="Millares 2 40" xfId="953" xr:uid="{00000000-0005-0000-0000-0000B2070000}"/>
    <cellStyle name="Millares 2 40 2" xfId="4154" xr:uid="{00000000-0005-0000-0000-0000B3070000}"/>
    <cellStyle name="Millares 2 40 2 2" xfId="10825" xr:uid="{2B50C19C-BFA9-4D53-96FC-B55BC74B6FC7}"/>
    <cellStyle name="Millares 2 40 2 3" xfId="12870" xr:uid="{1059C4EF-4F59-4636-AC2E-FD7244ABFFD2}"/>
    <cellStyle name="Millares 2 40 3" xfId="7927" xr:uid="{FBF1D799-5658-4131-A94C-41A41B4AF2EB}"/>
    <cellStyle name="Millares 2 41" xfId="954" xr:uid="{00000000-0005-0000-0000-0000B4070000}"/>
    <cellStyle name="Millares 2 41 2" xfId="4155" xr:uid="{00000000-0005-0000-0000-0000B5070000}"/>
    <cellStyle name="Millares 2 41 2 2" xfId="10826" xr:uid="{237E5B43-CA3A-4A1F-B5A0-09553E876950}"/>
    <cellStyle name="Millares 2 41 2 3" xfId="12871" xr:uid="{23F28190-120D-4B7E-A9DD-6343A4AAA8DE}"/>
    <cellStyle name="Millares 2 41 3" xfId="7928" xr:uid="{586A9CE5-3481-44C6-856F-241D26424830}"/>
    <cellStyle name="Millares 2 42" xfId="955" xr:uid="{00000000-0005-0000-0000-0000B6070000}"/>
    <cellStyle name="Millares 2 42 2" xfId="4156" xr:uid="{00000000-0005-0000-0000-0000B7070000}"/>
    <cellStyle name="Millares 2 42 2 2" xfId="10827" xr:uid="{5C6AE655-B373-4B45-BA08-331411773F54}"/>
    <cellStyle name="Millares 2 42 2 3" xfId="12872" xr:uid="{E8DD482C-1A58-45DD-90F8-9F0152047770}"/>
    <cellStyle name="Millares 2 42 3" xfId="7929" xr:uid="{29907915-3FF3-4AF9-BB5D-8274D836EF66}"/>
    <cellStyle name="Millares 2 43" xfId="956" xr:uid="{00000000-0005-0000-0000-0000B8070000}"/>
    <cellStyle name="Millares 2 43 2" xfId="4157" xr:uid="{00000000-0005-0000-0000-0000B9070000}"/>
    <cellStyle name="Millares 2 43 2 2" xfId="10828" xr:uid="{A4E1A620-F406-49AF-92E0-836AED726DC1}"/>
    <cellStyle name="Millares 2 43 2 3" xfId="12873" xr:uid="{9C33727D-C925-4A0B-AC98-976193236E72}"/>
    <cellStyle name="Millares 2 43 3" xfId="7930" xr:uid="{3DD7D4DB-454D-4DB2-98F6-D9F198C23AF3}"/>
    <cellStyle name="Millares 2 44" xfId="957" xr:uid="{00000000-0005-0000-0000-0000BA070000}"/>
    <cellStyle name="Millares 2 44 2" xfId="4158" xr:uid="{00000000-0005-0000-0000-0000BB070000}"/>
    <cellStyle name="Millares 2 44 2 2" xfId="10829" xr:uid="{D56D97E5-63F0-4830-A7ED-AD172078404A}"/>
    <cellStyle name="Millares 2 44 2 3" xfId="12874" xr:uid="{6702AED9-8CCD-4BE4-A5AD-EA018B317DDE}"/>
    <cellStyle name="Millares 2 44 3" xfId="7931" xr:uid="{7ED9D128-B387-444F-BA12-D1461BA51A72}"/>
    <cellStyle name="Millares 2 45" xfId="958" xr:uid="{00000000-0005-0000-0000-0000BC070000}"/>
    <cellStyle name="Millares 2 45 2" xfId="4159" xr:uid="{00000000-0005-0000-0000-0000BD070000}"/>
    <cellStyle name="Millares 2 45 2 2" xfId="10830" xr:uid="{ADC84807-004A-4E28-B707-953662ED3D0A}"/>
    <cellStyle name="Millares 2 45 2 3" xfId="12875" xr:uid="{FDBEC5C2-8D33-4FE4-BFEE-52EDF7B9DFBA}"/>
    <cellStyle name="Millares 2 45 3" xfId="7932" xr:uid="{0C514952-FFC6-4ACA-BF12-AFF40FD2B366}"/>
    <cellStyle name="Millares 2 46" xfId="959" xr:uid="{00000000-0005-0000-0000-0000BE070000}"/>
    <cellStyle name="Millares 2 46 2" xfId="4160" xr:uid="{00000000-0005-0000-0000-0000BF070000}"/>
    <cellStyle name="Millares 2 46 2 2" xfId="10831" xr:uid="{7E945E3F-85CB-4870-B848-E05A9E6B1A70}"/>
    <cellStyle name="Millares 2 46 2 3" xfId="12876" xr:uid="{AFB1B969-F050-4648-A98E-0B744C1960CD}"/>
    <cellStyle name="Millares 2 46 3" xfId="7933" xr:uid="{5A37ED34-37B9-40A2-BCB6-AF36CA8D6732}"/>
    <cellStyle name="Millares 2 47" xfId="960" xr:uid="{00000000-0005-0000-0000-0000C0070000}"/>
    <cellStyle name="Millares 2 47 2" xfId="4161" xr:uid="{00000000-0005-0000-0000-0000C1070000}"/>
    <cellStyle name="Millares 2 47 2 2" xfId="10832" xr:uid="{44A0ED35-4694-42E2-93A9-05EB8382DC5F}"/>
    <cellStyle name="Millares 2 47 2 3" xfId="12877" xr:uid="{74602374-9575-4EFA-9D7D-DD5E24045EF3}"/>
    <cellStyle name="Millares 2 47 3" xfId="7934" xr:uid="{79ED02F5-787F-4962-BF67-99D239CA650F}"/>
    <cellStyle name="Millares 2 48" xfId="961" xr:uid="{00000000-0005-0000-0000-0000C2070000}"/>
    <cellStyle name="Millares 2 48 2" xfId="4162" xr:uid="{00000000-0005-0000-0000-0000C3070000}"/>
    <cellStyle name="Millares 2 48 2 2" xfId="10833" xr:uid="{C35E96A0-AB9C-4AB0-A3F0-DA9324B11385}"/>
    <cellStyle name="Millares 2 48 2 3" xfId="12878" xr:uid="{D5F7193D-8AF5-4BEC-AA55-C47F998CEB4E}"/>
    <cellStyle name="Millares 2 48 3" xfId="7935" xr:uid="{C89BC104-6B5D-4B05-8A07-A3EE26EDED07}"/>
    <cellStyle name="Millares 2 49" xfId="962" xr:uid="{00000000-0005-0000-0000-0000C4070000}"/>
    <cellStyle name="Millares 2 49 2" xfId="4163" xr:uid="{00000000-0005-0000-0000-0000C5070000}"/>
    <cellStyle name="Millares 2 49 2 2" xfId="10834" xr:uid="{5C18427F-2444-4219-A68A-0D08DBD1E97E}"/>
    <cellStyle name="Millares 2 49 2 3" xfId="12879" xr:uid="{71D134C9-37A8-433E-BEDF-79740E2249EA}"/>
    <cellStyle name="Millares 2 49 3" xfId="7936" xr:uid="{9922E046-E8C5-4582-A2A1-B61CFCA7D3FE}"/>
    <cellStyle name="Millares 2 5" xfId="963" xr:uid="{00000000-0005-0000-0000-0000C6070000}"/>
    <cellStyle name="Millares 2 5 2" xfId="4439" xr:uid="{00000000-0005-0000-0000-0000C7070000}"/>
    <cellStyle name="Millares 2 5 2 2" xfId="10443" xr:uid="{81F53D35-9BB5-4283-AA69-ED29EED5C92A}"/>
    <cellStyle name="Millares 2 5 2 2 2" xfId="10837" xr:uid="{9669C3C8-DDA9-4EB2-80DA-C593E9C3232D}"/>
    <cellStyle name="Millares 2 5 2 2 2 2" xfId="12882" xr:uid="{25D4BF5C-9F25-42D2-9533-0C4FA0F5A3FA}"/>
    <cellStyle name="Millares 2 5 2 2 3" xfId="11553" xr:uid="{721186FE-02A4-4EDC-9C4B-8A727C1F6AC5}"/>
    <cellStyle name="Millares 2 5 2 2 3 2" xfId="13597" xr:uid="{0A3D5281-06E6-4709-AEAC-E5A3BD44AD1B}"/>
    <cellStyle name="Millares 2 5 2 2 4" xfId="12491" xr:uid="{E0749F4A-9C64-4E2F-9B45-92FA5A213240}"/>
    <cellStyle name="Millares 2 5 2 3" xfId="10836" xr:uid="{415C6F0C-6DC9-4F9C-B7C1-BC37FDCE9ECE}"/>
    <cellStyle name="Millares 2 5 2 3 2" xfId="12881" xr:uid="{93CB4A50-88F0-4AFE-AE25-F9E53289BCBB}"/>
    <cellStyle name="Millares 2 5 2 4" xfId="11552" xr:uid="{E388809A-ABF8-4333-8680-B8D4B97B92CF}"/>
    <cellStyle name="Millares 2 5 2 4 2" xfId="13596" xr:uid="{C50DF3BA-1B2A-44F7-BEDB-B2001CA1844C}"/>
    <cellStyle name="Millares 2 5 2 5" xfId="8158" xr:uid="{29283FFA-5FB5-4CCD-84B1-F3DC702446CF}"/>
    <cellStyle name="Millares 2 5 2 6" xfId="12211" xr:uid="{1B5A5165-1193-4826-82AF-95E409B2EA33}"/>
    <cellStyle name="Millares 2 5 3" xfId="4164" xr:uid="{00000000-0005-0000-0000-0000C8070000}"/>
    <cellStyle name="Millares 2 5 3 2" xfId="10838" xr:uid="{ABAE8AF3-6867-4BCC-9F2D-F1802C55C272}"/>
    <cellStyle name="Millares 2 5 3 2 2" xfId="12883" xr:uid="{5419C213-4939-4C57-9283-D1992C6234E0}"/>
    <cellStyle name="Millares 2 5 3 3" xfId="8434" xr:uid="{74CC18B7-5EA8-4B31-8F9E-4B62EB5A6B3D}"/>
    <cellStyle name="Millares 2 5 4" xfId="10835" xr:uid="{6FAB3215-60E8-4A59-82DB-E07BAB25976F}"/>
    <cellStyle name="Millares 2 5 4 2" xfId="12880" xr:uid="{F3C54844-86D2-4DDB-A9AB-B2C3342E03ED}"/>
    <cellStyle name="Millares 2 5 5" xfId="7937" xr:uid="{BD30F457-8510-4B10-BC5F-925A764CCD50}"/>
    <cellStyle name="Millares 2 50" xfId="964" xr:uid="{00000000-0005-0000-0000-0000C9070000}"/>
    <cellStyle name="Millares 2 50 2" xfId="4165" xr:uid="{00000000-0005-0000-0000-0000CA070000}"/>
    <cellStyle name="Millares 2 50 2 2" xfId="10839" xr:uid="{99EF6E1A-27FF-4663-AFD5-C970DC4CC1A3}"/>
    <cellStyle name="Millares 2 50 2 3" xfId="12884" xr:uid="{F097344E-B0BC-49CC-9F7B-F052B943A3AA}"/>
    <cellStyle name="Millares 2 50 3" xfId="7938" xr:uid="{A30EE449-342D-43EA-930D-5292E622A2F7}"/>
    <cellStyle name="Millares 2 51" xfId="965" xr:uid="{00000000-0005-0000-0000-0000CB070000}"/>
    <cellStyle name="Millares 2 51 2" xfId="4166" xr:uid="{00000000-0005-0000-0000-0000CC070000}"/>
    <cellStyle name="Millares 2 51 2 2" xfId="10840" xr:uid="{27487538-F596-4D33-A8F1-3C272EDF3676}"/>
    <cellStyle name="Millares 2 51 2 3" xfId="12885" xr:uid="{4A696DAE-DA70-4D16-B0D6-0C9EDD66876D}"/>
    <cellStyle name="Millares 2 51 3" xfId="7939" xr:uid="{2019918B-1FCE-44FC-89B6-9EB6FCFE7EBD}"/>
    <cellStyle name="Millares 2 52" xfId="966" xr:uid="{00000000-0005-0000-0000-0000CD070000}"/>
    <cellStyle name="Millares 2 52 2" xfId="4167" xr:uid="{00000000-0005-0000-0000-0000CE070000}"/>
    <cellStyle name="Millares 2 52 2 2" xfId="10841" xr:uid="{2C85F1F0-440A-4AC7-BA79-2836F6B151B7}"/>
    <cellStyle name="Millares 2 52 2 3" xfId="12886" xr:uid="{E2AC9117-E178-4368-AF56-58393266D140}"/>
    <cellStyle name="Millares 2 52 3" xfId="7940" xr:uid="{87EAD949-96F8-4406-9F0F-F032BA7C34BA}"/>
    <cellStyle name="Millares 2 53" xfId="967" xr:uid="{00000000-0005-0000-0000-0000CF070000}"/>
    <cellStyle name="Millares 2 53 2" xfId="4168" xr:uid="{00000000-0005-0000-0000-0000D0070000}"/>
    <cellStyle name="Millares 2 53 2 2" xfId="10842" xr:uid="{BBAFBBE7-144D-4736-9272-05CFC877330A}"/>
    <cellStyle name="Millares 2 53 2 3" xfId="12887" xr:uid="{7E34B166-406A-4C7A-A722-5E43FBF0B1A3}"/>
    <cellStyle name="Millares 2 53 3" xfId="7941" xr:uid="{A76FD6DE-54B5-4F11-8197-C72B1F93F73F}"/>
    <cellStyle name="Millares 2 54" xfId="968" xr:uid="{00000000-0005-0000-0000-0000D1070000}"/>
    <cellStyle name="Millares 2 54 2" xfId="4169" xr:uid="{00000000-0005-0000-0000-0000D2070000}"/>
    <cellStyle name="Millares 2 54 2 2" xfId="10843" xr:uid="{3C8B2EF9-FB2C-45A0-9F04-77A485EFEC6E}"/>
    <cellStyle name="Millares 2 54 2 3" xfId="12888" xr:uid="{1CE9FF8A-E4CA-4359-8A4C-CE69822666D6}"/>
    <cellStyle name="Millares 2 54 3" xfId="7942" xr:uid="{83BCA644-02A1-469E-91F5-24CA4287CFD9}"/>
    <cellStyle name="Millares 2 55" xfId="969" xr:uid="{00000000-0005-0000-0000-0000D3070000}"/>
    <cellStyle name="Millares 2 55 2" xfId="4170" xr:uid="{00000000-0005-0000-0000-0000D4070000}"/>
    <cellStyle name="Millares 2 55 2 2" xfId="10844" xr:uid="{101D80C2-4EC4-4B25-BA4F-824A5D1A4935}"/>
    <cellStyle name="Millares 2 55 2 3" xfId="12889" xr:uid="{3E148ED8-E7F2-4F15-A75E-0EC2B0FAF059}"/>
    <cellStyle name="Millares 2 55 3" xfId="7943" xr:uid="{E926E4E1-A293-4EBD-90ED-A2CC31BE222E}"/>
    <cellStyle name="Millares 2 56" xfId="970" xr:uid="{00000000-0005-0000-0000-0000D5070000}"/>
    <cellStyle name="Millares 2 56 2" xfId="4171" xr:uid="{00000000-0005-0000-0000-0000D6070000}"/>
    <cellStyle name="Millares 2 56 2 2" xfId="10845" xr:uid="{017D4E94-1F96-4789-8236-732C9916A060}"/>
    <cellStyle name="Millares 2 56 2 3" xfId="12890" xr:uid="{94ED8B8B-6278-4651-9D0D-ECF8971D42A7}"/>
    <cellStyle name="Millares 2 56 3" xfId="7944" xr:uid="{84C53B17-38E2-4D3F-A50D-0CC8BBD9B4BE}"/>
    <cellStyle name="Millares 2 57" xfId="971" xr:uid="{00000000-0005-0000-0000-0000D7070000}"/>
    <cellStyle name="Millares 2 57 2" xfId="4172" xr:uid="{00000000-0005-0000-0000-0000D8070000}"/>
    <cellStyle name="Millares 2 57 2 2" xfId="10846" xr:uid="{25FD6504-0244-46E5-A3E8-F0BE4ABF2E55}"/>
    <cellStyle name="Millares 2 57 2 3" xfId="12891" xr:uid="{0C0D80A2-A8F9-4A92-8D19-452EF1594946}"/>
    <cellStyle name="Millares 2 57 3" xfId="7945" xr:uid="{06BCD1F8-BD8A-40A7-8E75-7350321584F8}"/>
    <cellStyle name="Millares 2 58" xfId="972" xr:uid="{00000000-0005-0000-0000-0000D9070000}"/>
    <cellStyle name="Millares 2 58 2" xfId="4173" xr:uid="{00000000-0005-0000-0000-0000DA070000}"/>
    <cellStyle name="Millares 2 58 2 2" xfId="10847" xr:uid="{30A7F719-A107-4076-821C-B8E1B2744AB6}"/>
    <cellStyle name="Millares 2 58 2 3" xfId="12892" xr:uid="{11AB0314-7424-495A-9608-00559FDEF984}"/>
    <cellStyle name="Millares 2 58 3" xfId="7946" xr:uid="{24898979-285E-4534-8402-3431FC798119}"/>
    <cellStyle name="Millares 2 59" xfId="973" xr:uid="{00000000-0005-0000-0000-0000DB070000}"/>
    <cellStyle name="Millares 2 59 2" xfId="4174" xr:uid="{00000000-0005-0000-0000-0000DC070000}"/>
    <cellStyle name="Millares 2 59 2 2" xfId="10848" xr:uid="{AB8CEC30-23F1-4092-A9C6-35F63EBE145A}"/>
    <cellStyle name="Millares 2 59 2 3" xfId="12893" xr:uid="{42D98DC0-F6D9-4B28-B7A5-3226FD36ABCE}"/>
    <cellStyle name="Millares 2 59 3" xfId="7947" xr:uid="{7A7497D6-1602-4D81-9DF4-81B560188F0E}"/>
    <cellStyle name="Millares 2 6" xfId="974" xr:uid="{00000000-0005-0000-0000-0000DD070000}"/>
    <cellStyle name="Millares 2 6 2" xfId="4489" xr:uid="{00000000-0005-0000-0000-0000DE070000}"/>
    <cellStyle name="Millares 2 6 2 2" xfId="10850" xr:uid="{3C1C023F-1DF6-4B66-AA02-51677D88D0E7}"/>
    <cellStyle name="Millares 2 6 2 2 2" xfId="12895" xr:uid="{02211296-8F06-4D22-B299-E2AC76EFB284}"/>
    <cellStyle name="Millares 2 6 2 3" xfId="8208" xr:uid="{12AFFCC9-1822-4B27-B2E5-BE3E6725C418}"/>
    <cellStyle name="Millares 2 6 3" xfId="4175" xr:uid="{00000000-0005-0000-0000-0000DF070000}"/>
    <cellStyle name="Millares 2 6 3 2" xfId="10849" xr:uid="{EC78826E-1EB1-463F-BEC6-05E2CB019A57}"/>
    <cellStyle name="Millares 2 6 3 3" xfId="12894" xr:uid="{7D706EBA-9BBA-4776-8657-F94EE4775381}"/>
    <cellStyle name="Millares 2 6 4" xfId="7948" xr:uid="{4E98FFDC-CC3F-44B2-B426-CDD4C43E9CE4}"/>
    <cellStyle name="Millares 2 60" xfId="975" xr:uid="{00000000-0005-0000-0000-0000E0070000}"/>
    <cellStyle name="Millares 2 60 2" xfId="4176" xr:uid="{00000000-0005-0000-0000-0000E1070000}"/>
    <cellStyle name="Millares 2 60 2 2" xfId="10851" xr:uid="{E9B72B3E-82D2-439A-9B53-9FEE2711A2D0}"/>
    <cellStyle name="Millares 2 60 2 3" xfId="12896" xr:uid="{164B3D58-ADA1-4CC3-A130-C5DC177620C3}"/>
    <cellStyle name="Millares 2 60 3" xfId="7949" xr:uid="{1AA339CF-AC27-44A1-9CDF-B2422E2D91D1}"/>
    <cellStyle name="Millares 2 61" xfId="976" xr:uid="{00000000-0005-0000-0000-0000E2070000}"/>
    <cellStyle name="Millares 2 61 2" xfId="4177" xr:uid="{00000000-0005-0000-0000-0000E3070000}"/>
    <cellStyle name="Millares 2 61 2 2" xfId="10852" xr:uid="{B95B25C9-BDEC-41AF-800C-28769CF5C331}"/>
    <cellStyle name="Millares 2 61 2 3" xfId="12897" xr:uid="{CCDCBE1F-7ABC-4503-8DBD-F783ED858706}"/>
    <cellStyle name="Millares 2 61 3" xfId="7950" xr:uid="{64CEE24C-7E6D-4C83-819B-455A76E80FF8}"/>
    <cellStyle name="Millares 2 62" xfId="977" xr:uid="{00000000-0005-0000-0000-0000E4070000}"/>
    <cellStyle name="Millares 2 62 2" xfId="4178" xr:uid="{00000000-0005-0000-0000-0000E5070000}"/>
    <cellStyle name="Millares 2 62 2 2" xfId="10853" xr:uid="{90C6E0BB-0889-4B3F-A696-C70154F9BED8}"/>
    <cellStyle name="Millares 2 62 2 3" xfId="12898" xr:uid="{F24A544C-9449-49C2-A34D-FC90C58FE754}"/>
    <cellStyle name="Millares 2 62 3" xfId="7951" xr:uid="{19C8B429-5592-4610-A789-77D3096A9D51}"/>
    <cellStyle name="Millares 2 63" xfId="978" xr:uid="{00000000-0005-0000-0000-0000E6070000}"/>
    <cellStyle name="Millares 2 63 2" xfId="4179" xr:uid="{00000000-0005-0000-0000-0000E7070000}"/>
    <cellStyle name="Millares 2 63 2 2" xfId="10854" xr:uid="{0ABC9064-A995-4A39-A164-0A9BB0AE0B75}"/>
    <cellStyle name="Millares 2 63 2 3" xfId="12899" xr:uid="{9733C1FE-BC67-4013-B516-401CD3AF0C9A}"/>
    <cellStyle name="Millares 2 63 3" xfId="7952" xr:uid="{446478D6-CB88-41D2-9517-5186B4C550AC}"/>
    <cellStyle name="Millares 2 64" xfId="979" xr:uid="{00000000-0005-0000-0000-0000E8070000}"/>
    <cellStyle name="Millares 2 64 2" xfId="4180" xr:uid="{00000000-0005-0000-0000-0000E9070000}"/>
    <cellStyle name="Millares 2 64 2 2" xfId="10855" xr:uid="{1E4600A6-7C62-4A17-AB86-142A80671714}"/>
    <cellStyle name="Millares 2 64 2 3" xfId="12900" xr:uid="{A152A90F-30C8-4391-8A10-2C9E2F6417B4}"/>
    <cellStyle name="Millares 2 64 3" xfId="7953" xr:uid="{4DFBA9BD-E1B4-4129-8CFF-F8003A22A2EF}"/>
    <cellStyle name="Millares 2 65" xfId="980" xr:uid="{00000000-0005-0000-0000-0000EA070000}"/>
    <cellStyle name="Millares 2 65 2" xfId="4181" xr:uid="{00000000-0005-0000-0000-0000EB070000}"/>
    <cellStyle name="Millares 2 65 2 2" xfId="10856" xr:uid="{E391111E-072B-4E56-AE16-4D52984E573D}"/>
    <cellStyle name="Millares 2 65 2 3" xfId="12901" xr:uid="{9CB51DE1-F8D0-411E-B14D-89EBB93F8D34}"/>
    <cellStyle name="Millares 2 65 3" xfId="7954" xr:uid="{54DD33F4-6D8F-499F-9255-4889FC51C02E}"/>
    <cellStyle name="Millares 2 66" xfId="981" xr:uid="{00000000-0005-0000-0000-0000EC070000}"/>
    <cellStyle name="Millares 2 66 2" xfId="4182" xr:uid="{00000000-0005-0000-0000-0000ED070000}"/>
    <cellStyle name="Millares 2 66 2 2" xfId="10857" xr:uid="{4471C958-D5E8-4D61-8E2C-D7CA7FB5469E}"/>
    <cellStyle name="Millares 2 66 2 3" xfId="12902" xr:uid="{86489A33-C3CA-498E-85FC-CFBDEDA0FE7B}"/>
    <cellStyle name="Millares 2 66 3" xfId="7955" xr:uid="{381F7602-EC80-4962-BD3B-1CF436BE65F7}"/>
    <cellStyle name="Millares 2 67" xfId="982" xr:uid="{00000000-0005-0000-0000-0000EE070000}"/>
    <cellStyle name="Millares 2 67 2" xfId="4183" xr:uid="{00000000-0005-0000-0000-0000EF070000}"/>
    <cellStyle name="Millares 2 67 2 2" xfId="10858" xr:uid="{57924793-714B-424A-96AE-53D400F471A5}"/>
    <cellStyle name="Millares 2 67 2 3" xfId="12903" xr:uid="{050311F8-FE80-4CC6-88F5-32C71FD7B8F3}"/>
    <cellStyle name="Millares 2 67 3" xfId="7956" xr:uid="{D690A03C-544A-4855-8459-D64AFF39F831}"/>
    <cellStyle name="Millares 2 68" xfId="983" xr:uid="{00000000-0005-0000-0000-0000F0070000}"/>
    <cellStyle name="Millares 2 68 2" xfId="4184" xr:uid="{00000000-0005-0000-0000-0000F1070000}"/>
    <cellStyle name="Millares 2 68 2 2" xfId="10859" xr:uid="{1E9F81A2-1402-4E67-9C51-0DE5956A8AD7}"/>
    <cellStyle name="Millares 2 68 2 3" xfId="12904" xr:uid="{2D0B32C7-EA01-4CED-A576-08B1D381B174}"/>
    <cellStyle name="Millares 2 68 3" xfId="7957" xr:uid="{583EBA3D-1C81-482C-975F-250F826F6F5F}"/>
    <cellStyle name="Millares 2 69" xfId="984" xr:uid="{00000000-0005-0000-0000-0000F2070000}"/>
    <cellStyle name="Millares 2 69 2" xfId="4185" xr:uid="{00000000-0005-0000-0000-0000F3070000}"/>
    <cellStyle name="Millares 2 69 2 2" xfId="10860" xr:uid="{C08A9C4D-F8C4-4A07-8D63-4E92591D81B9}"/>
    <cellStyle name="Millares 2 69 2 3" xfId="12905" xr:uid="{A40A700D-3891-46A1-B610-389BB7188717}"/>
    <cellStyle name="Millares 2 69 3" xfId="7958" xr:uid="{F2161181-8E92-41E4-90BC-C711CE3E0168}"/>
    <cellStyle name="Millares 2 7" xfId="985" xr:uid="{00000000-0005-0000-0000-0000F4070000}"/>
    <cellStyle name="Millares 2 7 2" xfId="4186" xr:uid="{00000000-0005-0000-0000-0000F5070000}"/>
    <cellStyle name="Millares 2 7 2 2" xfId="10862" xr:uid="{98B4FFE7-64EA-49C5-A0B0-E79AD0427852}"/>
    <cellStyle name="Millares 2 7 2 2 2" xfId="12907" xr:uid="{8E6C2137-6739-4C49-A870-8CB8C54D5C5D}"/>
    <cellStyle name="Millares 2 7 2 3" xfId="8435" xr:uid="{A0DC2E02-8BB7-4FE3-8638-B03E7B21C84F}"/>
    <cellStyle name="Millares 2 7 3" xfId="10861" xr:uid="{39B416BB-D2F1-423D-9D28-4EC6899C3FEB}"/>
    <cellStyle name="Millares 2 7 3 2" xfId="12906" xr:uid="{F59EC120-EF9E-41B1-99ED-3D3165BC51A3}"/>
    <cellStyle name="Millares 2 7 4" xfId="7959" xr:uid="{3D339AA6-FDB2-4D85-91A6-3705C13E1103}"/>
    <cellStyle name="Millares 2 70" xfId="986" xr:uid="{00000000-0005-0000-0000-0000F6070000}"/>
    <cellStyle name="Millares 2 70 2" xfId="4187" xr:uid="{00000000-0005-0000-0000-0000F7070000}"/>
    <cellStyle name="Millares 2 70 2 2" xfId="10863" xr:uid="{CEF4ED33-1763-494A-913F-9A3AA1659629}"/>
    <cellStyle name="Millares 2 70 2 3" xfId="12908" xr:uid="{7851BD3B-DA7B-4759-89D9-887089B20D91}"/>
    <cellStyle name="Millares 2 70 3" xfId="7960" xr:uid="{CA9334F1-1A2F-4F43-AC25-EB904E1CBEE9}"/>
    <cellStyle name="Millares 2 71" xfId="987" xr:uid="{00000000-0005-0000-0000-0000F8070000}"/>
    <cellStyle name="Millares 2 71 2" xfId="4188" xr:uid="{00000000-0005-0000-0000-0000F9070000}"/>
    <cellStyle name="Millares 2 71 2 2" xfId="10864" xr:uid="{52E82CB9-7426-457F-86BD-5C9A2EB573B5}"/>
    <cellStyle name="Millares 2 71 2 3" xfId="12909" xr:uid="{9F4D0D11-0934-4C09-B0DE-12789C40013B}"/>
    <cellStyle name="Millares 2 71 3" xfId="7961" xr:uid="{5C6FCB69-7AD0-4C51-B828-B8F1715E8716}"/>
    <cellStyle name="Millares 2 72" xfId="988" xr:uid="{00000000-0005-0000-0000-0000FA070000}"/>
    <cellStyle name="Millares 2 72 2" xfId="4189" xr:uid="{00000000-0005-0000-0000-0000FB070000}"/>
    <cellStyle name="Millares 2 72 2 2" xfId="10865" xr:uid="{B614073F-1BF0-4D56-9B6B-BF20F9984DF9}"/>
    <cellStyle name="Millares 2 72 2 3" xfId="12910" xr:uid="{E84B5B08-2252-461D-9329-A0B2455D1FD9}"/>
    <cellStyle name="Millares 2 72 3" xfId="7962" xr:uid="{9F05EFB1-FAD9-4130-B7A7-946B5E0FFCA1}"/>
    <cellStyle name="Millares 2 73" xfId="989" xr:uid="{00000000-0005-0000-0000-0000FC070000}"/>
    <cellStyle name="Millares 2 73 2" xfId="4190" xr:uid="{00000000-0005-0000-0000-0000FD070000}"/>
    <cellStyle name="Millares 2 73 2 2" xfId="10866" xr:uid="{4131CD33-7AA2-485F-9BAC-0F82613B2B2E}"/>
    <cellStyle name="Millares 2 73 2 3" xfId="12911" xr:uid="{C94EF8AE-5C58-48A9-9D54-1375822766F9}"/>
    <cellStyle name="Millares 2 73 3" xfId="7963" xr:uid="{7865138E-D7AB-46A9-B29E-6B4F916214D6}"/>
    <cellStyle name="Millares 2 74" xfId="990" xr:uid="{00000000-0005-0000-0000-0000FE070000}"/>
    <cellStyle name="Millares 2 74 2" xfId="4191" xr:uid="{00000000-0005-0000-0000-0000FF070000}"/>
    <cellStyle name="Millares 2 74 2 2" xfId="10867" xr:uid="{5E53B856-E16D-4877-9472-5558D9B2D4C5}"/>
    <cellStyle name="Millares 2 74 2 3" xfId="12912" xr:uid="{BD26BDDD-81F8-4253-93B5-1174A9E1FD47}"/>
    <cellStyle name="Millares 2 74 3" xfId="7964" xr:uid="{54632CA4-8984-4A1B-8A17-0D1F49361E28}"/>
    <cellStyle name="Millares 2 75" xfId="991" xr:uid="{00000000-0005-0000-0000-000000080000}"/>
    <cellStyle name="Millares 2 75 2" xfId="4192" xr:uid="{00000000-0005-0000-0000-000001080000}"/>
    <cellStyle name="Millares 2 75 2 2" xfId="10868" xr:uid="{F5DF0303-B0B8-4FFA-AFC1-5B1CC594C9F1}"/>
    <cellStyle name="Millares 2 75 2 3" xfId="12913" xr:uid="{FD20CCAA-FBED-4EEB-9D7C-1D053621DD08}"/>
    <cellStyle name="Millares 2 75 3" xfId="7965" xr:uid="{C94F7B12-6A7E-4DC9-9BD8-BF5F4A317D68}"/>
    <cellStyle name="Millares 2 76" xfId="992" xr:uid="{00000000-0005-0000-0000-000002080000}"/>
    <cellStyle name="Millares 2 76 2" xfId="4193" xr:uid="{00000000-0005-0000-0000-000003080000}"/>
    <cellStyle name="Millares 2 76 2 2" xfId="10869" xr:uid="{E3BA08DA-A19B-42F1-AA22-0940815FC8E1}"/>
    <cellStyle name="Millares 2 76 2 3" xfId="12914" xr:uid="{7930A09B-858A-4431-9259-6574A4B84CC3}"/>
    <cellStyle name="Millares 2 76 3" xfId="7966" xr:uid="{D8AB7F7A-4254-4A2F-9336-C15A306851AD}"/>
    <cellStyle name="Millares 2 77" xfId="993" xr:uid="{00000000-0005-0000-0000-000004080000}"/>
    <cellStyle name="Millares 2 77 2" xfId="4194" xr:uid="{00000000-0005-0000-0000-000005080000}"/>
    <cellStyle name="Millares 2 77 2 2" xfId="10870" xr:uid="{56B06A72-5811-48E0-BC07-9119FE005948}"/>
    <cellStyle name="Millares 2 77 2 3" xfId="12915" xr:uid="{E094F980-519D-43F4-8437-CA9EAD918F71}"/>
    <cellStyle name="Millares 2 77 3" xfId="7967" xr:uid="{2C1FD0D2-360E-40D7-A89E-F203AD4A48DD}"/>
    <cellStyle name="Millares 2 78" xfId="994" xr:uid="{00000000-0005-0000-0000-000006080000}"/>
    <cellStyle name="Millares 2 78 2" xfId="4195" xr:uid="{00000000-0005-0000-0000-000007080000}"/>
    <cellStyle name="Millares 2 78 2 2" xfId="10871" xr:uid="{574AF2AC-2315-4690-8452-7FB311836F0B}"/>
    <cellStyle name="Millares 2 78 2 3" xfId="12916" xr:uid="{02B13D84-3644-474B-9E04-D24C8A886672}"/>
    <cellStyle name="Millares 2 78 3" xfId="7968" xr:uid="{0245D6CD-1B64-4F40-B6D8-A5A1B54D4E71}"/>
    <cellStyle name="Millares 2 79" xfId="995" xr:uid="{00000000-0005-0000-0000-000008080000}"/>
    <cellStyle name="Millares 2 79 2" xfId="4196" xr:uid="{00000000-0005-0000-0000-000009080000}"/>
    <cellStyle name="Millares 2 79 2 2" xfId="10872" xr:uid="{1F63FB20-B431-4B81-8B88-25EE79CF626D}"/>
    <cellStyle name="Millares 2 79 2 3" xfId="12917" xr:uid="{68465BEE-5FFA-4B36-8645-D17B34669D6E}"/>
    <cellStyle name="Millares 2 79 3" xfId="7969" xr:uid="{5A8785AC-8C6C-4594-9650-03DA0B00766B}"/>
    <cellStyle name="Millares 2 8" xfId="996" xr:uid="{00000000-0005-0000-0000-00000A080000}"/>
    <cellStyle name="Millares 2 8 2" xfId="4197" xr:uid="{00000000-0005-0000-0000-00000B080000}"/>
    <cellStyle name="Millares 2 8 2 2" xfId="10874" xr:uid="{4D2289E1-ADDF-4C9D-B7BB-5E80A6E3D453}"/>
    <cellStyle name="Millares 2 8 2 2 2" xfId="12919" xr:uid="{DE49294D-3E09-4CBC-845A-9DAE6E1A0FD3}"/>
    <cellStyle name="Millares 2 8 2 3" xfId="8436" xr:uid="{1D9260C7-81F0-4FC7-AE89-2E0E7EA2EC27}"/>
    <cellStyle name="Millares 2 8 3" xfId="10873" xr:uid="{B1744E82-147E-4152-8DBA-EFFE3911B0BE}"/>
    <cellStyle name="Millares 2 8 3 2" xfId="12918" xr:uid="{E2FA7AD9-FD66-44EE-B15D-E4C0D652B3F5}"/>
    <cellStyle name="Millares 2 8 4" xfId="7970" xr:uid="{D37B7F2D-7F91-4449-AEE2-69FC9B21FCDB}"/>
    <cellStyle name="Millares 2 80" xfId="997" xr:uid="{00000000-0005-0000-0000-00000C080000}"/>
    <cellStyle name="Millares 2 80 2" xfId="4198" xr:uid="{00000000-0005-0000-0000-00000D080000}"/>
    <cellStyle name="Millares 2 80 2 2" xfId="10875" xr:uid="{5E6D3AD6-BAB3-4708-9991-BC7D936813B3}"/>
    <cellStyle name="Millares 2 80 2 3" xfId="12920" xr:uid="{A4D01D88-CABC-48FB-8CDB-59683C70B229}"/>
    <cellStyle name="Millares 2 80 3" xfId="7971" xr:uid="{61B2BDDA-05DB-491B-8A02-8AB6D3F1E607}"/>
    <cellStyle name="Millares 2 81" xfId="998" xr:uid="{00000000-0005-0000-0000-00000E080000}"/>
    <cellStyle name="Millares 2 81 2" xfId="4199" xr:uid="{00000000-0005-0000-0000-00000F080000}"/>
    <cellStyle name="Millares 2 81 2 2" xfId="10876" xr:uid="{C62D6503-DC5A-4179-9884-E9B06AE771DA}"/>
    <cellStyle name="Millares 2 81 2 3" xfId="12921" xr:uid="{95EF1926-587E-47F2-9F5A-9363051F781C}"/>
    <cellStyle name="Millares 2 81 3" xfId="7972" xr:uid="{34F76460-E43C-43D5-9C36-B6C649F0CCEB}"/>
    <cellStyle name="Millares 2 82" xfId="999" xr:uid="{00000000-0005-0000-0000-000010080000}"/>
    <cellStyle name="Millares 2 82 2" xfId="4200" xr:uid="{00000000-0005-0000-0000-000011080000}"/>
    <cellStyle name="Millares 2 82 2 2" xfId="10877" xr:uid="{EF97C2C4-AF2A-4C2B-A3D7-AAE2D7035F46}"/>
    <cellStyle name="Millares 2 82 2 3" xfId="12922" xr:uid="{8E246B21-0C1E-4C2C-B2C3-545635D5F5FA}"/>
    <cellStyle name="Millares 2 82 3" xfId="7973" xr:uid="{15C5ED45-14FB-49EF-B839-27FC0C065DFC}"/>
    <cellStyle name="Millares 2 83" xfId="1000" xr:uid="{00000000-0005-0000-0000-000012080000}"/>
    <cellStyle name="Millares 2 83 2" xfId="4201" xr:uid="{00000000-0005-0000-0000-000013080000}"/>
    <cellStyle name="Millares 2 83 2 2" xfId="10878" xr:uid="{40977D04-A777-4F18-8FCC-B19DFFEB9B7A}"/>
    <cellStyle name="Millares 2 83 2 3" xfId="12923" xr:uid="{EE338737-9792-4DC1-990E-E92C24F0A459}"/>
    <cellStyle name="Millares 2 83 3" xfId="7974" xr:uid="{381AB459-BAF0-4CAF-A63D-6610C880012F}"/>
    <cellStyle name="Millares 2 84" xfId="871" xr:uid="{00000000-0005-0000-0000-000014080000}"/>
    <cellStyle name="Millares 2 84 2" xfId="4265" xr:uid="{00000000-0005-0000-0000-000015080000}"/>
    <cellStyle name="Millares 2 84 2 2" xfId="10880" xr:uid="{3032BD8E-5031-4A4F-AF7C-46A670CF6C47}"/>
    <cellStyle name="Millares 2 84 2 2 2" xfId="12925" xr:uid="{58A7FB4C-37AE-43B5-BEF7-FC37441D58FA}"/>
    <cellStyle name="Millares 2 84 2 3" xfId="11555" xr:uid="{DDF8802E-C2F1-4D81-AB4A-7768095B88AD}"/>
    <cellStyle name="Millares 2 84 2 3 2" xfId="13599" xr:uid="{01D1E6FD-17B7-47AB-81E2-DC1DA5311129}"/>
    <cellStyle name="Millares 2 84 2 4" xfId="10339" xr:uid="{805413FE-3777-42D7-9964-3CAC4C343CBD}"/>
    <cellStyle name="Millares 2 84 2 5" xfId="12389" xr:uid="{9E1B3D50-163C-407C-BD76-9DAB6F2ABE7E}"/>
    <cellStyle name="Millares 2 84 3" xfId="10879" xr:uid="{4A7CF19D-D173-4BF2-90C5-555ED309F7AA}"/>
    <cellStyle name="Millares 2 84 3 2" xfId="12924" xr:uid="{BE9F198D-03B9-4670-88EE-E8E689C796ED}"/>
    <cellStyle name="Millares 2 84 4" xfId="11554" xr:uid="{F8B1D0B1-1FA4-40C2-9B0D-4BD0402FAE8B}"/>
    <cellStyle name="Millares 2 84 4 2" xfId="13598" xr:uid="{D6CD9861-E6EE-4B9B-A957-EF95C48396C1}"/>
    <cellStyle name="Millares 2 84 5" xfId="8036" xr:uid="{9731959C-B087-4062-B0E9-997F509B65E7}"/>
    <cellStyle name="Millares 2 84 6" xfId="12109" xr:uid="{C19EF686-5C9B-48C9-A8B9-6BC927E7A6E9}"/>
    <cellStyle name="Millares 2 85" xfId="4037" xr:uid="{00000000-0005-0000-0000-000016080000}"/>
    <cellStyle name="Millares 2 85 2" xfId="4385" xr:uid="{00000000-0005-0000-0000-000017080000}"/>
    <cellStyle name="Millares 2 85 2 2" xfId="10882" xr:uid="{9D986521-E7A4-4151-BEDB-457A1B25592B}"/>
    <cellStyle name="Millares 2 85 2 2 2" xfId="12927" xr:uid="{7F082D09-D150-4C5E-808F-1B5618F49EFF}"/>
    <cellStyle name="Millares 2 85 2 3" xfId="11557" xr:uid="{D3AD24BA-0402-4005-A7A1-9BDB05F24E5C}"/>
    <cellStyle name="Millares 2 85 2 3 2" xfId="13601" xr:uid="{D4F720D2-3EF3-41C3-98E1-A441BB7B1898}"/>
    <cellStyle name="Millares 2 85 2 4" xfId="10392" xr:uid="{86A49F9D-C5B2-48E6-BFDB-27A8941D205F}"/>
    <cellStyle name="Millares 2 85 2 5" xfId="12440" xr:uid="{00C0C647-6979-4B5F-AC34-0FE753270C2E}"/>
    <cellStyle name="Millares 2 85 3" xfId="10881" xr:uid="{5F9A186B-5AD5-447A-B44F-0228EA2C76E5}"/>
    <cellStyle name="Millares 2 85 3 2" xfId="12926" xr:uid="{97C2AFB7-2E42-46AB-BE40-939ED24662D2}"/>
    <cellStyle name="Millares 2 85 4" xfId="11556" xr:uid="{05B8A10E-0EFF-4196-AFD2-D2E6DA2D8A1C}"/>
    <cellStyle name="Millares 2 85 4 2" xfId="13600" xr:uid="{CE57C448-44E6-44AD-B330-5FDEB0B36C33}"/>
    <cellStyle name="Millares 2 85 5" xfId="8105" xr:uid="{2ADC9FA2-FAF6-48D5-88A6-602274E6E00F}"/>
    <cellStyle name="Millares 2 85 6" xfId="12160" xr:uid="{C82ECA7C-526A-417D-B3E1-B01F7F68F215}"/>
    <cellStyle name="Millares 2 86" xfId="4086" xr:uid="{00000000-0005-0000-0000-000018080000}"/>
    <cellStyle name="Millares 2 86 2" xfId="10631" xr:uid="{AA34B218-46D2-4ECE-9783-9FE3D2FEA4F4}"/>
    <cellStyle name="Millares 2 86 3" xfId="12676" xr:uid="{4602476B-49C4-4462-9578-C010CE88BFE8}"/>
    <cellStyle name="Millares 2 87" xfId="7830" xr:uid="{413573D7-2CFF-47F3-9481-64CB5B9567B3}"/>
    <cellStyle name="Millares 2 87 2" xfId="12071" xr:uid="{0ADB1E94-E81E-42E8-86D4-6606E602F4BF}"/>
    <cellStyle name="Millares 2 88" xfId="7859" xr:uid="{D46ADA1B-9F45-4DEB-9DE0-9A7B22D98D07}"/>
    <cellStyle name="Millares 2 88 2" xfId="14140" xr:uid="{2EAC7E9D-F394-4D3B-89C0-CA8DAD84EB10}"/>
    <cellStyle name="Millares 2 9" xfId="1001" xr:uid="{00000000-0005-0000-0000-000019080000}"/>
    <cellStyle name="Millares 2 9 2" xfId="4202" xr:uid="{00000000-0005-0000-0000-00001A080000}"/>
    <cellStyle name="Millares 2 9 2 2" xfId="10884" xr:uid="{F3A69574-7998-4406-911F-C4B74BAC139C}"/>
    <cellStyle name="Millares 2 9 2 2 2" xfId="12929" xr:uid="{BB3D74B5-7586-4838-B8DB-8863B3DC5834}"/>
    <cellStyle name="Millares 2 9 2 3" xfId="8437" xr:uid="{FAF816AD-BBEC-48D8-ABDE-962E1A156060}"/>
    <cellStyle name="Millares 2 9 3" xfId="10883" xr:uid="{5C0E3093-1EC3-4F5D-867E-6CABE32AAACF}"/>
    <cellStyle name="Millares 2 9 3 2" xfId="12928" xr:uid="{ACC0643F-BA55-4E0C-806F-E234EB9EC686}"/>
    <cellStyle name="Millares 2 9 4" xfId="7975" xr:uid="{AE97CB07-7C3C-4F71-A0DE-8115BC2A8D60}"/>
    <cellStyle name="Millares 2_5" xfId="3948" xr:uid="{00000000-0005-0000-0000-00001B080000}"/>
    <cellStyle name="Millares 20" xfId="4523" xr:uid="{00000000-0005-0000-0000-00001C080000}"/>
    <cellStyle name="Millares 20 2" xfId="10885" xr:uid="{D4BAE459-CD1E-4420-9130-5C163CD830F2}"/>
    <cellStyle name="Millares 20 2 2" xfId="12930" xr:uid="{E9DC6367-2F4D-4A87-8FCA-C6FEA93F2E71}"/>
    <cellStyle name="Millares 20 3" xfId="8239" xr:uid="{D8C80505-F35C-45AB-8D63-181173C7DA4A}"/>
    <cellStyle name="Millares 21" xfId="4532" xr:uid="{00000000-0005-0000-0000-00001D080000}"/>
    <cellStyle name="Millares 21 2" xfId="10886" xr:uid="{C93DB523-90F0-46C2-81C4-262D109603AD}"/>
    <cellStyle name="Millares 21 2 2" xfId="12931" xr:uid="{FABF7D73-1F30-4981-99DF-97E5A8D0B11E}"/>
    <cellStyle name="Millares 21 3" xfId="8247" xr:uid="{37B9BD20-23F3-40F6-99E2-A80F34B5EC0A}"/>
    <cellStyle name="Millares 22" xfId="4533" xr:uid="{00000000-0005-0000-0000-00001E080000}"/>
    <cellStyle name="Millares 22 2" xfId="10887" xr:uid="{D2A15AF1-31BD-45FA-B6AA-D552C60D74F0}"/>
    <cellStyle name="Millares 22 2 2" xfId="12932" xr:uid="{FFABCD94-800F-4E37-8412-B921D3F229C3}"/>
    <cellStyle name="Millares 22 3" xfId="8248" xr:uid="{9A3F7B87-7E95-44E6-96B1-11AF676224C1}"/>
    <cellStyle name="Millares 23" xfId="4516" xr:uid="{00000000-0005-0000-0000-00001F080000}"/>
    <cellStyle name="Millares 23 2" xfId="10888" xr:uid="{9B43D2B2-A51F-4BB4-82D3-BE90379A9AF3}"/>
    <cellStyle name="Millares 23 2 2" xfId="12933" xr:uid="{D83985DB-70FD-4F3D-8E60-30C94E76D421}"/>
    <cellStyle name="Millares 23 3" xfId="8233" xr:uid="{6D47F13D-4356-4F3C-BD40-ADDC149E6FAD}"/>
    <cellStyle name="Millares 24" xfId="4542" xr:uid="{00000000-0005-0000-0000-000020080000}"/>
    <cellStyle name="Millares 24 2" xfId="10889" xr:uid="{E86A235E-09CA-43E8-95E1-D55828006C42}"/>
    <cellStyle name="Millares 24 2 2" xfId="12934" xr:uid="{0ADE28D3-3DF8-4021-B80E-7D434E617066}"/>
    <cellStyle name="Millares 24 3" xfId="8256" xr:uid="{06CDA594-5AFF-4593-B861-569F0758EC40}"/>
    <cellStyle name="Millares 25" xfId="4541" xr:uid="{00000000-0005-0000-0000-000021080000}"/>
    <cellStyle name="Millares 25 2" xfId="10890" xr:uid="{168F44AF-A1C0-4E0B-BE9F-98349A4CCDD1}"/>
    <cellStyle name="Millares 25 2 2" xfId="12935" xr:uid="{E1DE6E53-89E8-4FAA-A243-D9DB59E20158}"/>
    <cellStyle name="Millares 25 3" xfId="8255" xr:uid="{7831A0F7-C255-4EE2-A81F-68DFAAE658E5}"/>
    <cellStyle name="Millares 26" xfId="4081" xr:uid="{00000000-0005-0000-0000-000022080000}"/>
    <cellStyle name="Millares 26 2" xfId="10891" xr:uid="{5DEBAB92-8781-498F-83F6-37DB29271A4B}"/>
    <cellStyle name="Millares 26 2 2" xfId="12936" xr:uid="{A41F797C-35F1-4326-953D-C2562022F8D6}"/>
    <cellStyle name="Millares 26 3" xfId="8369" xr:uid="{1CF69417-98BA-41BA-B63D-5B7D62F66CAB}"/>
    <cellStyle name="Millares 27" xfId="7813" xr:uid="{36FDB39E-B99B-4091-8044-31B935C4C7A6}"/>
    <cellStyle name="Millares 27 2" xfId="12082" xr:uid="{04CCBE58-A2DB-4A93-97B9-30B398DB75B4}"/>
    <cellStyle name="Millares 28" xfId="7817" xr:uid="{4A335196-E65E-46FF-9A75-F47C6340E837}"/>
    <cellStyle name="Millares 28 2" xfId="14139" xr:uid="{C384CFA9-B6C9-457F-BB69-0FA84E525704}"/>
    <cellStyle name="Millares 29" xfId="7819" xr:uid="{AF32C402-C5E6-4395-9962-A62A9219795D}"/>
    <cellStyle name="Millares 3" xfId="28" xr:uid="{00000000-0005-0000-0000-000023080000}"/>
    <cellStyle name="Millares 3 10" xfId="1003" xr:uid="{00000000-0005-0000-0000-000024080000}"/>
    <cellStyle name="Millares 3 11" xfId="1004" xr:uid="{00000000-0005-0000-0000-000025080000}"/>
    <cellStyle name="Millares 3 12" xfId="1005" xr:uid="{00000000-0005-0000-0000-000026080000}"/>
    <cellStyle name="Millares 3 12 2" xfId="4204" xr:uid="{00000000-0005-0000-0000-000027080000}"/>
    <cellStyle name="Millares 3 12 2 2" xfId="10893" xr:uid="{791C596F-6A9F-4F2E-8327-45BA14C9B362}"/>
    <cellStyle name="Millares 3 12 2 2 2" xfId="12938" xr:uid="{EE6196AB-177E-4D26-9298-22475259F65F}"/>
    <cellStyle name="Millares 3 12 2 3" xfId="8438" xr:uid="{72412D29-FF07-4514-BCEA-4D1C48469238}"/>
    <cellStyle name="Millares 3 12 3" xfId="10892" xr:uid="{545C00EB-8C6C-4C0B-A751-3B56BF04FEE8}"/>
    <cellStyle name="Millares 3 12 3 2" xfId="12937" xr:uid="{137FCE9B-C497-41DF-898B-FC39FBBD6235}"/>
    <cellStyle name="Millares 3 12 4" xfId="7976" xr:uid="{60E5819A-1F39-499B-94DF-5E0FD077337A}"/>
    <cellStyle name="Millares 3 13" xfId="1006" xr:uid="{00000000-0005-0000-0000-000028080000}"/>
    <cellStyle name="Millares 3 13 2" xfId="4205" xr:uid="{00000000-0005-0000-0000-000029080000}"/>
    <cellStyle name="Millares 3 13 2 2" xfId="10895" xr:uid="{19CBDB68-6A99-4F15-B56B-ED024EA67013}"/>
    <cellStyle name="Millares 3 13 2 2 2" xfId="12940" xr:uid="{55F695C2-883C-485E-B4BA-3687AAC70E41}"/>
    <cellStyle name="Millares 3 13 2 3" xfId="8439" xr:uid="{6C90F2AB-B990-4739-9D1C-3E9493E0008D}"/>
    <cellStyle name="Millares 3 13 3" xfId="10894" xr:uid="{77C4BD96-7D8A-4151-88A0-AD4D0A11359F}"/>
    <cellStyle name="Millares 3 13 3 2" xfId="12939" xr:uid="{0252AE5B-82FC-4EEB-9347-B2282F336CA2}"/>
    <cellStyle name="Millares 3 13 4" xfId="7977" xr:uid="{0BEB2E4A-7C07-4F99-AD59-1F400F095114}"/>
    <cellStyle name="Millares 3 14" xfId="1007" xr:uid="{00000000-0005-0000-0000-00002A080000}"/>
    <cellStyle name="Millares 3 14 2" xfId="4206" xr:uid="{00000000-0005-0000-0000-00002B080000}"/>
    <cellStyle name="Millares 3 14 2 2" xfId="10897" xr:uid="{E3D1B611-D4BF-412E-8716-AE25CF05DAD0}"/>
    <cellStyle name="Millares 3 14 2 2 2" xfId="12942" xr:uid="{56F20497-5711-446D-89FF-B0C1746F07A7}"/>
    <cellStyle name="Millares 3 14 2 3" xfId="8440" xr:uid="{D09016F2-0ECB-4379-8132-32F47D1FC7BC}"/>
    <cellStyle name="Millares 3 14 3" xfId="10896" xr:uid="{898A4977-9962-409E-AA23-F456B6AF544A}"/>
    <cellStyle name="Millares 3 14 3 2" xfId="12941" xr:uid="{11128C0F-16E1-49DD-B74A-AE42297A4B71}"/>
    <cellStyle name="Millares 3 14 4" xfId="7978" xr:uid="{192D6F31-962E-45A3-9076-388E22DC87F8}"/>
    <cellStyle name="Millares 3 15" xfId="1008" xr:uid="{00000000-0005-0000-0000-00002C080000}"/>
    <cellStyle name="Millares 3 15 2" xfId="4207" xr:uid="{00000000-0005-0000-0000-00002D080000}"/>
    <cellStyle name="Millares 3 15 2 2" xfId="10899" xr:uid="{2D902EC6-B1D3-4E93-A695-20CF9C7B5156}"/>
    <cellStyle name="Millares 3 15 2 2 2" xfId="12944" xr:uid="{A4B05F4F-10B8-436E-AF08-22CBA3C655BC}"/>
    <cellStyle name="Millares 3 15 2 3" xfId="8441" xr:uid="{B2315BC7-B3EA-4D47-83DD-4A609AFCC3F6}"/>
    <cellStyle name="Millares 3 15 3" xfId="10898" xr:uid="{D0D04679-027A-497A-ADCC-871CE96183FD}"/>
    <cellStyle name="Millares 3 15 3 2" xfId="12943" xr:uid="{730F21FB-6E0A-458C-96A9-55110CD73F41}"/>
    <cellStyle name="Millares 3 15 4" xfId="7979" xr:uid="{CE923655-9071-4607-8A3C-349678CBF58D}"/>
    <cellStyle name="Millares 3 16" xfId="1009" xr:uid="{00000000-0005-0000-0000-00002E080000}"/>
    <cellStyle name="Millares 3 16 2" xfId="4208" xr:uid="{00000000-0005-0000-0000-00002F080000}"/>
    <cellStyle name="Millares 3 16 2 2" xfId="10901" xr:uid="{757687F7-8694-4907-B53D-025624A1AFC6}"/>
    <cellStyle name="Millares 3 16 2 2 2" xfId="12946" xr:uid="{CC11C1CB-B1B0-4921-8CF6-E15E23508F65}"/>
    <cellStyle name="Millares 3 16 2 3" xfId="8442" xr:uid="{C2174272-75B5-4E76-8300-E993FBBBA793}"/>
    <cellStyle name="Millares 3 16 3" xfId="10900" xr:uid="{A2EC71A4-042E-49A2-A67A-2C97B7B8F771}"/>
    <cellStyle name="Millares 3 16 3 2" xfId="12945" xr:uid="{22375BBE-E13F-4D42-A847-F98DA3C1F1BE}"/>
    <cellStyle name="Millares 3 16 4" xfId="7980" xr:uid="{7ED33CE7-0A8E-4D60-B874-9F038F1D9869}"/>
    <cellStyle name="Millares 3 17" xfId="1010" xr:uid="{00000000-0005-0000-0000-000030080000}"/>
    <cellStyle name="Millares 3 17 2" xfId="4209" xr:uid="{00000000-0005-0000-0000-000031080000}"/>
    <cellStyle name="Millares 3 17 2 2" xfId="10903" xr:uid="{E5CB181C-CF1D-46E3-BA25-C716B340C01A}"/>
    <cellStyle name="Millares 3 17 2 2 2" xfId="12948" xr:uid="{ADF6C053-4556-4671-904A-E73F16DB0A8A}"/>
    <cellStyle name="Millares 3 17 2 3" xfId="8443" xr:uid="{654034A7-C35D-4CF7-9AE1-CDABBBFD1963}"/>
    <cellStyle name="Millares 3 17 3" xfId="10902" xr:uid="{D555F47C-7CF0-4071-B626-C83DAC738AE6}"/>
    <cellStyle name="Millares 3 17 3 2" xfId="12947" xr:uid="{08FAECFD-D195-4A66-AB2C-34A3CA9F0FAB}"/>
    <cellStyle name="Millares 3 17 4" xfId="7981" xr:uid="{9A318EA5-22D4-402C-B0A3-59B061DF5AFB}"/>
    <cellStyle name="Millares 3 18" xfId="1011" xr:uid="{00000000-0005-0000-0000-000032080000}"/>
    <cellStyle name="Millares 3 18 2" xfId="4210" xr:uid="{00000000-0005-0000-0000-000033080000}"/>
    <cellStyle name="Millares 3 18 2 2" xfId="10905" xr:uid="{DA1306BC-1807-48B8-B7CD-1700CC091547}"/>
    <cellStyle name="Millares 3 18 2 2 2" xfId="12950" xr:uid="{4A62D91B-D911-499E-8990-D72F51910520}"/>
    <cellStyle name="Millares 3 18 2 3" xfId="8444" xr:uid="{D1EF5A6C-2EDE-4FED-AA50-3A20F332514E}"/>
    <cellStyle name="Millares 3 18 3" xfId="10904" xr:uid="{565F96FC-F3C7-4E36-AFDF-64C2D4B6CFDA}"/>
    <cellStyle name="Millares 3 18 3 2" xfId="12949" xr:uid="{51A95C95-F61D-4573-9C43-0E5825FFDDBD}"/>
    <cellStyle name="Millares 3 18 4" xfId="7982" xr:uid="{E2BA4A38-01B3-46D8-B9CB-1A3DDFF013A4}"/>
    <cellStyle name="Millares 3 19" xfId="1012" xr:uid="{00000000-0005-0000-0000-000034080000}"/>
    <cellStyle name="Millares 3 19 2" xfId="4211" xr:uid="{00000000-0005-0000-0000-000035080000}"/>
    <cellStyle name="Millares 3 19 2 2" xfId="10907" xr:uid="{BDEFA274-3AB3-4387-BF17-71A386536E07}"/>
    <cellStyle name="Millares 3 19 2 2 2" xfId="12952" xr:uid="{349B4C45-9D65-4DE8-BDF7-25A720F5F7B9}"/>
    <cellStyle name="Millares 3 19 2 3" xfId="8445" xr:uid="{F9955FC9-0A5E-4BA3-A03E-93DB54158F8D}"/>
    <cellStyle name="Millares 3 19 3" xfId="10906" xr:uid="{FE30FEA8-7E04-46FB-B576-B5D20C4B87C9}"/>
    <cellStyle name="Millares 3 19 3 2" xfId="12951" xr:uid="{3597B778-7B25-4C7D-B2D5-556B99BACE33}"/>
    <cellStyle name="Millares 3 19 4" xfId="7983" xr:uid="{2C1C7CB6-AAC7-4F97-869F-AE9C94069365}"/>
    <cellStyle name="Millares 3 2" xfId="1013" xr:uid="{00000000-0005-0000-0000-000036080000}"/>
    <cellStyle name="Millares 3 2 10" xfId="4436" xr:uid="{00000000-0005-0000-0000-000037080000}"/>
    <cellStyle name="Millares 3 2 10 2" xfId="10440" xr:uid="{06E87E23-F6CD-4D01-A54E-889DA44C3432}"/>
    <cellStyle name="Millares 3 2 10 2 2" xfId="10910" xr:uid="{84A41D6D-B5C3-414F-8A12-0C854BD18570}"/>
    <cellStyle name="Millares 3 2 10 2 2 2" xfId="12955" xr:uid="{EE644FE2-C721-4D1B-9819-7B10D15D42C6}"/>
    <cellStyle name="Millares 3 2 10 2 3" xfId="11559" xr:uid="{205C3A44-6EE9-434A-8EB7-44A5B9824107}"/>
    <cellStyle name="Millares 3 2 10 2 3 2" xfId="13603" xr:uid="{948BD758-E868-4BF1-BCB3-9B2419B512D1}"/>
    <cellStyle name="Millares 3 2 10 2 4" xfId="12488" xr:uid="{6FAB2D86-E1DF-4A9F-B620-F06E7FF74937}"/>
    <cellStyle name="Millares 3 2 10 3" xfId="10909" xr:uid="{1C43D1CA-E4D9-410D-A815-F1A064A9ADB4}"/>
    <cellStyle name="Millares 3 2 10 3 2" xfId="12954" xr:uid="{6D515CB0-1451-4E93-A02D-2572568C6EEA}"/>
    <cellStyle name="Millares 3 2 10 4" xfId="11558" xr:uid="{ED5081BB-F720-42E7-B23D-4F85C39388B5}"/>
    <cellStyle name="Millares 3 2 10 4 2" xfId="13602" xr:uid="{F3486267-5C99-47A6-B660-4FEF0635732D}"/>
    <cellStyle name="Millares 3 2 10 5" xfId="8155" xr:uid="{2A42FD5F-348B-427B-9C42-9484DFCED1FD}"/>
    <cellStyle name="Millares 3 2 10 6" xfId="12208" xr:uid="{B549C75C-8023-4FEB-9918-AFD23DF2B240}"/>
    <cellStyle name="Millares 3 2 11" xfId="4212" xr:uid="{00000000-0005-0000-0000-000038080000}"/>
    <cellStyle name="Millares 3 2 11 2" xfId="10911" xr:uid="{A94C4973-3696-4FFB-BB96-6E4A34EAE89E}"/>
    <cellStyle name="Millares 3 2 11 2 2" xfId="12956" xr:uid="{1A940B76-CA01-460E-92D4-64157A0A6573}"/>
    <cellStyle name="Millares 3 2 11 3" xfId="8446" xr:uid="{508A3AB9-954E-4FFC-BEF5-4D3BABB29A6B}"/>
    <cellStyle name="Millares 3 2 12" xfId="10908" xr:uid="{A6C1E1CF-493F-4648-99B7-23CEF55B2C55}"/>
    <cellStyle name="Millares 3 2 12 2" xfId="12953" xr:uid="{A876AAFC-9E3B-4918-BB66-174CC0853A43}"/>
    <cellStyle name="Millares 3 2 13" xfId="7984" xr:uid="{893B8C21-1D56-425B-A1E7-01B57103FFDE}"/>
    <cellStyle name="Millares 3 2 2" xfId="1014" xr:uid="{00000000-0005-0000-0000-000039080000}"/>
    <cellStyle name="Millares 3 2 2 2" xfId="4487" xr:uid="{00000000-0005-0000-0000-00003A080000}"/>
    <cellStyle name="Millares 3 2 2 2 2" xfId="10491" xr:uid="{F60B8A1A-4545-4820-8760-2EEB43958C74}"/>
    <cellStyle name="Millares 3 2 2 2 2 2" xfId="10913" xr:uid="{D88F9820-24CB-4075-B80E-5198E1AA7389}"/>
    <cellStyle name="Millares 3 2 2 2 2 2 2" xfId="12958" xr:uid="{0E191D2D-1524-4487-B4FB-F6A9321970B8}"/>
    <cellStyle name="Millares 3 2 2 2 2 3" xfId="11561" xr:uid="{E6514004-3D2A-48F6-8353-781E6BF3617B}"/>
    <cellStyle name="Millares 3 2 2 2 2 3 2" xfId="13605" xr:uid="{5EADD32B-7E6B-4ED5-AF1E-309758421F30}"/>
    <cellStyle name="Millares 3 2 2 2 2 4" xfId="12539" xr:uid="{8EF23E9C-6246-4D44-8D9D-B52ACEA5F1D2}"/>
    <cellStyle name="Millares 3 2 2 2 3" xfId="10912" xr:uid="{04F5A567-BCC7-4F99-ADCE-F7E790607C05}"/>
    <cellStyle name="Millares 3 2 2 2 3 2" xfId="12957" xr:uid="{C4342124-18F1-4603-848E-70E6323DFFF2}"/>
    <cellStyle name="Millares 3 2 2 2 4" xfId="11560" xr:uid="{7E3EFCEA-BA0F-40F9-BD32-9E4137B3B523}"/>
    <cellStyle name="Millares 3 2 2 2 4 2" xfId="13604" xr:uid="{7B2E6B11-99EB-49B0-8F57-302CEC6DBC31}"/>
    <cellStyle name="Millares 3 2 2 2 5" xfId="8206" xr:uid="{65C1AE7A-FA0E-4323-92BF-9888153618D9}"/>
    <cellStyle name="Millares 3 2 2 2 6" xfId="12259" xr:uid="{483A3B94-D29E-4932-9C6E-F2FC089F9FB3}"/>
    <cellStyle name="Millares 3 2 3" xfId="1015" xr:uid="{00000000-0005-0000-0000-00003B080000}"/>
    <cellStyle name="Millares 3 2 4" xfId="1016" xr:uid="{00000000-0005-0000-0000-00003C080000}"/>
    <cellStyle name="Millares 3 2 5" xfId="1017" xr:uid="{00000000-0005-0000-0000-00003D080000}"/>
    <cellStyle name="Millares 3 2 6" xfId="1018" xr:uid="{00000000-0005-0000-0000-00003E080000}"/>
    <cellStyle name="Millares 3 2 7" xfId="1019" xr:uid="{00000000-0005-0000-0000-00003F080000}"/>
    <cellStyle name="Millares 3 2 8" xfId="1020" xr:uid="{00000000-0005-0000-0000-000040080000}"/>
    <cellStyle name="Millares 3 2 9" xfId="4372" xr:uid="{00000000-0005-0000-0000-000041080000}"/>
    <cellStyle name="Millares 3 2 9 2" xfId="10388" xr:uid="{1562B503-D3F1-4288-A192-E1725101BEB4}"/>
    <cellStyle name="Millares 3 2 9 2 2" xfId="10915" xr:uid="{62610D56-18ED-4509-9474-6A1B3C860621}"/>
    <cellStyle name="Millares 3 2 9 2 2 2" xfId="12960" xr:uid="{E4B4C548-5D96-4CA3-AC16-6FB816B2778E}"/>
    <cellStyle name="Millares 3 2 9 2 3" xfId="11563" xr:uid="{DDB10C38-4A1D-4229-84FA-37884F5E694D}"/>
    <cellStyle name="Millares 3 2 9 2 3 2" xfId="13607" xr:uid="{2AA46F58-2CC4-4389-A487-60E559DA3EE6}"/>
    <cellStyle name="Millares 3 2 9 2 4" xfId="12437" xr:uid="{BDC5BEDC-3C70-42C1-A9C5-11C80E4338D1}"/>
    <cellStyle name="Millares 3 2 9 3" xfId="10914" xr:uid="{703B1F5E-D55E-4131-800B-F2C73F0C77D2}"/>
    <cellStyle name="Millares 3 2 9 3 2" xfId="12959" xr:uid="{3461FC45-58A0-48D8-8561-C7F7C6086861}"/>
    <cellStyle name="Millares 3 2 9 4" xfId="11562" xr:uid="{C36F53DB-8D2F-449B-9433-C8FA1B141463}"/>
    <cellStyle name="Millares 3 2 9 4 2" xfId="13606" xr:uid="{FED70380-CF3C-4C7A-B083-31C7E0199509}"/>
    <cellStyle name="Millares 3 2 9 5" xfId="8093" xr:uid="{BD395E8F-ECC7-4944-A816-D06FC35FCC7D}"/>
    <cellStyle name="Millares 3 2 9 6" xfId="12157" xr:uid="{9786E52D-8CFE-4ACC-9C58-D2CB647C0975}"/>
    <cellStyle name="Millares 3 20" xfId="1021" xr:uid="{00000000-0005-0000-0000-000042080000}"/>
    <cellStyle name="Millares 3 20 2" xfId="4213" xr:uid="{00000000-0005-0000-0000-000043080000}"/>
    <cellStyle name="Millares 3 20 2 2" xfId="10917" xr:uid="{23F6CA9C-A8FA-4D5F-9DE0-79E56DF4624D}"/>
    <cellStyle name="Millares 3 20 2 2 2" xfId="12962" xr:uid="{C59BCD68-D679-4E09-8AD7-8117B11CE312}"/>
    <cellStyle name="Millares 3 20 2 3" xfId="8447" xr:uid="{5FAD4BDB-791B-4952-A463-532F1464D02A}"/>
    <cellStyle name="Millares 3 20 3" xfId="10916" xr:uid="{08B45934-FD92-4127-BD64-832256197CE9}"/>
    <cellStyle name="Millares 3 20 3 2" xfId="12961" xr:uid="{A9CE0162-43EE-48A1-A4C2-04198AC9719B}"/>
    <cellStyle name="Millares 3 20 4" xfId="7985" xr:uid="{CE479BBD-2405-46EC-A24E-C5EA974AFC03}"/>
    <cellStyle name="Millares 3 21" xfId="1022" xr:uid="{00000000-0005-0000-0000-000044080000}"/>
    <cellStyle name="Millares 3 21 2" xfId="4214" xr:uid="{00000000-0005-0000-0000-000045080000}"/>
    <cellStyle name="Millares 3 21 2 2" xfId="10919" xr:uid="{749FCCA5-55EB-4DE4-B637-990CE8BA6356}"/>
    <cellStyle name="Millares 3 21 2 2 2" xfId="12964" xr:uid="{CDFD5753-A15C-4478-B465-95161A34E9CE}"/>
    <cellStyle name="Millares 3 21 2 3" xfId="8448" xr:uid="{29B7EA7E-E34F-46C2-9AA3-2ED8A23AE7AC}"/>
    <cellStyle name="Millares 3 21 3" xfId="10918" xr:uid="{F371A928-0099-4DD8-B836-FB06091E5896}"/>
    <cellStyle name="Millares 3 21 3 2" xfId="12963" xr:uid="{B918DA6D-43D4-461B-8E51-4EAEA0997A78}"/>
    <cellStyle name="Millares 3 21 4" xfId="7986" xr:uid="{4D69D313-CE53-4DD3-A6A8-A32CA97579BE}"/>
    <cellStyle name="Millares 3 22" xfId="1023" xr:uid="{00000000-0005-0000-0000-000046080000}"/>
    <cellStyle name="Millares 3 22 2" xfId="4215" xr:uid="{00000000-0005-0000-0000-000047080000}"/>
    <cellStyle name="Millares 3 22 2 2" xfId="10921" xr:uid="{A9E69B54-DF88-4170-AF0F-EEA2426FD049}"/>
    <cellStyle name="Millares 3 22 2 2 2" xfId="12966" xr:uid="{3E6B6358-9DAF-414F-AC40-325084D535DF}"/>
    <cellStyle name="Millares 3 22 2 3" xfId="8449" xr:uid="{7B0D9351-1507-44C2-9CFC-93B9F75911F1}"/>
    <cellStyle name="Millares 3 22 3" xfId="10920" xr:uid="{D7BBEB3C-26A2-4274-95BB-083B4CCEA173}"/>
    <cellStyle name="Millares 3 22 3 2" xfId="12965" xr:uid="{A56B0ED5-A2A9-4ABE-B81F-8E1385D76A1B}"/>
    <cellStyle name="Millares 3 22 4" xfId="7987" xr:uid="{CA6789B8-C580-4536-AE36-C16BC3B6AED0}"/>
    <cellStyle name="Millares 3 23" xfId="1024" xr:uid="{00000000-0005-0000-0000-000048080000}"/>
    <cellStyle name="Millares 3 23 2" xfId="4216" xr:uid="{00000000-0005-0000-0000-000049080000}"/>
    <cellStyle name="Millares 3 23 2 2" xfId="10923" xr:uid="{2CA68892-B518-4E18-B9FF-A123E9495292}"/>
    <cellStyle name="Millares 3 23 2 2 2" xfId="12968" xr:uid="{E80E5AB5-4942-4D39-90F3-8CBF1362CFE9}"/>
    <cellStyle name="Millares 3 23 2 3" xfId="8450" xr:uid="{D054E1BF-69C9-4467-8B4E-492221EEF456}"/>
    <cellStyle name="Millares 3 23 3" xfId="10922" xr:uid="{B66D245F-2249-4CED-80F9-075F555D2039}"/>
    <cellStyle name="Millares 3 23 3 2" xfId="12967" xr:uid="{C055CC5A-2432-44F5-8EF0-5918F80C1048}"/>
    <cellStyle name="Millares 3 23 4" xfId="7988" xr:uid="{AE9F4D77-0D39-428E-990F-7467705FB784}"/>
    <cellStyle name="Millares 3 24" xfId="1025" xr:uid="{00000000-0005-0000-0000-00004A080000}"/>
    <cellStyle name="Millares 3 24 2" xfId="4217" xr:uid="{00000000-0005-0000-0000-00004B080000}"/>
    <cellStyle name="Millares 3 24 2 2" xfId="10925" xr:uid="{F3E24FA1-B40E-4E4A-ABAB-12E6113FCA8D}"/>
    <cellStyle name="Millares 3 24 2 2 2" xfId="12970" xr:uid="{8DE54FCD-06F8-4CEE-8FA5-F2BF9D9CAEF2}"/>
    <cellStyle name="Millares 3 24 2 3" xfId="8451" xr:uid="{8B626F39-B815-486F-9E62-59D35D6E470B}"/>
    <cellStyle name="Millares 3 24 3" xfId="10924" xr:uid="{DDE15EF9-586A-4ACF-AFC8-CE8118BB42AA}"/>
    <cellStyle name="Millares 3 24 3 2" xfId="12969" xr:uid="{69024CF9-F118-4BEC-B715-F754293E0F63}"/>
    <cellStyle name="Millares 3 24 4" xfId="7989" xr:uid="{85BDE877-EA98-4008-AAB4-6C725A4425EF}"/>
    <cellStyle name="Millares 3 25" xfId="1026" xr:uid="{00000000-0005-0000-0000-00004C080000}"/>
    <cellStyle name="Millares 3 25 2" xfId="4218" xr:uid="{00000000-0005-0000-0000-00004D080000}"/>
    <cellStyle name="Millares 3 25 2 2" xfId="10927" xr:uid="{1E6C974D-A737-49B9-BFF0-AF20102AD037}"/>
    <cellStyle name="Millares 3 25 2 2 2" xfId="12972" xr:uid="{212774CA-540F-4F25-8C7E-B7E8028BECE1}"/>
    <cellStyle name="Millares 3 25 2 3" xfId="8452" xr:uid="{BA4C7E39-2750-4D71-88CB-54145DDBBC3C}"/>
    <cellStyle name="Millares 3 25 3" xfId="10926" xr:uid="{46891F29-F362-4AF1-921C-790BA004C247}"/>
    <cellStyle name="Millares 3 25 3 2" xfId="12971" xr:uid="{FADB9560-776C-4E40-8645-04D2B1CAB550}"/>
    <cellStyle name="Millares 3 25 4" xfId="7990" xr:uid="{4A666773-FDC8-40E0-AB5E-FD2DDAEE60BE}"/>
    <cellStyle name="Millares 3 26" xfId="1027" xr:uid="{00000000-0005-0000-0000-00004E080000}"/>
    <cellStyle name="Millares 3 26 2" xfId="4219" xr:uid="{00000000-0005-0000-0000-00004F080000}"/>
    <cellStyle name="Millares 3 26 2 2" xfId="10929" xr:uid="{6A220524-6229-4E07-AB13-7825C3271BBF}"/>
    <cellStyle name="Millares 3 26 2 2 2" xfId="12974" xr:uid="{8323C992-74BB-4D01-91AB-D4368039411B}"/>
    <cellStyle name="Millares 3 26 2 3" xfId="8453" xr:uid="{16DF4A9A-B2E7-4207-B158-D7F7A6298D3C}"/>
    <cellStyle name="Millares 3 26 3" xfId="10928" xr:uid="{B03AB9BE-E03A-48F5-AE91-02C4ED03F699}"/>
    <cellStyle name="Millares 3 26 3 2" xfId="12973" xr:uid="{27346633-0304-49D6-9388-4C96121D4695}"/>
    <cellStyle name="Millares 3 26 4" xfId="7991" xr:uid="{6739CAAE-4035-4E14-96BD-78AB0A7589D0}"/>
    <cellStyle name="Millares 3 27" xfId="1028" xr:uid="{00000000-0005-0000-0000-000050080000}"/>
    <cellStyle name="Millares 3 27 2" xfId="4220" xr:uid="{00000000-0005-0000-0000-000051080000}"/>
    <cellStyle name="Millares 3 27 2 2" xfId="10931" xr:uid="{C7C71A35-92D7-4947-A45E-837A0A0049D5}"/>
    <cellStyle name="Millares 3 27 2 2 2" xfId="12976" xr:uid="{40540C56-B4AB-457E-BAB6-BCF45F03F316}"/>
    <cellStyle name="Millares 3 27 2 3" xfId="8454" xr:uid="{1599FD77-C4B5-4575-B6A7-96A8846F5E5B}"/>
    <cellStyle name="Millares 3 27 3" xfId="10930" xr:uid="{4B566DDD-3F73-47D1-8C65-B3858C3B8D6C}"/>
    <cellStyle name="Millares 3 27 3 2" xfId="12975" xr:uid="{0C89376B-E18A-48A9-967D-C368C47FB48F}"/>
    <cellStyle name="Millares 3 27 4" xfId="7992" xr:uid="{21B16B32-CF6D-4A76-8B7D-AEC8C7D08221}"/>
    <cellStyle name="Millares 3 28" xfId="1029" xr:uid="{00000000-0005-0000-0000-000052080000}"/>
    <cellStyle name="Millares 3 28 2" xfId="4221" xr:uid="{00000000-0005-0000-0000-000053080000}"/>
    <cellStyle name="Millares 3 28 2 2" xfId="10933" xr:uid="{FD147E70-6E5C-42E2-AFEA-57629BC65167}"/>
    <cellStyle name="Millares 3 28 2 2 2" xfId="12978" xr:uid="{CEF1FBE0-14AC-4C80-B4B6-0F7844104E8A}"/>
    <cellStyle name="Millares 3 28 2 3" xfId="8455" xr:uid="{748C5510-B134-4B77-A606-053E13242434}"/>
    <cellStyle name="Millares 3 28 3" xfId="10932" xr:uid="{15670D86-E860-40F0-AC58-FA4EAD16EAA8}"/>
    <cellStyle name="Millares 3 28 3 2" xfId="12977" xr:uid="{7A73ACFC-3E2A-4790-9E2B-123BCD5DCB66}"/>
    <cellStyle name="Millares 3 28 4" xfId="7993" xr:uid="{BE761D0A-12E7-4048-A130-7A3FCBE1772F}"/>
    <cellStyle name="Millares 3 29" xfId="1030" xr:uid="{00000000-0005-0000-0000-000054080000}"/>
    <cellStyle name="Millares 3 29 2" xfId="4222" xr:uid="{00000000-0005-0000-0000-000055080000}"/>
    <cellStyle name="Millares 3 29 2 2" xfId="10935" xr:uid="{DC641C0D-CEA6-48BA-BA8A-ED040FE77587}"/>
    <cellStyle name="Millares 3 29 2 2 2" xfId="12980" xr:uid="{6454AF19-0E11-4222-A975-60F7549987C7}"/>
    <cellStyle name="Millares 3 29 2 3" xfId="8456" xr:uid="{63E44AA3-7D6E-4E91-AFBD-487A1878DFCD}"/>
    <cellStyle name="Millares 3 29 3" xfId="10934" xr:uid="{DC4B339E-CAFC-4593-A609-DD4DA39B7E43}"/>
    <cellStyle name="Millares 3 29 3 2" xfId="12979" xr:uid="{9A792ABF-2151-4ED9-84E8-BA9ACBCA9B6A}"/>
    <cellStyle name="Millares 3 29 4" xfId="7994" xr:uid="{0C24F88D-5D2B-4D91-BDA0-71AA7BA69708}"/>
    <cellStyle name="Millares 3 3" xfId="1031" xr:uid="{00000000-0005-0000-0000-000056080000}"/>
    <cellStyle name="Millares 3 3 2" xfId="4332" xr:uid="{00000000-0005-0000-0000-000057080000}"/>
    <cellStyle name="Millares 3 3 2 2" xfId="4469" xr:uid="{00000000-0005-0000-0000-000058080000}"/>
    <cellStyle name="Millares 3 3 2 2 2" xfId="10473" xr:uid="{D24DFEF8-E943-4E54-9E0D-773215E540E3}"/>
    <cellStyle name="Millares 3 3 2 2 2 2" xfId="10939" xr:uid="{4692EA2C-FE15-4830-9863-D85613FFC8D8}"/>
    <cellStyle name="Millares 3 3 2 2 2 2 2" xfId="12984" xr:uid="{8AC7857A-C646-44DF-802C-5ED93A51AAEC}"/>
    <cellStyle name="Millares 3 3 2 2 2 3" xfId="11566" xr:uid="{AF5AC4F0-FF80-4493-81D5-28875B99B306}"/>
    <cellStyle name="Millares 3 3 2 2 2 3 2" xfId="13610" xr:uid="{794AC453-E6E0-404D-8511-86FAD69490AE}"/>
    <cellStyle name="Millares 3 3 2 2 2 4" xfId="12521" xr:uid="{E308CEF4-DC42-4BC4-921F-E376C8DC377B}"/>
    <cellStyle name="Millares 3 3 2 2 3" xfId="10938" xr:uid="{23EDFA7E-2F8C-4F12-B9E8-694688924F86}"/>
    <cellStyle name="Millares 3 3 2 2 3 2" xfId="12983" xr:uid="{5F6CE1C7-DA30-41EB-87EB-960CA4B473B6}"/>
    <cellStyle name="Millares 3 3 2 2 4" xfId="11565" xr:uid="{FB5A322E-A2B0-4E7C-8075-FEFFD615CAF6}"/>
    <cellStyle name="Millares 3 3 2 2 4 2" xfId="13609" xr:uid="{954C1141-7FDA-405E-B823-5091107DFCD6}"/>
    <cellStyle name="Millares 3 3 2 2 5" xfId="8188" xr:uid="{2F82B173-C0F1-4088-A200-3EB600DC93ED}"/>
    <cellStyle name="Millares 3 3 2 2 6" xfId="12241" xr:uid="{A85160B8-7E77-458A-B984-18DA173A3027}"/>
    <cellStyle name="Millares 3 3 2 3" xfId="10369" xr:uid="{5593FADF-8C41-460C-8B3D-F4385FBC9502}"/>
    <cellStyle name="Millares 3 3 2 3 2" xfId="10940" xr:uid="{42D676C9-6CAF-4865-B21C-9573722E8A34}"/>
    <cellStyle name="Millares 3 3 2 3 2 2" xfId="12985" xr:uid="{033B5F6D-C07D-4CA0-AD87-94EDFBCB40FD}"/>
    <cellStyle name="Millares 3 3 2 3 3" xfId="11567" xr:uid="{359EC047-4C2B-4293-BFCB-CD01F94628D6}"/>
    <cellStyle name="Millares 3 3 2 3 3 2" xfId="13611" xr:uid="{AC510A30-3EB0-49CC-A972-4CF213EF8B4D}"/>
    <cellStyle name="Millares 3 3 2 3 4" xfId="12419" xr:uid="{45F71FE9-3BED-468B-AAC5-F5263ADD9A71}"/>
    <cellStyle name="Millares 3 3 2 4" xfId="10937" xr:uid="{D1F32437-201B-4B3A-A777-85295BF1B945}"/>
    <cellStyle name="Millares 3 3 2 4 2" xfId="12982" xr:uid="{9A166811-00D7-4587-9664-0C5C07E096FB}"/>
    <cellStyle name="Millares 3 3 2 5" xfId="11564" xr:uid="{E6EA82B4-1272-4C04-9AF7-C00544E95E16}"/>
    <cellStyle name="Millares 3 3 2 5 2" xfId="13608" xr:uid="{91554602-3AD9-4F98-87EF-0A1869F37FF7}"/>
    <cellStyle name="Millares 3 3 2 6" xfId="8071" xr:uid="{A3B1F329-CAAC-449A-987A-01AD0DED4035}"/>
    <cellStyle name="Millares 3 3 2 7" xfId="12139" xr:uid="{127B2ABD-6D40-4A4B-A864-7A10662F3542}"/>
    <cellStyle name="Millares 3 3 3" xfId="4418" xr:uid="{00000000-0005-0000-0000-000059080000}"/>
    <cellStyle name="Millares 3 3 3 2" xfId="10422" xr:uid="{FC0400DA-DC2E-4F4F-8B44-3619BA34A1A4}"/>
    <cellStyle name="Millares 3 3 3 2 2" xfId="10942" xr:uid="{C8052299-0AE6-40AB-9D76-08E722932FBB}"/>
    <cellStyle name="Millares 3 3 3 2 2 2" xfId="12987" xr:uid="{ED704112-062F-4CB3-98F7-2484E5969C1D}"/>
    <cellStyle name="Millares 3 3 3 2 3" xfId="11569" xr:uid="{DA41D693-55A4-4FFB-AC9B-69FB88883CC4}"/>
    <cellStyle name="Millares 3 3 3 2 3 2" xfId="13613" xr:uid="{830FD0AD-2A08-4934-9D31-8B88DEAC2769}"/>
    <cellStyle name="Millares 3 3 3 2 4" xfId="12470" xr:uid="{E0F0BEBF-3E56-4888-867B-EF838D22B8DF}"/>
    <cellStyle name="Millares 3 3 3 3" xfId="10941" xr:uid="{41BC2B77-9A7D-4D6C-860A-70682995591C}"/>
    <cellStyle name="Millares 3 3 3 3 2" xfId="12986" xr:uid="{6F8464EE-98D0-4894-9916-3F5A0AF5A8E5}"/>
    <cellStyle name="Millares 3 3 3 4" xfId="11568" xr:uid="{4CD7EADD-A5F9-4B5C-A061-CDEAC70548BC}"/>
    <cellStyle name="Millares 3 3 3 4 2" xfId="13612" xr:uid="{C1C08BF7-EE11-48AF-BD67-18729ABD4C50}"/>
    <cellStyle name="Millares 3 3 3 5" xfId="8137" xr:uid="{FB3B9CB2-9C0C-4AA5-9065-2904EBB4B8E4}"/>
    <cellStyle name="Millares 3 3 3 6" xfId="12190" xr:uid="{E5C5346A-AEC3-4450-9DF3-7E7DE742F2CD}"/>
    <cellStyle name="Millares 3 3 4" xfId="4223" xr:uid="{00000000-0005-0000-0000-00005A080000}"/>
    <cellStyle name="Millares 3 3 4 2" xfId="10943" xr:uid="{985825F2-9D70-49A7-A7AA-251865628D5B}"/>
    <cellStyle name="Millares 3 3 4 2 2" xfId="12988" xr:uid="{EB5F0F72-210C-4291-861F-6941FA7BF9C7}"/>
    <cellStyle name="Millares 3 3 4 3" xfId="8457" xr:uid="{76430B78-E1C8-4721-AB0E-39588092176E}"/>
    <cellStyle name="Millares 3 3 5" xfId="10936" xr:uid="{280E7CC5-4C07-4561-A5F3-4ABCB292A83F}"/>
    <cellStyle name="Millares 3 3 5 2" xfId="12981" xr:uid="{F9CA59C7-998D-4C0A-B022-7D1A8EE6F507}"/>
    <cellStyle name="Millares 3 3 6" xfId="7995" xr:uid="{0B6C251C-F58F-49B1-B646-9DA5CB2C042C}"/>
    <cellStyle name="Millares 3 30" xfId="1032" xr:uid="{00000000-0005-0000-0000-00005B080000}"/>
    <cellStyle name="Millares 3 30 2" xfId="4224" xr:uid="{00000000-0005-0000-0000-00005C080000}"/>
    <cellStyle name="Millares 3 30 2 2" xfId="10945" xr:uid="{F8B101C7-4958-4140-9D4E-B162305D3E52}"/>
    <cellStyle name="Millares 3 30 2 2 2" xfId="12990" xr:uid="{0E3BB83A-8FC5-42AD-90D8-43ADE0C543A3}"/>
    <cellStyle name="Millares 3 30 2 3" xfId="8458" xr:uid="{4A0CB863-A8C8-4D89-BF4B-B46E8922695F}"/>
    <cellStyle name="Millares 3 30 3" xfId="10944" xr:uid="{E1BE2CA1-C5C7-4020-B56E-C62E8BF4849A}"/>
    <cellStyle name="Millares 3 30 3 2" xfId="12989" xr:uid="{7C765FAA-487B-408E-85DD-89EBAFEA41C3}"/>
    <cellStyle name="Millares 3 30 4" xfId="7996" xr:uid="{DF3C7CC8-8DC4-4ABD-981E-FB4DF43231D6}"/>
    <cellStyle name="Millares 3 31" xfId="1002" xr:uid="{00000000-0005-0000-0000-00005D080000}"/>
    <cellStyle name="Millares 3 31 2" xfId="4299" xr:uid="{00000000-0005-0000-0000-00005E080000}"/>
    <cellStyle name="Millares 3 31 2 2" xfId="10947" xr:uid="{EDDE3936-CADA-4596-8DAA-4000887C672C}"/>
    <cellStyle name="Millares 3 31 2 2 2" xfId="12992" xr:uid="{E2C05F17-BB73-4FC8-9C40-0520816259A0}"/>
    <cellStyle name="Millares 3 31 2 3" xfId="11571" xr:uid="{E9CFD037-D21D-48A7-B123-ACE5139A39DE}"/>
    <cellStyle name="Millares 3 31 2 3 2" xfId="13615" xr:uid="{F7711862-A5E8-4FB6-AF49-67938B3991E6}"/>
    <cellStyle name="Millares 3 31 2 4" xfId="10353" xr:uid="{06321F07-6371-4F45-A8AE-E28BB53C16DB}"/>
    <cellStyle name="Millares 3 31 2 5" xfId="12403" xr:uid="{DE3B6270-369C-4D2E-AEFB-D9EB65412321}"/>
    <cellStyle name="Millares 3 31 3" xfId="10946" xr:uid="{7239C413-9501-4DA3-8329-B1B802A88FCB}"/>
    <cellStyle name="Millares 3 31 3 2" xfId="12991" xr:uid="{789D555F-26EC-4F34-87D9-2738DD8D9F71}"/>
    <cellStyle name="Millares 3 31 4" xfId="11570" xr:uid="{754F8785-3B05-4ACE-BEAA-2024D3223167}"/>
    <cellStyle name="Millares 3 31 4 2" xfId="13614" xr:uid="{02D7DCF7-9B9E-4187-A037-CA9C8B9CA868}"/>
    <cellStyle name="Millares 3 31 5" xfId="8054" xr:uid="{F22F2A5D-1ECF-4362-952F-FB60E96E05FD}"/>
    <cellStyle name="Millares 3 31 6" xfId="12123" xr:uid="{834A522E-CA83-40A1-9E11-9DF3EE332A19}"/>
    <cellStyle name="Millares 3 32" xfId="4039" xr:uid="{00000000-0005-0000-0000-00005F080000}"/>
    <cellStyle name="Millares 3 32 2" xfId="4402" xr:uid="{00000000-0005-0000-0000-000060080000}"/>
    <cellStyle name="Millares 3 32 2 2" xfId="10949" xr:uid="{CDF80BB3-D947-4AF3-9041-9507CE862F6B}"/>
    <cellStyle name="Millares 3 32 2 2 2" xfId="12994" xr:uid="{03FE37CA-99A6-4752-A206-439256672E3E}"/>
    <cellStyle name="Millares 3 32 2 3" xfId="11573" xr:uid="{0C555121-0F29-44D6-916C-DF2688A405C4}"/>
    <cellStyle name="Millares 3 32 2 3 2" xfId="13617" xr:uid="{7B2404D4-949B-4385-93F3-C44939B698CB}"/>
    <cellStyle name="Millares 3 32 2 4" xfId="10406" xr:uid="{0C6F0D48-E935-42FC-958E-3EFCE0879BA1}"/>
    <cellStyle name="Millares 3 32 2 5" xfId="12454" xr:uid="{1B2AFED3-230A-4B79-9052-56E5FD43D6A8}"/>
    <cellStyle name="Millares 3 32 3" xfId="10948" xr:uid="{83EF1B00-4B27-42CF-BF47-04C06CB16AD7}"/>
    <cellStyle name="Millares 3 32 3 2" xfId="12993" xr:uid="{3B32440F-A06A-4D75-8EE5-8A1A96921052}"/>
    <cellStyle name="Millares 3 32 4" xfId="11572" xr:uid="{470360F0-3232-4819-9458-97DB193A18AC}"/>
    <cellStyle name="Millares 3 32 4 2" xfId="13616" xr:uid="{1F2E8C1C-3B40-4D6A-97B2-6FBB9BEF70DE}"/>
    <cellStyle name="Millares 3 32 5" xfId="8121" xr:uid="{43318E59-5934-4B99-841D-5F8FC27EC2D2}"/>
    <cellStyle name="Millares 3 32 6" xfId="12174" xr:uid="{648E3279-A5F5-4E96-9CDA-D7802D5A36CD}"/>
    <cellStyle name="Millares 3 33" xfId="4493" xr:uid="{00000000-0005-0000-0000-000061080000}"/>
    <cellStyle name="Millares 3 33 2" xfId="10950" xr:uid="{79897B7B-9262-40F9-9E4D-4F2B3419B47B}"/>
    <cellStyle name="Millares 3 33 2 2" xfId="12995" xr:uid="{103036CB-73F7-4594-B467-6CFFD2A07AAB}"/>
    <cellStyle name="Millares 3 33 3" xfId="8211" xr:uid="{C2B92FEA-52B6-416D-9C2E-7C6BEB44825C}"/>
    <cellStyle name="Millares 3 34" xfId="4203" xr:uid="{00000000-0005-0000-0000-000062080000}"/>
    <cellStyle name="Millares 3 35" xfId="4573" xr:uid="{00000000-0005-0000-0000-000063080000}"/>
    <cellStyle name="Millares 3 4" xfId="1033" xr:uid="{00000000-0005-0000-0000-000064080000}"/>
    <cellStyle name="Millares 3 4 2" xfId="4453" xr:uid="{00000000-0005-0000-0000-000065080000}"/>
    <cellStyle name="Millares 3 4 2 2" xfId="10457" xr:uid="{2D6493E6-94CE-4609-8D53-0284C12C448F}"/>
    <cellStyle name="Millares 3 4 2 2 2" xfId="10953" xr:uid="{E8420171-C177-4592-9707-851CD19EE1F5}"/>
    <cellStyle name="Millares 3 4 2 2 2 2" xfId="12998" xr:uid="{6BA1B619-9912-4190-8E1D-684F9ACE405A}"/>
    <cellStyle name="Millares 3 4 2 2 3" xfId="11575" xr:uid="{50B8DC99-F638-4EBD-9AFF-C8CEC25A120F}"/>
    <cellStyle name="Millares 3 4 2 2 3 2" xfId="13619" xr:uid="{1D283ADC-0FC2-4412-B50A-C9DCF88DC50A}"/>
    <cellStyle name="Millares 3 4 2 2 4" xfId="12505" xr:uid="{6EF0D41A-8140-44F6-A923-E86D9D704FAB}"/>
    <cellStyle name="Millares 3 4 2 3" xfId="10952" xr:uid="{52A84E1D-515C-492B-BF38-FF0AAC1E65B9}"/>
    <cellStyle name="Millares 3 4 2 3 2" xfId="12997" xr:uid="{707020CF-0946-430D-BAC3-1B45DA880205}"/>
    <cellStyle name="Millares 3 4 2 4" xfId="11574" xr:uid="{B9EF805A-1A39-4D90-A300-9AFF69AD9C9A}"/>
    <cellStyle name="Millares 3 4 2 4 2" xfId="13618" xr:uid="{CE50F649-F859-4B86-B208-3B5B8C0D394B}"/>
    <cellStyle name="Millares 3 4 2 5" xfId="8172" xr:uid="{E3505F7A-0F3E-4B98-B6B3-E63C77AB8790}"/>
    <cellStyle name="Millares 3 4 2 6" xfId="12225" xr:uid="{80297865-4D89-41A4-BE1D-BE79BCA80BF2}"/>
    <cellStyle name="Millares 3 4 3" xfId="4225" xr:uid="{00000000-0005-0000-0000-000066080000}"/>
    <cellStyle name="Millares 3 4 3 2" xfId="10954" xr:uid="{3B944884-031B-4D5B-8006-E4A615CD4745}"/>
    <cellStyle name="Millares 3 4 3 2 2" xfId="12999" xr:uid="{41314078-08DB-4E00-AE02-93011D0D1B34}"/>
    <cellStyle name="Millares 3 4 3 3" xfId="8459" xr:uid="{0BE28D60-6DB3-4CCF-91FC-255F71176D12}"/>
    <cellStyle name="Millares 3 4 4" xfId="10951" xr:uid="{61037C22-90B6-4F2A-88D8-19DD7309C3DF}"/>
    <cellStyle name="Millares 3 4 4 2" xfId="12996" xr:uid="{E6F01043-5E05-4EBE-AE62-B035FFB01EC1}"/>
    <cellStyle name="Millares 3 4 5" xfId="7997" xr:uid="{3DFA0FCE-138C-4D10-BF2A-A3AC95C15736}"/>
    <cellStyle name="Millares 3 5" xfId="1034" xr:uid="{00000000-0005-0000-0000-000067080000}"/>
    <cellStyle name="Millares 3 6" xfId="1035" xr:uid="{00000000-0005-0000-0000-000068080000}"/>
    <cellStyle name="Millares 3 7" xfId="1036" xr:uid="{00000000-0005-0000-0000-000069080000}"/>
    <cellStyle name="Millares 3 8" xfId="1037" xr:uid="{00000000-0005-0000-0000-00006A080000}"/>
    <cellStyle name="Millares 3 9" xfId="1038" xr:uid="{00000000-0005-0000-0000-00006B080000}"/>
    <cellStyle name="Millares 30" xfId="7823" xr:uid="{0703419C-2EFC-4C53-A421-1EFE324578B9}"/>
    <cellStyle name="Millares 31" xfId="7857" xr:uid="{3A6D632C-B4D2-4943-B3B3-E11F5C57541A}"/>
    <cellStyle name="Millares 4" xfId="1039" xr:uid="{00000000-0005-0000-0000-00006C080000}"/>
    <cellStyle name="Millares 4 10" xfId="4561" xr:uid="{00000000-0005-0000-0000-00006D080000}"/>
    <cellStyle name="Millares 4 10 2" xfId="4580" xr:uid="{00000000-0005-0000-0000-00006E080000}"/>
    <cellStyle name="Millares 4 11" xfId="4226" xr:uid="{00000000-0005-0000-0000-00006F080000}"/>
    <cellStyle name="Millares 4 12" xfId="4574" xr:uid="{00000000-0005-0000-0000-000070080000}"/>
    <cellStyle name="Millares 4 2" xfId="1040" xr:uid="{00000000-0005-0000-0000-000071080000}"/>
    <cellStyle name="Millares 4 2 2" xfId="4227" xr:uid="{00000000-0005-0000-0000-000072080000}"/>
    <cellStyle name="Millares 4 2 2 2" xfId="10955" xr:uid="{D2399F0F-5A64-457A-8B88-472219B4BF05}"/>
    <cellStyle name="Millares 4 2 2 3" xfId="13000" xr:uid="{29B4043D-FD8F-4F07-A819-2AA95051D1F7}"/>
    <cellStyle name="Millares 4 2 3" xfId="7998" xr:uid="{522C0598-1D6A-4029-9674-5DFB56F45388}"/>
    <cellStyle name="Millares 4 3" xfId="1041" xr:uid="{00000000-0005-0000-0000-000073080000}"/>
    <cellStyle name="Millares 4 3 2" xfId="4228" xr:uid="{00000000-0005-0000-0000-000074080000}"/>
    <cellStyle name="Millares 4 3 2 2" xfId="10956" xr:uid="{848005F0-333F-4009-AA8C-BF32C0A0A226}"/>
    <cellStyle name="Millares 4 3 2 3" xfId="13001" xr:uid="{DA853A41-C199-48F1-9718-7EB327484243}"/>
    <cellStyle name="Millares 4 3 3" xfId="7999" xr:uid="{AE587D8E-99B0-44A2-B291-CFEE3B64D798}"/>
    <cellStyle name="Millares 4 4" xfId="1042" xr:uid="{00000000-0005-0000-0000-000075080000}"/>
    <cellStyle name="Millares 4 4 2" xfId="4229" xr:uid="{00000000-0005-0000-0000-000076080000}"/>
    <cellStyle name="Millares 4 4 2 2" xfId="10957" xr:uid="{258467E7-5A38-4153-BA57-6582855A42A2}"/>
    <cellStyle name="Millares 4 4 2 3" xfId="13002" xr:uid="{2D0A7436-C9B0-4344-8907-B0A713273FC0}"/>
    <cellStyle name="Millares 4 4 3" xfId="8000" xr:uid="{E0082E21-8E87-4832-B439-D2D8215E8341}"/>
    <cellStyle name="Millares 4 5" xfId="1043" xr:uid="{00000000-0005-0000-0000-000077080000}"/>
    <cellStyle name="Millares 4 5 2" xfId="4230" xr:uid="{00000000-0005-0000-0000-000078080000}"/>
    <cellStyle name="Millares 4 5 2 2" xfId="10958" xr:uid="{337A0C71-6CFD-4D75-9BA0-922CA39FE29D}"/>
    <cellStyle name="Millares 4 5 2 3" xfId="13003" xr:uid="{3F4CBFD4-15D8-4623-8B2F-524A9C975DF6}"/>
    <cellStyle name="Millares 4 5 3" xfId="8001" xr:uid="{DD33F80B-46A0-46D3-B3EE-AC7378FD71F0}"/>
    <cellStyle name="Millares 4 6" xfId="1044" xr:uid="{00000000-0005-0000-0000-000079080000}"/>
    <cellStyle name="Millares 4 6 2" xfId="4231" xr:uid="{00000000-0005-0000-0000-00007A080000}"/>
    <cellStyle name="Millares 4 6 2 2" xfId="10959" xr:uid="{70359DFE-2511-4514-B942-1EFA0A62CB1C}"/>
    <cellStyle name="Millares 4 6 2 3" xfId="13004" xr:uid="{D24B93AF-0D0A-4115-BA1E-9271B4DE07F4}"/>
    <cellStyle name="Millares 4 6 3" xfId="8002" xr:uid="{FB8CD6B6-D90F-477F-9206-9709E556C183}"/>
    <cellStyle name="Millares 4 7" xfId="1045" xr:uid="{00000000-0005-0000-0000-00007B080000}"/>
    <cellStyle name="Millares 4 7 2" xfId="4232" xr:uid="{00000000-0005-0000-0000-00007C080000}"/>
    <cellStyle name="Millares 4 7 2 2" xfId="10960" xr:uid="{7893A9A6-B37F-4C93-B090-7C1D2B896F07}"/>
    <cellStyle name="Millares 4 7 2 3" xfId="13005" xr:uid="{3CBAA18E-EE5A-4CD8-92B5-3A0B3352C49E}"/>
    <cellStyle name="Millares 4 7 3" xfId="8003" xr:uid="{B008380F-5C28-4260-8CF0-1125219F4800}"/>
    <cellStyle name="Millares 4 8" xfId="1046" xr:uid="{00000000-0005-0000-0000-00007D080000}"/>
    <cellStyle name="Millares 4 8 2" xfId="4233" xr:uid="{00000000-0005-0000-0000-00007E080000}"/>
    <cellStyle name="Millares 4 8 2 2" xfId="10961" xr:uid="{EC0D8658-A829-4EEC-AFEA-050844CF9BA8}"/>
    <cellStyle name="Millares 4 8 2 3" xfId="13006" xr:uid="{EE9060AA-54F7-433E-A1A9-A6234A36D9F2}"/>
    <cellStyle name="Millares 4 8 3" xfId="8004" xr:uid="{16CD83CB-7E97-4F9D-80F7-64C4D51EDFD6}"/>
    <cellStyle name="Millares 4 9" xfId="4337" xr:uid="{00000000-0005-0000-0000-00007F080000}"/>
    <cellStyle name="Millares 4 9 2" xfId="10962" xr:uid="{2C14D125-1C44-4A41-A0AD-FB48684749BB}"/>
    <cellStyle name="Millares 4 9 2 2" xfId="13007" xr:uid="{1CAE2070-FDE6-49E1-A1FB-0A5D1B41245F}"/>
    <cellStyle name="Millares 4 9 3" xfId="8075" xr:uid="{F3026639-AA10-4DA5-BF88-8175C329D057}"/>
    <cellStyle name="Millares 5" xfId="1047" xr:uid="{00000000-0005-0000-0000-000080080000}"/>
    <cellStyle name="Millares 5 10" xfId="4234" xr:uid="{00000000-0005-0000-0000-000081080000}"/>
    <cellStyle name="Millares 5 11" xfId="4575" xr:uid="{00000000-0005-0000-0000-000082080000}"/>
    <cellStyle name="Millares 5 2" xfId="1048" xr:uid="{00000000-0005-0000-0000-000083080000}"/>
    <cellStyle name="Millares 5 2 2" xfId="4235" xr:uid="{00000000-0005-0000-0000-000084080000}"/>
    <cellStyle name="Millares 5 2 2 2" xfId="10963" xr:uid="{A6F89F97-7C65-4529-9DA8-2BBBEC3F4052}"/>
    <cellStyle name="Millares 5 2 2 3" xfId="13008" xr:uid="{ED62CB8A-EDFA-4EAC-BAB2-E412E32E1B56}"/>
    <cellStyle name="Millares 5 2 3" xfId="8005" xr:uid="{00EC48FE-976B-4B2B-8D2B-D7A41DFE763A}"/>
    <cellStyle name="Millares 5 3" xfId="1049" xr:uid="{00000000-0005-0000-0000-000085080000}"/>
    <cellStyle name="Millares 5 3 2" xfId="4236" xr:uid="{00000000-0005-0000-0000-000086080000}"/>
    <cellStyle name="Millares 5 3 2 2" xfId="10964" xr:uid="{B7BB5617-BEEE-419E-BCDE-77B82E993347}"/>
    <cellStyle name="Millares 5 3 2 3" xfId="13009" xr:uid="{A975409D-0873-4384-A6E2-2DCB53DD59C5}"/>
    <cellStyle name="Millares 5 3 3" xfId="8006" xr:uid="{8FDB4F27-C090-4EEA-91A6-535DBCC78E07}"/>
    <cellStyle name="Millares 5 4" xfId="1050" xr:uid="{00000000-0005-0000-0000-000087080000}"/>
    <cellStyle name="Millares 5 4 2" xfId="4237" xr:uid="{00000000-0005-0000-0000-000088080000}"/>
    <cellStyle name="Millares 5 4 2 2" xfId="10965" xr:uid="{C3CABF06-2C8D-405C-BB32-E6A231ACB930}"/>
    <cellStyle name="Millares 5 4 2 3" xfId="13010" xr:uid="{E0767642-BF95-44DA-93EA-DA51D36B3671}"/>
    <cellStyle name="Millares 5 4 3" xfId="8007" xr:uid="{0DDD74F2-C45A-4F12-B1B7-131122C2536E}"/>
    <cellStyle name="Millares 5 5" xfId="1051" xr:uid="{00000000-0005-0000-0000-000089080000}"/>
    <cellStyle name="Millares 5 5 2" xfId="4238" xr:uid="{00000000-0005-0000-0000-00008A080000}"/>
    <cellStyle name="Millares 5 5 2 2" xfId="10966" xr:uid="{4C59D387-420B-4053-831F-A19F593B1449}"/>
    <cellStyle name="Millares 5 5 2 3" xfId="13011" xr:uid="{A8EBA4D9-6BF2-45CA-8A54-5EC2744DBB49}"/>
    <cellStyle name="Millares 5 5 3" xfId="8008" xr:uid="{BCF3B2EA-6F41-4138-986F-AC2FFDE6B0C5}"/>
    <cellStyle name="Millares 5 6" xfId="1052" xr:uid="{00000000-0005-0000-0000-00008B080000}"/>
    <cellStyle name="Millares 5 6 2" xfId="4239" xr:uid="{00000000-0005-0000-0000-00008C080000}"/>
    <cellStyle name="Millares 5 6 2 2" xfId="10967" xr:uid="{0BD4540A-F477-43A9-B028-28993E6ACDDA}"/>
    <cellStyle name="Millares 5 6 2 3" xfId="13012" xr:uid="{D3F8B9C6-50D1-47FA-B46E-CCA865EB491E}"/>
    <cellStyle name="Millares 5 6 3" xfId="8009" xr:uid="{1863A103-D818-493C-BA0D-FB5948C1ED3A}"/>
    <cellStyle name="Millares 5 7" xfId="1053" xr:uid="{00000000-0005-0000-0000-00008D080000}"/>
    <cellStyle name="Millares 5 7 2" xfId="4240" xr:uid="{00000000-0005-0000-0000-00008E080000}"/>
    <cellStyle name="Millares 5 7 2 2" xfId="10968" xr:uid="{B8DC55B2-B57F-4F2D-BB2B-86C7406B4272}"/>
    <cellStyle name="Millares 5 7 2 3" xfId="13013" xr:uid="{B0ADB60E-1FDA-4C85-9B4E-3F737843F852}"/>
    <cellStyle name="Millares 5 7 3" xfId="8010" xr:uid="{4919A8AD-E5A5-43A6-B177-DF75A02D6D81}"/>
    <cellStyle name="Millares 5 8" xfId="1054" xr:uid="{00000000-0005-0000-0000-00008F080000}"/>
    <cellStyle name="Millares 5 8 2" xfId="4241" xr:uid="{00000000-0005-0000-0000-000090080000}"/>
    <cellStyle name="Millares 5 8 2 2" xfId="10969" xr:uid="{1B76FF13-9BB8-4F3B-A665-C68CA20BEC1B}"/>
    <cellStyle name="Millares 5 8 2 3" xfId="13014" xr:uid="{1F623CE7-6FC9-4A0C-AB48-54C9F525EB8D}"/>
    <cellStyle name="Millares 5 8 3" xfId="8011" xr:uid="{5E54F3A1-D587-465B-8EFC-C057D9C79758}"/>
    <cellStyle name="Millares 5 9" xfId="4374" xr:uid="{00000000-0005-0000-0000-000091080000}"/>
    <cellStyle name="Millares 5 9 2" xfId="10970" xr:uid="{4F320E1E-9EBF-463E-8185-FD15C2DD02EA}"/>
    <cellStyle name="Millares 5 9 2 2" xfId="13015" xr:uid="{2534B4DD-731D-4448-9719-434D44A93BDD}"/>
    <cellStyle name="Millares 5 9 3" xfId="8095" xr:uid="{03CB2C6B-9BC5-4472-A879-A0D7DF8ECA08}"/>
    <cellStyle name="Millares 6" xfId="1055" xr:uid="{00000000-0005-0000-0000-000092080000}"/>
    <cellStyle name="Millares 6 10" xfId="4242" xr:uid="{00000000-0005-0000-0000-000093080000}"/>
    <cellStyle name="Millares 6 10 2" xfId="7794" xr:uid="{00000000-0005-0000-0000-000094080000}"/>
    <cellStyle name="Millares 6 11" xfId="4576" xr:uid="{00000000-0005-0000-0000-000095080000}"/>
    <cellStyle name="Millares 6 11 2" xfId="12081" xr:uid="{4F2CCB00-A0B4-4805-AA93-E45CA8762613}"/>
    <cellStyle name="Millares 6 11 3" xfId="14124" xr:uid="{1C9311A3-2F93-4579-9361-8A28A4E0BF79}"/>
    <cellStyle name="Millares 6 2" xfId="1056" xr:uid="{00000000-0005-0000-0000-000096080000}"/>
    <cellStyle name="Millares 6 2 2" xfId="12094" xr:uid="{1B92EC79-91C2-43AB-9CF4-FAA00CF459ED}"/>
    <cellStyle name="Millares 6 2 2 2" xfId="14136" xr:uid="{61DB349D-1B7C-4DF6-9BF2-C41990D79C4A}"/>
    <cellStyle name="Millares 6 3" xfId="1057" xr:uid="{00000000-0005-0000-0000-000097080000}"/>
    <cellStyle name="Millares 6 4" xfId="1058" xr:uid="{00000000-0005-0000-0000-000098080000}"/>
    <cellStyle name="Millares 6 5" xfId="1059" xr:uid="{00000000-0005-0000-0000-000099080000}"/>
    <cellStyle name="Millares 6 6" xfId="1060" xr:uid="{00000000-0005-0000-0000-00009A080000}"/>
    <cellStyle name="Millares 6 7" xfId="1061" xr:uid="{00000000-0005-0000-0000-00009B080000}"/>
    <cellStyle name="Millares 6 8" xfId="1062" xr:uid="{00000000-0005-0000-0000-00009C080000}"/>
    <cellStyle name="Millares 6 9" xfId="4379" xr:uid="{00000000-0005-0000-0000-00009D080000}"/>
    <cellStyle name="Millares 6 9 2" xfId="10971" xr:uid="{33A7FA19-769A-46B7-8B4F-53A38789FF75}"/>
    <cellStyle name="Millares 6 9 2 2" xfId="13016" xr:uid="{002B0777-8B4C-4092-8FCC-D5E8172A6C66}"/>
    <cellStyle name="Millares 6 9 3" xfId="8100" xr:uid="{5DAEF625-16D5-4E2A-BE91-22E5C8CD52CF}"/>
    <cellStyle name="Millares 7" xfId="1063" xr:uid="{00000000-0005-0000-0000-00009E080000}"/>
    <cellStyle name="Millares 7 10" xfId="4243" xr:uid="{00000000-0005-0000-0000-00009F080000}"/>
    <cellStyle name="Millares 7 10 2" xfId="7795" xr:uid="{00000000-0005-0000-0000-0000A0080000}"/>
    <cellStyle name="Millares 7 11" xfId="4577" xr:uid="{00000000-0005-0000-0000-0000A1080000}"/>
    <cellStyle name="Millares 7 2" xfId="1064" xr:uid="{00000000-0005-0000-0000-0000A2080000}"/>
    <cellStyle name="Millares 7 3" xfId="1065" xr:uid="{00000000-0005-0000-0000-0000A3080000}"/>
    <cellStyle name="Millares 7 4" xfId="1066" xr:uid="{00000000-0005-0000-0000-0000A4080000}"/>
    <cellStyle name="Millares 7 5" xfId="1067" xr:uid="{00000000-0005-0000-0000-0000A5080000}"/>
    <cellStyle name="Millares 7 6" xfId="1068" xr:uid="{00000000-0005-0000-0000-0000A6080000}"/>
    <cellStyle name="Millares 7 7" xfId="1069" xr:uid="{00000000-0005-0000-0000-0000A7080000}"/>
    <cellStyle name="Millares 7 8" xfId="1070" xr:uid="{00000000-0005-0000-0000-0000A8080000}"/>
    <cellStyle name="Millares 7 9" xfId="4377" xr:uid="{00000000-0005-0000-0000-0000A9080000}"/>
    <cellStyle name="Millares 7 9 2" xfId="10972" xr:uid="{6EA5701D-8C6A-48C7-A6E5-369009A333F7}"/>
    <cellStyle name="Millares 7 9 2 2" xfId="13017" xr:uid="{0446FA8A-22D2-4C27-8112-8AA420C90523}"/>
    <cellStyle name="Millares 7 9 3" xfId="8098" xr:uid="{2B9AFD0F-864E-469C-B22C-8DE4BAE121EB}"/>
    <cellStyle name="Millares 8" xfId="1071" xr:uid="{00000000-0005-0000-0000-0000AA080000}"/>
    <cellStyle name="Millares 8 10" xfId="4563" xr:uid="{00000000-0005-0000-0000-0000AB080000}"/>
    <cellStyle name="Millares 8 10 2" xfId="4581" xr:uid="{00000000-0005-0000-0000-0000AC080000}"/>
    <cellStyle name="Millares 8 11" xfId="4244" xr:uid="{00000000-0005-0000-0000-0000AD080000}"/>
    <cellStyle name="Millares 8 12" xfId="4578" xr:uid="{00000000-0005-0000-0000-0000AE080000}"/>
    <cellStyle name="Millares 8 2" xfId="1072" xr:uid="{00000000-0005-0000-0000-0000AF080000}"/>
    <cellStyle name="Millares 8 3" xfId="1073" xr:uid="{00000000-0005-0000-0000-0000B0080000}"/>
    <cellStyle name="Millares 8 4" xfId="1074" xr:uid="{00000000-0005-0000-0000-0000B1080000}"/>
    <cellStyle name="Millares 8 5" xfId="1075" xr:uid="{00000000-0005-0000-0000-0000B2080000}"/>
    <cellStyle name="Millares 8 6" xfId="1076" xr:uid="{00000000-0005-0000-0000-0000B3080000}"/>
    <cellStyle name="Millares 8 7" xfId="1077" xr:uid="{00000000-0005-0000-0000-0000B4080000}"/>
    <cellStyle name="Millares 8 8" xfId="1078" xr:uid="{00000000-0005-0000-0000-0000B5080000}"/>
    <cellStyle name="Millares 8 9" xfId="4381" xr:uid="{00000000-0005-0000-0000-0000B6080000}"/>
    <cellStyle name="Millares 8 9 2" xfId="10973" xr:uid="{E8DFA76F-40FB-46D1-8D9B-08B561E99AF5}"/>
    <cellStyle name="Millares 8 9 2 2" xfId="13018" xr:uid="{1F2369DD-D0DF-4269-A505-BADD6D4326DB}"/>
    <cellStyle name="Millares 8 9 3" xfId="8102" xr:uid="{00E9837C-8710-489A-87C4-EF8BF7424D0D}"/>
    <cellStyle name="Millares 9" xfId="1079" xr:uid="{00000000-0005-0000-0000-0000B7080000}"/>
    <cellStyle name="Millares 9 10" xfId="4245" xr:uid="{00000000-0005-0000-0000-0000B8080000}"/>
    <cellStyle name="Millares 9 10 2" xfId="10974" xr:uid="{C1B22C55-1181-4A4C-8C41-D02EBF6F6F90}"/>
    <cellStyle name="Millares 9 10 3" xfId="13019" xr:uid="{55812351-653B-40A9-9F14-30ED6B59F21D}"/>
    <cellStyle name="Millares 9 11" xfId="8012" xr:uid="{F1FA0690-9351-4D61-977F-FEB192E480F9}"/>
    <cellStyle name="Millares 9 2" xfId="1080" xr:uid="{00000000-0005-0000-0000-0000B9080000}"/>
    <cellStyle name="Millares 9 2 2" xfId="4246" xr:uid="{00000000-0005-0000-0000-0000BA080000}"/>
    <cellStyle name="Millares 9 2 2 2" xfId="10975" xr:uid="{40B21ADA-1195-4DCD-89F3-C6DAEA467E91}"/>
    <cellStyle name="Millares 9 2 2 3" xfId="13020" xr:uid="{B5E8530C-707F-47F5-81A0-829AEA952CB2}"/>
    <cellStyle name="Millares 9 2 3" xfId="8013" xr:uid="{854DC2AF-9216-417C-AD9A-F8DB937DB921}"/>
    <cellStyle name="Millares 9 3" xfId="1081" xr:uid="{00000000-0005-0000-0000-0000BB080000}"/>
    <cellStyle name="Millares 9 3 2" xfId="4247" xr:uid="{00000000-0005-0000-0000-0000BC080000}"/>
    <cellStyle name="Millares 9 3 2 2" xfId="10976" xr:uid="{BDAEC7F4-70A7-4A15-AA0D-5B54A2717120}"/>
    <cellStyle name="Millares 9 3 2 3" xfId="13021" xr:uid="{28BDF700-7C3E-4F63-9E58-957548A47FF9}"/>
    <cellStyle name="Millares 9 3 3" xfId="8014" xr:uid="{567144C6-843B-49B4-A0D7-FBE4F0C37692}"/>
    <cellStyle name="Millares 9 4" xfId="1082" xr:uid="{00000000-0005-0000-0000-0000BD080000}"/>
    <cellStyle name="Millares 9 4 2" xfId="4248" xr:uid="{00000000-0005-0000-0000-0000BE080000}"/>
    <cellStyle name="Millares 9 4 2 2" xfId="10977" xr:uid="{698737A7-9606-4902-9F5B-0172E28EBBEA}"/>
    <cellStyle name="Millares 9 4 2 3" xfId="13022" xr:uid="{B2B2B419-F893-4667-A241-01CE7E590643}"/>
    <cellStyle name="Millares 9 4 3" xfId="8015" xr:uid="{FE9F1D3C-483F-4CFE-B640-111ED974099B}"/>
    <cellStyle name="Millares 9 5" xfId="1083" xr:uid="{00000000-0005-0000-0000-0000BF080000}"/>
    <cellStyle name="Millares 9 5 2" xfId="4249" xr:uid="{00000000-0005-0000-0000-0000C0080000}"/>
    <cellStyle name="Millares 9 5 2 2" xfId="10978" xr:uid="{F2949CCD-57FA-4E81-9B19-F7DBEF1D453E}"/>
    <cellStyle name="Millares 9 5 2 3" xfId="13023" xr:uid="{8B038B54-D6DA-494C-A260-ADC7122876BD}"/>
    <cellStyle name="Millares 9 5 3" xfId="8016" xr:uid="{FE6DEB3A-2464-4652-9B2E-5E00FD2861D6}"/>
    <cellStyle name="Millares 9 6" xfId="1084" xr:uid="{00000000-0005-0000-0000-0000C1080000}"/>
    <cellStyle name="Millares 9 6 2" xfId="4250" xr:uid="{00000000-0005-0000-0000-0000C2080000}"/>
    <cellStyle name="Millares 9 6 2 2" xfId="10979" xr:uid="{0EF0AB59-8982-4774-9D52-FF0816E2C796}"/>
    <cellStyle name="Millares 9 6 2 3" xfId="13024" xr:uid="{46B153BC-4044-402E-AE60-D5FA48412674}"/>
    <cellStyle name="Millares 9 6 3" xfId="8017" xr:uid="{263C8A03-03DF-4F1A-9349-C0A8FF2388D2}"/>
    <cellStyle name="Millares 9 7" xfId="1085" xr:uid="{00000000-0005-0000-0000-0000C3080000}"/>
    <cellStyle name="Millares 9 7 2" xfId="4251" xr:uid="{00000000-0005-0000-0000-0000C4080000}"/>
    <cellStyle name="Millares 9 7 2 2" xfId="10980" xr:uid="{951BC398-9254-41E5-98C0-7BDDA3D8E1B1}"/>
    <cellStyle name="Millares 9 7 2 3" xfId="13025" xr:uid="{85E6B19E-1F9D-41EB-8ADB-03211022CF82}"/>
    <cellStyle name="Millares 9 7 3" xfId="8018" xr:uid="{1C9C5A47-FB62-442C-AD64-9A33F1CA927C}"/>
    <cellStyle name="Millares 9 8" xfId="1086" xr:uid="{00000000-0005-0000-0000-0000C5080000}"/>
    <cellStyle name="Millares 9 8 2" xfId="4252" xr:uid="{00000000-0005-0000-0000-0000C6080000}"/>
    <cellStyle name="Millares 9 8 2 2" xfId="10981" xr:uid="{3804BEE8-0B79-4D3C-8C18-2E0C61F8F7D0}"/>
    <cellStyle name="Millares 9 8 2 3" xfId="13026" xr:uid="{3CEC3955-167B-405D-B618-616B8A1A3CF0}"/>
    <cellStyle name="Millares 9 8 3" xfId="8019" xr:uid="{902DDC77-7180-4564-B6B5-DA79F22E1B39}"/>
    <cellStyle name="Millares 9 9" xfId="4040" xr:uid="{00000000-0005-0000-0000-0000C7080000}"/>
    <cellStyle name="Millares 9 9 2" xfId="4264" xr:uid="{00000000-0005-0000-0000-0000C8080000}"/>
    <cellStyle name="Millares 9 9 2 2" xfId="10982" xr:uid="{BB530B96-4C44-4A30-9744-3FD2CD5612EB}"/>
    <cellStyle name="Millares 9 9 2 3" xfId="13027" xr:uid="{FE4E8B33-A8FD-42C6-9DA3-6B1B0B02815D}"/>
    <cellStyle name="Millares 9 9 3" xfId="8035" xr:uid="{5D318D1E-6764-4C90-A228-EDEE6B3AF21E}"/>
    <cellStyle name="Moneda 10" xfId="4499" xr:uid="{00000000-0005-0000-0000-0000CA080000}"/>
    <cellStyle name="Moneda 10 2" xfId="10983" xr:uid="{0C242A56-AF17-4E8F-BDDD-D28011C8DA0D}"/>
    <cellStyle name="Moneda 10 2 2" xfId="13028" xr:uid="{4BB179C5-0E9F-448A-9C09-F08600328E81}"/>
    <cellStyle name="Moneda 10 3" xfId="8216" xr:uid="{C159918E-8E75-4557-88CD-1E3E33F97DD4}"/>
    <cellStyle name="Moneda 11" xfId="4498" xr:uid="{00000000-0005-0000-0000-0000CB080000}"/>
    <cellStyle name="Moneda 11 2" xfId="10984" xr:uid="{569EAE79-8CCB-4F0C-A32B-27021AB4C8E1}"/>
    <cellStyle name="Moneda 11 2 2" xfId="13029" xr:uid="{86AAF5AF-0C24-4D91-BEBF-96B46CF6CE7C}"/>
    <cellStyle name="Moneda 11 3" xfId="8215" xr:uid="{0891E898-51DC-47B5-9293-5B17C943519F}"/>
    <cellStyle name="Moneda 12" xfId="4500" xr:uid="{00000000-0005-0000-0000-0000CC080000}"/>
    <cellStyle name="Moneda 12 2" xfId="10985" xr:uid="{706C4F21-B343-4E4B-BF0C-FD778A11F58C}"/>
    <cellStyle name="Moneda 12 2 2" xfId="13030" xr:uid="{1740ACEA-7CB6-4423-BAD5-BE64ADF020C5}"/>
    <cellStyle name="Moneda 12 3" xfId="8217" xr:uid="{FE840C02-0C2C-4C45-A27E-7D27C42F250D}"/>
    <cellStyle name="Moneda 2" xfId="1087" xr:uid="{00000000-0005-0000-0000-0000CD080000}"/>
    <cellStyle name="Moneda 2 10" xfId="4253" xr:uid="{00000000-0005-0000-0000-0000CE080000}"/>
    <cellStyle name="Moneda 2 10 2" xfId="10986" xr:uid="{19B37F16-5481-4AE9-BBA8-EC60422C3602}"/>
    <cellStyle name="Moneda 2 10 3" xfId="13031" xr:uid="{4AE30237-8BE2-4AED-BDDB-C4AF73B44D50}"/>
    <cellStyle name="Moneda 2 11" xfId="8020" xr:uid="{E41A91D1-1961-4250-AC36-0DE5FB8B4E80}"/>
    <cellStyle name="Moneda 2 2" xfId="1088" xr:uid="{00000000-0005-0000-0000-0000CF080000}"/>
    <cellStyle name="Moneda 2 2 2" xfId="4348" xr:uid="{00000000-0005-0000-0000-0000D0080000}"/>
    <cellStyle name="Moneda 2 2 2 2" xfId="10987" xr:uid="{1FA23959-85CC-446B-94C0-996B35DE1213}"/>
    <cellStyle name="Moneda 2 2 2 2 2" xfId="13032" xr:uid="{52F31421-2C0C-46AD-9DB8-416A6B66FF04}"/>
    <cellStyle name="Moneda 2 2 2 3" xfId="8082" xr:uid="{861FD80C-1556-424C-A3A0-7C0786356A8F}"/>
    <cellStyle name="Moneda 2 3" xfId="1089" xr:uid="{00000000-0005-0000-0000-0000D1080000}"/>
    <cellStyle name="Moneda 2 3 2" xfId="4308" xr:uid="{00000000-0005-0000-0000-0000D2080000}"/>
    <cellStyle name="Moneda 2 3 2 2" xfId="10988" xr:uid="{E2BAB836-9B65-4113-8861-F740C84A88DB}"/>
    <cellStyle name="Moneda 2 3 2 2 2" xfId="13033" xr:uid="{52B7F1BC-1FF5-4A74-B571-534DC8DD7CF7}"/>
    <cellStyle name="Moneda 2 3 2 3" xfId="8060" xr:uid="{6C79F314-3E84-4708-89F9-17640AF33BF9}"/>
    <cellStyle name="Moneda 2 4" xfId="1090" xr:uid="{00000000-0005-0000-0000-0000D3080000}"/>
    <cellStyle name="Moneda 2 5" xfId="1091" xr:uid="{00000000-0005-0000-0000-0000D4080000}"/>
    <cellStyle name="Moneda 2 6" xfId="1092" xr:uid="{00000000-0005-0000-0000-0000D5080000}"/>
    <cellStyle name="Moneda 2 7" xfId="1093" xr:uid="{00000000-0005-0000-0000-0000D6080000}"/>
    <cellStyle name="Moneda 2 8" xfId="1094" xr:uid="{00000000-0005-0000-0000-0000D7080000}"/>
    <cellStyle name="Moneda 2 9" xfId="4274" xr:uid="{00000000-0005-0000-0000-0000D8080000}"/>
    <cellStyle name="Moneda 2 9 2" xfId="10989" xr:uid="{0D7B48D9-6EF7-48F9-B46A-5C8D235F7637}"/>
    <cellStyle name="Moneda 2 9 2 2" xfId="13034" xr:uid="{7CF3E82F-3516-4EF7-8DD2-AC2FA3F64694}"/>
    <cellStyle name="Moneda 2 9 3" xfId="8042" xr:uid="{76CAEB24-78F2-47ED-A204-B7A45E705FBE}"/>
    <cellStyle name="Moneda 3" xfId="3910" xr:uid="{00000000-0005-0000-0000-0000D9080000}"/>
    <cellStyle name="Moneda 3 2" xfId="4339" xr:uid="{00000000-0005-0000-0000-0000DA080000}"/>
    <cellStyle name="Moneda 3 2 2" xfId="10990" xr:uid="{41A51487-B995-44DC-BB98-C48A5907193A}"/>
    <cellStyle name="Moneda 3 2 2 2" xfId="13035" xr:uid="{AA7809EE-ACB9-42C6-89DC-57E3CCD38BA1}"/>
    <cellStyle name="Moneda 3 2 3" xfId="8077" xr:uid="{98FFBAD3-10BD-42CA-A871-5BAFA0F6FAE6}"/>
    <cellStyle name="Moneda 3 3" xfId="14146" xr:uid="{78CB48E1-B288-4576-967E-1B5E78C790A4}"/>
    <cellStyle name="Moneda 4" xfId="3904" xr:uid="{00000000-0005-0000-0000-0000DB080000}"/>
    <cellStyle name="Moneda 4 2" xfId="4375" xr:uid="{00000000-0005-0000-0000-0000DC080000}"/>
    <cellStyle name="Moneda 4 2 2" xfId="10991" xr:uid="{D3D64A28-2123-45A3-AD86-A0CD04F96F18}"/>
    <cellStyle name="Moneda 4 2 3" xfId="13036" xr:uid="{78D35AC9-6CF2-4ADA-9DBC-DD0E98B1E082}"/>
    <cellStyle name="Moneda 4 3" xfId="8096" xr:uid="{A754E116-EEDA-46AD-BC30-CCD2440B1365}"/>
    <cellStyle name="Moneda 5" xfId="4378" xr:uid="{00000000-0005-0000-0000-0000DD080000}"/>
    <cellStyle name="Moneda 5 2" xfId="10992" xr:uid="{7C7FD2E3-5662-466F-9521-70F1D7137CB3}"/>
    <cellStyle name="Moneda 5 2 2" xfId="13037" xr:uid="{001239F8-ABFE-48BC-88FC-FB5CA5A83663}"/>
    <cellStyle name="Moneda 5 3" xfId="8099" xr:uid="{EBB47219-BBBD-427A-8830-A3A604AD66E7}"/>
    <cellStyle name="Moneda 6" xfId="4376" xr:uid="{00000000-0005-0000-0000-0000DE080000}"/>
    <cellStyle name="Moneda 6 2" xfId="10993" xr:uid="{4B72A065-78E4-4AF2-BA68-67BF9044E0C5}"/>
    <cellStyle name="Moneda 6 2 2" xfId="13038" xr:uid="{7F998BE4-6C04-4288-9798-5A62ABCAC3D1}"/>
    <cellStyle name="Moneda 6 3" xfId="8097" xr:uid="{10E63276-13EC-41F9-B123-2B2C7282A19E}"/>
    <cellStyle name="Moneda 7" xfId="4380" xr:uid="{00000000-0005-0000-0000-0000DF080000}"/>
    <cellStyle name="Moneda 7 2" xfId="10994" xr:uid="{8D898A0B-605F-4EEA-82B3-8271075F2B0A}"/>
    <cellStyle name="Moneda 7 2 2" xfId="13039" xr:uid="{5624E03F-723A-485F-B5B7-33DE719DD984}"/>
    <cellStyle name="Moneda 7 3" xfId="8101" xr:uid="{2477001C-2FBE-47E5-90ED-7FC49114571B}"/>
    <cellStyle name="Moneda 8" xfId="4266" xr:uid="{00000000-0005-0000-0000-0000E0080000}"/>
    <cellStyle name="Moneda 8 2" xfId="10995" xr:uid="{E107F5F0-E8A0-4422-A252-79F5178BF7E8}"/>
    <cellStyle name="Moneda 8 2 2" xfId="13040" xr:uid="{11062D03-FC75-48ED-AC1E-0B1662F9F54C}"/>
    <cellStyle name="Moneda 8 3" xfId="8037" xr:uid="{0BD58C82-7485-40B9-8AD0-C54CB1BCB7CA}"/>
    <cellStyle name="Moneda 9" xfId="4386" xr:uid="{00000000-0005-0000-0000-0000E1080000}"/>
    <cellStyle name="Moneda 9 2" xfId="10996" xr:uid="{D254BAFB-82A1-4254-8D94-7CC01662EF46}"/>
    <cellStyle name="Moneda 9 2 2" xfId="13041" xr:uid="{CD61A494-9183-4D71-90D4-BE060585D99D}"/>
    <cellStyle name="Moneda 9 3" xfId="8106" xr:uid="{993E3B75-78C4-4E1B-978E-8175617084E9}"/>
    <cellStyle name="Monetario" xfId="1095" xr:uid="{00000000-0005-0000-0000-0000E2080000}"/>
    <cellStyle name="Monetario 2" xfId="4254" xr:uid="{00000000-0005-0000-0000-0000E3080000}"/>
    <cellStyle name="Monetario0" xfId="1096" xr:uid="{00000000-0005-0000-0000-0000E4080000}"/>
    <cellStyle name="Monetario0 2" xfId="4255" xr:uid="{00000000-0005-0000-0000-0000E5080000}"/>
    <cellStyle name="Neutra" xfId="4041" xr:uid="{00000000-0005-0000-0000-0000E6080000}"/>
    <cellStyle name="Neutral" xfId="37" builtinId="28" customBuiltin="1"/>
    <cellStyle name="Neutral 2" xfId="4042" xr:uid="{00000000-0005-0000-0000-0000E8080000}"/>
    <cellStyle name="Normal" xfId="0" builtinId="0"/>
    <cellStyle name="Normal 10" xfId="3908" xr:uid="{00000000-0005-0000-0000-0000EA080000}"/>
    <cellStyle name="Normal 10 2" xfId="3914" xr:uid="{00000000-0005-0000-0000-0000EB080000}"/>
    <cellStyle name="Normal 10 2 2" xfId="7792" xr:uid="{00000000-0005-0000-0000-0000EC080000}"/>
    <cellStyle name="Normal 11" xfId="3909" xr:uid="{00000000-0005-0000-0000-0000ED080000}"/>
    <cellStyle name="Normal 11 2" xfId="4565" xr:uid="{00000000-0005-0000-0000-0000EE080000}"/>
    <cellStyle name="Normal 11 2 2" xfId="10542" xr:uid="{C7D6432F-9371-444B-BFD9-67E076DD0096}"/>
    <cellStyle name="Normal 11 2 2 2" xfId="10999" xr:uid="{71349CDA-06E9-42D2-B4DD-2772E75F46F3}"/>
    <cellStyle name="Normal 11 2 2 2 2" xfId="13044" xr:uid="{D5C5B6D2-C533-453D-9B6E-971815246912}"/>
    <cellStyle name="Normal 11 2 2 3" xfId="11578" xr:uid="{8764F042-CE08-4B83-88D1-8BA69676CBE2}"/>
    <cellStyle name="Normal 11 2 2 3 2" xfId="13622" xr:uid="{CC08B4EC-C092-4913-A6D3-056CD845C369}"/>
    <cellStyle name="Normal 11 2 2 4" xfId="12587" xr:uid="{51B12422-1FCA-4D96-9DEC-B1A03E20CC02}"/>
    <cellStyle name="Normal 11 2 3" xfId="10998" xr:uid="{D25EA912-049D-4794-833D-E31BC159A6BB}"/>
    <cellStyle name="Normal 11 2 3 2" xfId="13043" xr:uid="{CA7CFFBA-4EA7-4D91-B485-8840B0B29E8F}"/>
    <cellStyle name="Normal 11 2 4" xfId="11577" xr:uid="{E4A447DA-228A-4198-A53D-11B79B1FEEF2}"/>
    <cellStyle name="Normal 11 2 4 2" xfId="13621" xr:uid="{81376E76-9404-4592-BC11-600359EB521E}"/>
    <cellStyle name="Normal 11 2 5" xfId="8275" xr:uid="{F1E4E055-7D9F-429D-A880-A3935EB44C62}"/>
    <cellStyle name="Normal 11 2 6" xfId="12307" xr:uid="{022D0E66-20DF-47B4-B6E5-3A15583409DB}"/>
    <cellStyle name="Normal 11 3" xfId="4567" xr:uid="{00000000-0005-0000-0000-0000EF080000}"/>
    <cellStyle name="Normal 11 3 2" xfId="4586" xr:uid="{00000000-0005-0000-0000-0000F0080000}"/>
    <cellStyle name="Normal 11 3 2 2" xfId="10550" xr:uid="{7121CA47-33EB-4185-8007-58688589F8A6}"/>
    <cellStyle name="Normal 11 3 2 2 2" xfId="11002" xr:uid="{4D631BD6-915D-44E6-9A23-43D47F6A9B9A}"/>
    <cellStyle name="Normal 11 3 2 2 2 2" xfId="13047" xr:uid="{13E88931-B689-41B0-B0B5-CA7E5D215E86}"/>
    <cellStyle name="Normal 11 3 2 2 3" xfId="11581" xr:uid="{D35A2B92-D8D8-4785-9A38-2D893A16E6F3}"/>
    <cellStyle name="Normal 11 3 2 2 3 2" xfId="13625" xr:uid="{964F4987-5A7F-42AB-99B9-44E1BBDDE037}"/>
    <cellStyle name="Normal 11 3 2 2 4" xfId="12595" xr:uid="{C6F93339-3B97-4FB7-8B92-B8A630241723}"/>
    <cellStyle name="Normal 11 3 2 3" xfId="11001" xr:uid="{F7E2EC85-FBEF-4FC2-8D52-F4F2865D40BE}"/>
    <cellStyle name="Normal 11 3 2 3 2" xfId="13046" xr:uid="{049C84D9-6C50-40FE-8321-BCFA1114F304}"/>
    <cellStyle name="Normal 11 3 2 4" xfId="11580" xr:uid="{681D1BEF-C729-4AC1-A3CC-878C6CAADC4E}"/>
    <cellStyle name="Normal 11 3 2 4 2" xfId="13624" xr:uid="{5B20E662-AC56-41FF-819D-8BC03597150B}"/>
    <cellStyle name="Normal 11 3 2 5" xfId="8283" xr:uid="{C4D9C9E3-F539-4192-9C5E-B572D6A912FC}"/>
    <cellStyle name="Normal 11 3 2 6" xfId="12315" xr:uid="{50735AE5-23D6-4884-BD4C-656790F3573B}"/>
    <cellStyle name="Normal 11 3 3" xfId="10544" xr:uid="{A998B625-BF95-4AA4-9CDD-31A2FA10C339}"/>
    <cellStyle name="Normal 11 3 3 2" xfId="11003" xr:uid="{F8C5270B-0BB8-4D90-AE3F-D14A32114C50}"/>
    <cellStyle name="Normal 11 3 3 2 2" xfId="13048" xr:uid="{E308F07E-3EC8-4871-BA72-392F68FB3571}"/>
    <cellStyle name="Normal 11 3 3 3" xfId="11582" xr:uid="{BE9A3A1D-8479-4FEB-B0D7-56BA81ADDF77}"/>
    <cellStyle name="Normal 11 3 3 3 2" xfId="13626" xr:uid="{F479FD9D-A2BF-42DC-B33B-C7E09708774E}"/>
    <cellStyle name="Normal 11 3 3 4" xfId="12589" xr:uid="{1EB7E029-88EA-4A6B-8132-596536B4F378}"/>
    <cellStyle name="Normal 11 3 4" xfId="10613" xr:uid="{68479680-3558-45BA-A5DA-7D7DA7149B4E}"/>
    <cellStyle name="Normal 11 3 4 2" xfId="11004" xr:uid="{2E10E36B-54C4-4141-8429-BFF5259A378C}"/>
    <cellStyle name="Normal 11 3 4 2 2" xfId="13049" xr:uid="{F92CD3B4-F692-4E55-918D-7B71C46AE2D3}"/>
    <cellStyle name="Normal 11 3 4 3" xfId="11583" xr:uid="{25EEE0EF-47EA-42B7-8D5C-7B3D786CD6ED}"/>
    <cellStyle name="Normal 11 3 4 3 2" xfId="13627" xr:uid="{B363591B-0640-4B24-91AD-8A798198B7C8}"/>
    <cellStyle name="Normal 11 3 4 4" xfId="12658" xr:uid="{7D6CA842-DAAB-484B-B1B5-4A6F461F2DA0}"/>
    <cellStyle name="Normal 11 3 5" xfId="10615" xr:uid="{E40B164F-E332-4BCD-8161-9B440EA6C70B}"/>
    <cellStyle name="Normal 11 3 5 2" xfId="12660" xr:uid="{62DE3600-F990-4518-8207-516E6691E21D}"/>
    <cellStyle name="Normal 11 3 6" xfId="11000" xr:uid="{122ABA2B-C17B-4E30-B07E-50F2E774C8F3}"/>
    <cellStyle name="Normal 11 3 6 2" xfId="13045" xr:uid="{20F2372F-9DEC-436E-829C-27BFB43CF2CD}"/>
    <cellStyle name="Normal 11 3 7" xfId="11579" xr:uid="{769B10CA-5AB6-4B52-91DA-8B1191975136}"/>
    <cellStyle name="Normal 11 3 7 2" xfId="13623" xr:uid="{0627D1E3-52CD-444D-94E5-FAC82F646565}"/>
    <cellStyle name="Normal 11 3 8" xfId="8277" xr:uid="{6669BE65-A7B3-4E52-8545-A943DF4F03ED}"/>
    <cellStyle name="Normal 11 3 8 2" xfId="14144" xr:uid="{97577AF0-E596-490F-8207-47B1B322D5D6}"/>
    <cellStyle name="Normal 11 3 9" xfId="12309" xr:uid="{7915FB6E-3982-4633-A4F0-2D3FBE93BAAC}"/>
    <cellStyle name="Normal 11 4" xfId="7791" xr:uid="{00000000-0005-0000-0000-0000F1080000}"/>
    <cellStyle name="Normal 11 4 2" xfId="10595" xr:uid="{75A1B248-D31B-4C6D-9FA2-F5318377BD7F}"/>
    <cellStyle name="Normal 11 4 2 2" xfId="11006" xr:uid="{577FE331-8B58-4D13-BB1B-EB2CAC26132A}"/>
    <cellStyle name="Normal 11 4 2 2 2" xfId="13051" xr:uid="{FD097B52-B85E-4206-B4A2-FE61E47D7532}"/>
    <cellStyle name="Normal 11 4 2 3" xfId="11585" xr:uid="{C96D4996-52AA-4817-94BB-87AF98487290}"/>
    <cellStyle name="Normal 11 4 2 3 2" xfId="13629" xr:uid="{292C03F2-7DC2-4EE2-B216-EB124B74ED77}"/>
    <cellStyle name="Normal 11 4 2 4" xfId="12640" xr:uid="{14A5AE76-FA76-4A1D-B72A-57A0018286F0}"/>
    <cellStyle name="Normal 11 4 3" xfId="10617" xr:uid="{F42194C0-DFC7-4793-8152-8ECC369036FF}"/>
    <cellStyle name="Normal 11 4 3 2" xfId="11498" xr:uid="{B5517937-17D1-4F3E-85E2-A8C200327214}"/>
    <cellStyle name="Normal 11 4 3 2 2" xfId="13542" xr:uid="{9BC45DCA-B574-4876-83E1-B9C2904B5B88}"/>
    <cellStyle name="Normal 11 4 3 3" xfId="12662" xr:uid="{97BABC1A-FB56-49A4-9CAC-9531E860EBDD}"/>
    <cellStyle name="Normal 11 4 4" xfId="11005" xr:uid="{01C536C3-B580-42C1-AC74-40DD02F8436E}"/>
    <cellStyle name="Normal 11 4 4 2" xfId="13050" xr:uid="{9D108109-D21B-4D30-91F7-97EE98604940}"/>
    <cellStyle name="Normal 11 4 5" xfId="11584" xr:uid="{08979BA5-77A5-4179-9778-22B882D51DAB}"/>
    <cellStyle name="Normal 11 4 5 2" xfId="13628" xr:uid="{40ADD3CF-E0DF-4F21-8B1B-736B22BE96F7}"/>
    <cellStyle name="Normal 11 4 6" xfId="8353" xr:uid="{9293403D-6269-4BCD-8444-48576515B2EE}"/>
    <cellStyle name="Normal 11 4 7" xfId="12361" xr:uid="{EAB19880-320E-4E68-94AC-EE7046049863}"/>
    <cellStyle name="Normal 11 5" xfId="10330" xr:uid="{470B82E6-84E4-4075-9C82-1A9ABB351E46}"/>
    <cellStyle name="Normal 11 5 2" xfId="11007" xr:uid="{2A4B10EC-DD99-4DA4-A95D-78212FD927BD}"/>
    <cellStyle name="Normal 11 5 2 2" xfId="13052" xr:uid="{728A9781-64ED-4C05-BB30-A2782FCC446E}"/>
    <cellStyle name="Normal 11 5 3" xfId="11586" xr:uid="{A6AC3F5C-AD2F-4EAF-A0DA-E3DD41A49CBB}"/>
    <cellStyle name="Normal 11 5 3 2" xfId="13630" xr:uid="{913987D5-FD49-4ECF-B367-61CE7DF51B09}"/>
    <cellStyle name="Normal 11 5 4" xfId="12381" xr:uid="{92D3E4B6-2775-491B-B910-498CE1B09009}"/>
    <cellStyle name="Normal 11 6" xfId="10997" xr:uid="{66BD9085-4257-48A0-8182-D09447CA5515}"/>
    <cellStyle name="Normal 11 6 2" xfId="13042" xr:uid="{0503E3CE-DF33-45AE-9E86-126FDB38091A}"/>
    <cellStyle name="Normal 11 7" xfId="11576" xr:uid="{6562AD0A-4D3B-4C5F-9E88-DA0186499B51}"/>
    <cellStyle name="Normal 11 7 2" xfId="13620" xr:uid="{08FD713D-DCCC-40AA-A0F7-811B3D8F4EE7}"/>
    <cellStyle name="Normal 11 8" xfId="8027" xr:uid="{0E8D344F-9AEB-43CA-892F-ABE5772CD035}"/>
    <cellStyle name="Normal 11 9" xfId="12101" xr:uid="{5FF15378-EE6C-428B-A51C-46D040F5ED6A}"/>
    <cellStyle name="Normal 12" xfId="3915" xr:uid="{00000000-0005-0000-0000-0000F2080000}"/>
    <cellStyle name="Normal 12 2" xfId="4043" xr:uid="{00000000-0005-0000-0000-0000F3080000}"/>
    <cellStyle name="Normal 12 2 2" xfId="7793" xr:uid="{00000000-0005-0000-0000-0000F4080000}"/>
    <cellStyle name="Normal 12 2 2 2" xfId="11010" xr:uid="{A206194D-183A-4BB9-81CA-95B7903F4218}"/>
    <cellStyle name="Normal 12 2 2 2 2" xfId="13055" xr:uid="{0C84E0C5-B5A9-422C-A357-136BD728AE6F}"/>
    <cellStyle name="Normal 12 2 2 3" xfId="11589" xr:uid="{76829265-E7C9-4D69-9370-F24F4DB1FCD2}"/>
    <cellStyle name="Normal 12 2 2 3 2" xfId="13633" xr:uid="{A6D31BCC-0875-41E5-9E99-628970F9284C}"/>
    <cellStyle name="Normal 12 2 2 4" xfId="10596" xr:uid="{70C52BFF-8D38-4269-BC49-D1E79CCDA583}"/>
    <cellStyle name="Normal 12 2 2 5" xfId="12641" xr:uid="{3C23E096-6210-4D63-8A5B-D2C336451889}"/>
    <cellStyle name="Normal 12 2 3" xfId="10618" xr:uid="{E281DD0A-65FB-4D18-9A94-D789F21699AB}"/>
    <cellStyle name="Normal 12 2 3 2" xfId="11499" xr:uid="{043AAE6D-5658-44A4-BC35-6AA0A00DF0EF}"/>
    <cellStyle name="Normal 12 2 3 2 2" xfId="13543" xr:uid="{CFDFCF08-0DB5-47C1-96B9-CC0A7B55BCB7}"/>
    <cellStyle name="Normal 12 2 3 3" xfId="12663" xr:uid="{7992494C-DD72-4E54-8DA3-5BE9B5801D0B}"/>
    <cellStyle name="Normal 12 2 4" xfId="11009" xr:uid="{985772A8-8ACB-4C63-9485-7376399162AF}"/>
    <cellStyle name="Normal 12 2 4 2" xfId="13054" xr:uid="{5BAE60E2-43DA-49C2-8681-C388625CF7AB}"/>
    <cellStyle name="Normal 12 2 5" xfId="11588" xr:uid="{84893D25-FF1E-4121-9B94-D6F3DF3029CF}"/>
    <cellStyle name="Normal 12 2 5 2" xfId="13632" xr:uid="{4631C7A1-55D5-48B4-967E-957010E70394}"/>
    <cellStyle name="Normal 12 2 6" xfId="8354" xr:uid="{BE0242A0-0269-442C-B664-FA392FD43CFF}"/>
    <cellStyle name="Normal 12 2 7" xfId="12362" xr:uid="{F26BCC28-FEDB-4395-ADDB-3905491214A4}"/>
    <cellStyle name="Normal 12 3" xfId="10332" xr:uid="{1DF84B8C-607E-46E2-8C5E-B64932BB97B7}"/>
    <cellStyle name="Normal 12 3 2" xfId="11011" xr:uid="{1DAE7620-9149-4761-9EE5-9FFA5B3DFE3E}"/>
    <cellStyle name="Normal 12 3 2 2" xfId="13056" xr:uid="{49D85D86-5FA3-4D23-ABAA-0BBAF2CB0B15}"/>
    <cellStyle name="Normal 12 3 3" xfId="11590" xr:uid="{9DAE0D61-D87B-4C3E-901E-FF0AF3E93411}"/>
    <cellStyle name="Normal 12 3 3 2" xfId="13634" xr:uid="{41226C50-E812-4B8F-BB86-1BD9DECA2560}"/>
    <cellStyle name="Normal 12 3 4" xfId="12383" xr:uid="{C7689282-3A0B-4E7E-A3A4-D90F41DEB545}"/>
    <cellStyle name="Normal 12 4" xfId="11008" xr:uid="{16B1996D-840D-43C7-B41D-C77C885902D2}"/>
    <cellStyle name="Normal 12 4 2" xfId="13053" xr:uid="{FF2AC067-5BF6-4E6E-B43B-F72558235CD7}"/>
    <cellStyle name="Normal 12 5" xfId="11587" xr:uid="{A5B3E8E6-3975-472E-9793-912303538A2E}"/>
    <cellStyle name="Normal 12 5 2" xfId="13631" xr:uid="{8336FD26-E50D-47BD-A2A6-F2180888EBD0}"/>
    <cellStyle name="Normal 12 6" xfId="8029" xr:uid="{F320690D-7809-4F0F-A2A2-BA1DA5CE2B14}"/>
    <cellStyle name="Normal 12 7" xfId="12103" xr:uid="{CCDDE7F7-C40A-4E04-A7FE-C0AA869D7482}"/>
    <cellStyle name="Normal 13" xfId="3916" xr:uid="{00000000-0005-0000-0000-0000F5080000}"/>
    <cellStyle name="Normal 13 2" xfId="4044" xr:uid="{00000000-0005-0000-0000-0000F6080000}"/>
    <cellStyle name="Normal 13 2 2" xfId="7796" xr:uid="{00000000-0005-0000-0000-0000F7080000}"/>
    <cellStyle name="Normal 13 2 2 2" xfId="11014" xr:uid="{2E061A96-8798-43A9-8BCF-9A91D72C2978}"/>
    <cellStyle name="Normal 13 2 2 2 2" xfId="13059" xr:uid="{1DB9F458-AB4D-4716-8291-A6B77383D4C0}"/>
    <cellStyle name="Normal 13 2 2 3" xfId="11593" xr:uid="{2B4ACBD0-2A13-4CB1-9B76-C9796F487C1F}"/>
    <cellStyle name="Normal 13 2 2 3 2" xfId="13637" xr:uid="{C29EB092-D111-4168-AE73-DD181D6EA0D0}"/>
    <cellStyle name="Normal 13 2 2 4" xfId="10597" xr:uid="{E3A9314C-8897-4E81-9A7A-5300FE6E5927}"/>
    <cellStyle name="Normal 13 2 2 5" xfId="12642" xr:uid="{5BCF4E4D-90BF-4C15-985A-6C7B5ED5FC18}"/>
    <cellStyle name="Normal 13 2 3" xfId="10619" xr:uid="{0E6622A1-54FD-40AD-8D5F-AA57003A8097}"/>
    <cellStyle name="Normal 13 2 3 2" xfId="12664" xr:uid="{8B525A37-7166-4FF2-BBC1-C7C15AA1378D}"/>
    <cellStyle name="Normal 13 2 4" xfId="11013" xr:uid="{330C4F06-894F-4934-AF04-8C42EE364F6C}"/>
    <cellStyle name="Normal 13 2 4 2" xfId="13058" xr:uid="{E85EFF8B-A022-4A6E-89F8-0A462445C260}"/>
    <cellStyle name="Normal 13 2 5" xfId="11489" xr:uid="{747864E4-E25D-4585-BFA1-50A5D7F7003A}"/>
    <cellStyle name="Normal 13 2 5 2" xfId="11500" xr:uid="{3EED9E75-7D16-4C1C-8BA8-E961A1775EB6}"/>
    <cellStyle name="Normal 13 2 5 2 2" xfId="13544" xr:uid="{CB1B646B-0838-4F0F-AC9A-8845AAB20675}"/>
    <cellStyle name="Normal 13 2 5 3" xfId="14147" xr:uid="{2F066437-429F-4FC2-BDC5-186A428F8C2B}"/>
    <cellStyle name="Normal 13 2 5 4" xfId="13533" xr:uid="{AA4E8658-2A61-49A2-B3E2-D61F1E0120D0}"/>
    <cellStyle name="Normal 13 2 6" xfId="11592" xr:uid="{73BD2033-DE5A-48C2-93AB-C3C8405E5C10}"/>
    <cellStyle name="Normal 13 2 6 2" xfId="13636" xr:uid="{1F217677-90D9-49A0-A9C1-1A7EB253258E}"/>
    <cellStyle name="Normal 13 2 7" xfId="8355" xr:uid="{68DB12DB-3523-4BA0-A83D-DE41DC47BB39}"/>
    <cellStyle name="Normal 13 2 8" xfId="12363" xr:uid="{6DE492D9-E2F7-43BF-B086-3365B539ACB5}"/>
    <cellStyle name="Normal 13 3" xfId="10333" xr:uid="{2E94E524-6600-41FF-A6D1-693028E7179D}"/>
    <cellStyle name="Normal 13 3 2" xfId="11015" xr:uid="{C5BB0C18-EE78-4094-B9C7-468E9B0A2419}"/>
    <cellStyle name="Normal 13 3 2 2" xfId="13060" xr:uid="{63B2F9F7-A364-4D37-9259-59896176FDB4}"/>
    <cellStyle name="Normal 13 3 3" xfId="11594" xr:uid="{5BA70978-3A03-4F72-A39A-E6C7C56274F8}"/>
    <cellStyle name="Normal 13 3 3 2" xfId="13638" xr:uid="{E58D6B21-A8A0-4CDA-81DD-4C5215AEC271}"/>
    <cellStyle name="Normal 13 3 4" xfId="12384" xr:uid="{0813565A-8AAA-4C9F-99EB-3902DCA2F276}"/>
    <cellStyle name="Normal 13 4" xfId="11012" xr:uid="{E22A981A-438E-4719-9470-83A1B1AFAA87}"/>
    <cellStyle name="Normal 13 4 2" xfId="13057" xr:uid="{388FE8C8-3EF0-49E3-95F7-DF27D26D06B3}"/>
    <cellStyle name="Normal 13 5" xfId="11591" xr:uid="{E568CC40-7621-4B80-8D79-313FB09766FD}"/>
    <cellStyle name="Normal 13 5 2" xfId="13635" xr:uid="{E920E757-2104-4147-A32F-70EF6449CE88}"/>
    <cellStyle name="Normal 13 6" xfId="8030" xr:uid="{9AB951D7-B10A-43C5-9212-391C878C5E2A}"/>
    <cellStyle name="Normal 13 7" xfId="12104" xr:uid="{8E8D7339-446B-4396-9E13-A16EEFCB70DE}"/>
    <cellStyle name="Normal 14" xfId="3917" xr:uid="{00000000-0005-0000-0000-0000F8080000}"/>
    <cellStyle name="Normal 14 2" xfId="4045" xr:uid="{00000000-0005-0000-0000-0000F9080000}"/>
    <cellStyle name="Normal 14 2 2" xfId="7802" xr:uid="{00000000-0005-0000-0000-0000FA080000}"/>
    <cellStyle name="Normal 14 2 2 2" xfId="10604" xr:uid="{710E2550-EA18-4209-9607-F8D0C2B834D6}"/>
    <cellStyle name="Normal 14 2 2 2 2" xfId="11019" xr:uid="{A8BBADEF-F52B-48C5-9BDF-300C687DB1D0}"/>
    <cellStyle name="Normal 14 2 2 2 2 2" xfId="13064" xr:uid="{51321DE8-69B2-4253-A6BB-7305D6B14210}"/>
    <cellStyle name="Normal 14 2 2 2 3" xfId="11598" xr:uid="{DE2DDB59-9206-42B5-8AFB-2FB53AB3DB82}"/>
    <cellStyle name="Normal 14 2 2 2 3 2" xfId="13642" xr:uid="{65327F97-CE82-4F3F-83A0-6052D41BB224}"/>
    <cellStyle name="Normal 14 2 2 2 4" xfId="12649" xr:uid="{B2F5E745-A848-4E6D-87DB-B924647F0E3D}"/>
    <cellStyle name="Normal 14 2 2 3" xfId="11018" xr:uid="{6BA84524-EF11-4466-A382-B7B6D9F6F8A0}"/>
    <cellStyle name="Normal 14 2 2 3 2" xfId="13063" xr:uid="{B8853177-DBE0-4206-B2E9-7FD6BAEF3CD5}"/>
    <cellStyle name="Normal 14 2 2 4" xfId="11490" xr:uid="{10AD3683-933D-40FC-8A8D-B3A115E2881C}"/>
    <cellStyle name="Normal 14 2 2 4 2" xfId="11501" xr:uid="{3C202062-A522-430A-AE24-DE2EADC34353}"/>
    <cellStyle name="Normal 14 2 2 4 2 2" xfId="13545" xr:uid="{656C6484-0378-4949-8227-A2EEFA7A9B12}"/>
    <cellStyle name="Normal 14 2 2 4 3" xfId="13534" xr:uid="{121FE4A7-E5C4-452E-99A1-C9514C4B66FF}"/>
    <cellStyle name="Normal 14 2 2 5" xfId="11597" xr:uid="{9A8D9A83-1A92-4EE2-ABAE-8C4A022B2E8A}"/>
    <cellStyle name="Normal 14 2 2 5 2" xfId="13641" xr:uid="{B1BA10B1-597B-4703-9DB9-9CEF93B548BE}"/>
    <cellStyle name="Normal 14 2 2 6" xfId="8362" xr:uid="{089A9CF0-D7F8-471F-BDF9-E73A6551AA0A}"/>
    <cellStyle name="Normal 14 2 2 7" xfId="12370" xr:uid="{A9E8773D-1B59-418B-BA8A-C244A089CD89}"/>
    <cellStyle name="Normal 14 2 3" xfId="7797" xr:uid="{00000000-0005-0000-0000-0000FB080000}"/>
    <cellStyle name="Normal 14 2 3 2" xfId="11020" xr:uid="{F6F660FB-563A-4937-9FE1-9EA744C71547}"/>
    <cellStyle name="Normal 14 2 3 2 2" xfId="13065" xr:uid="{239E32CB-54A9-48B2-BCC9-CCEE49D29C23}"/>
    <cellStyle name="Normal 14 2 3 3" xfId="11599" xr:uid="{EFF0EC0F-F67F-405F-ADC7-D61CE6DF30F2}"/>
    <cellStyle name="Normal 14 2 3 3 2" xfId="13643" xr:uid="{83B2323A-F81E-4D95-AA14-30394D1012C7}"/>
    <cellStyle name="Normal 14 2 3 4" xfId="10598" xr:uid="{C3140E6D-9DE5-4976-8A91-0D92218AE6CF}"/>
    <cellStyle name="Normal 14 2 3 5" xfId="12643" xr:uid="{3EF9E47B-AFE1-4DFD-A511-2EE3527C1878}"/>
    <cellStyle name="Normal 14 2 4" xfId="11017" xr:uid="{886D49AD-EF6C-4823-BAFF-D0C09383E1F0}"/>
    <cellStyle name="Normal 14 2 4 2" xfId="13062" xr:uid="{E4B9576C-9201-44DE-B0DE-1F07AED57135}"/>
    <cellStyle name="Normal 14 2 5" xfId="11596" xr:uid="{D7B0E64D-37CB-420B-9C20-D20D01640829}"/>
    <cellStyle name="Normal 14 2 5 2" xfId="13640" xr:uid="{76B2A1C5-6D51-425E-906F-9FDB9227D4AE}"/>
    <cellStyle name="Normal 14 2 6" xfId="8356" xr:uid="{C3EFA70E-FE66-4D3C-B089-25F1FFEF6DE0}"/>
    <cellStyle name="Normal 14 2 7" xfId="12364" xr:uid="{9FFFE5A1-DD4D-4C21-AF89-256CD207D486}"/>
    <cellStyle name="Normal 14 3" xfId="10334" xr:uid="{3701565D-077D-4A0A-B414-8DBC5DBE095A}"/>
    <cellStyle name="Normal 14 3 2" xfId="11021" xr:uid="{EFF03F7C-380E-4467-B74F-8F360208DE06}"/>
    <cellStyle name="Normal 14 3 2 2" xfId="13066" xr:uid="{DE87AE2A-902A-4566-AB49-66DE052AC33C}"/>
    <cellStyle name="Normal 14 3 3" xfId="11600" xr:uid="{88BD3619-64A8-45B9-9B0F-BD603FBED53D}"/>
    <cellStyle name="Normal 14 3 3 2" xfId="13644" xr:uid="{5504DD11-D4CB-4E6E-AC90-B9F97A43BC9D}"/>
    <cellStyle name="Normal 14 3 4" xfId="12385" xr:uid="{B57BE8EF-4463-43CD-B2F6-A2B9127A2D03}"/>
    <cellStyle name="Normal 14 4" xfId="11016" xr:uid="{3E46CBFE-A0D7-4518-A4F7-7F36C0B494AC}"/>
    <cellStyle name="Normal 14 4 2" xfId="13061" xr:uid="{8A454FD3-36DE-46B9-8931-5B0E89E7EED7}"/>
    <cellStyle name="Normal 14 5" xfId="11595" xr:uid="{A3B72770-255C-4394-81F4-0E352BD0CA99}"/>
    <cellStyle name="Normal 14 5 2" xfId="13639" xr:uid="{C6FFF2CB-781A-4164-B75C-C9B1F0267EFA}"/>
    <cellStyle name="Normal 14 6" xfId="8031" xr:uid="{A1CA723C-E097-4113-ADA1-C6A81AB3C1D9}"/>
    <cellStyle name="Normal 14 7" xfId="12105" xr:uid="{3A90242F-EACD-47F8-B417-E1896FFE10AC}"/>
    <cellStyle name="Normal 15" xfId="3918" xr:uid="{00000000-0005-0000-0000-0000FC080000}"/>
    <cellStyle name="Normal 15 2" xfId="4046" xr:uid="{00000000-0005-0000-0000-0000FD080000}"/>
    <cellStyle name="Normal 15 2 2" xfId="4564" xr:uid="{00000000-0005-0000-0000-0000FE080000}"/>
    <cellStyle name="Normal 15 2 2 2" xfId="7801" xr:uid="{00000000-0005-0000-0000-0000FF080000}"/>
    <cellStyle name="Normal 15 2 2 2 2" xfId="7807" xr:uid="{00000000-0005-0000-0000-000000090000}"/>
    <cellStyle name="Normal 15 2 2 2 2 2" xfId="10609" xr:uid="{4CCD3662-7425-4E7C-B3E6-A9E72B6BB359}"/>
    <cellStyle name="Normal 15 2 2 2 2 2 2" xfId="11027" xr:uid="{2A86C572-9D31-4231-AEC5-F875D884839E}"/>
    <cellStyle name="Normal 15 2 2 2 2 2 2 2" xfId="13072" xr:uid="{13E56677-F91F-44FB-87AC-4FCC03B8C86E}"/>
    <cellStyle name="Normal 15 2 2 2 2 2 3" xfId="11606" xr:uid="{1A9F3469-BC95-4051-96BA-B7B6566DA76D}"/>
    <cellStyle name="Normal 15 2 2 2 2 2 3 2" xfId="13650" xr:uid="{83342564-62EE-4DEC-AD05-C51F1784923D}"/>
    <cellStyle name="Normal 15 2 2 2 2 2 4" xfId="12654" xr:uid="{D52437E7-FEDF-4EF5-87C1-6AD997898A44}"/>
    <cellStyle name="Normal 15 2 2 2 2 3" xfId="10614" xr:uid="{BC38FD39-F82C-4756-B1A9-A0E9E03362D3}"/>
    <cellStyle name="Normal 15 2 2 2 2 3 2" xfId="11028" xr:uid="{600297D7-4DD1-4C09-AAA4-3D3C343E0F59}"/>
    <cellStyle name="Normal 15 2 2 2 2 3 2 2" xfId="13073" xr:uid="{97E7F3F9-4D64-4BD9-93EA-865628BC1765}"/>
    <cellStyle name="Normal 15 2 2 2 2 3 3" xfId="11496" xr:uid="{C183046E-18D4-4A37-AB4B-37ED082BA519}"/>
    <cellStyle name="Normal 15 2 2 2 2 3 3 2" xfId="11507" xr:uid="{21EDD1BF-82B4-4C29-809B-C66E58469E58}"/>
    <cellStyle name="Normal 15 2 2 2 2 3 3 2 2" xfId="13551" xr:uid="{A444682D-F431-4448-9B1C-07C72F4691AC}"/>
    <cellStyle name="Normal 15 2 2 2 2 3 3 3" xfId="13540" xr:uid="{F8FE5787-2F7E-44BF-8C31-9A9244115B06}"/>
    <cellStyle name="Normal 15 2 2 2 2 3 4" xfId="11607" xr:uid="{D276A3B4-C7F0-47B7-AD7F-ED56A18EAA76}"/>
    <cellStyle name="Normal 15 2 2 2 2 3 4 2" xfId="13651" xr:uid="{2256B1E6-F4D6-42BB-94AD-A6622E7BA760}"/>
    <cellStyle name="Normal 15 2 2 2 2 3 5" xfId="12659" xr:uid="{A14A614C-835F-4D07-81C2-26A3E2DF82EB}"/>
    <cellStyle name="Normal 15 2 2 2 2 4" xfId="11026" xr:uid="{81D9435F-1997-4DC9-B92D-43966908ED6A}"/>
    <cellStyle name="Normal 15 2 2 2 2 4 2" xfId="13071" xr:uid="{C65C7B96-26BF-4797-8FFA-BAFFFF5B62C0}"/>
    <cellStyle name="Normal 15 2 2 2 2 5" xfId="11495" xr:uid="{57AD35E4-5075-4706-B1D5-2D565FC42CA5}"/>
    <cellStyle name="Normal 15 2 2 2 2 5 2" xfId="11506" xr:uid="{E3D1FA6F-B3D9-4619-AC6C-21603AD9E6CF}"/>
    <cellStyle name="Normal 15 2 2 2 2 5 2 2" xfId="13550" xr:uid="{03D344A8-075A-455F-9A23-419C1AB24C71}"/>
    <cellStyle name="Normal 15 2 2 2 2 5 3" xfId="13539" xr:uid="{D2465211-2B4B-4637-A6F7-59318CCD67DF}"/>
    <cellStyle name="Normal 15 2 2 2 2 6" xfId="11497" xr:uid="{667D5D8D-2562-467F-920B-99A393CB48EE}"/>
    <cellStyle name="Normal 15 2 2 2 2 6 2" xfId="11508" xr:uid="{9D4562B8-9499-44DE-B769-A25DAEC12BDC}"/>
    <cellStyle name="Normal 15 2 2 2 2 6 2 2" xfId="13552" xr:uid="{EFE45A61-D29C-4A97-B188-303D1B495FEC}"/>
    <cellStyle name="Normal 15 2 2 2 2 6 3" xfId="13541" xr:uid="{C9FAAF27-2B24-4182-BC9E-7D31536AFEE1}"/>
    <cellStyle name="Normal 15 2 2 2 2 7" xfId="11605" xr:uid="{2A84B89B-1924-43E6-9710-DEC554CE8C52}"/>
    <cellStyle name="Normal 15 2 2 2 2 7 2" xfId="13649" xr:uid="{53AA5341-02DE-4C97-816A-07E02D7E99C5}"/>
    <cellStyle name="Normal 15 2 2 2 2 8" xfId="8367" xr:uid="{6CEF2428-FF27-446A-8A4A-3B3424936627}"/>
    <cellStyle name="Normal 15 2 2 2 2 9" xfId="12375" xr:uid="{A423DC77-4F24-47D9-9F32-515910C34E72}"/>
    <cellStyle name="Normal 15 2 2 2 3" xfId="10603" xr:uid="{FC0D357C-CC93-41D3-9FD1-B5BF85141906}"/>
    <cellStyle name="Normal 15 2 2 2 3 2" xfId="11029" xr:uid="{38CB4331-715F-4342-A7C5-61473ADA201E}"/>
    <cellStyle name="Normal 15 2 2 2 3 2 2" xfId="13074" xr:uid="{D02261C0-47BC-40DB-8043-1522F0C7FC81}"/>
    <cellStyle name="Normal 15 2 2 2 3 3" xfId="11608" xr:uid="{5E5563B5-AD2D-41FE-B3BE-9172505DF4E4}"/>
    <cellStyle name="Normal 15 2 2 2 3 3 2" xfId="13652" xr:uid="{13514131-1F3C-47FD-9F0F-367FDF05AF3B}"/>
    <cellStyle name="Normal 15 2 2 2 3 4" xfId="12648" xr:uid="{2AFB08F4-8DFC-444E-9FE8-CE7647492013}"/>
    <cellStyle name="Normal 15 2 2 2 4" xfId="11025" xr:uid="{BD608050-D7CE-44BC-B103-3D05FC99DADC}"/>
    <cellStyle name="Normal 15 2 2 2 4 2" xfId="13070" xr:uid="{15670EB1-2CFF-4E71-88DF-EF8B4390B8D6}"/>
    <cellStyle name="Normal 15 2 2 2 5" xfId="11604" xr:uid="{7C4A5540-105D-4DE2-87E3-6F8FC2FF5256}"/>
    <cellStyle name="Normal 15 2 2 2 5 2" xfId="13648" xr:uid="{6FAA687D-DB90-4EE2-AD40-E4314EFFF143}"/>
    <cellStyle name="Normal 15 2 2 2 6" xfId="8361" xr:uid="{3A07AC73-5320-4B26-B7BF-75966FF74CBF}"/>
    <cellStyle name="Normal 15 2 2 2 7" xfId="12369" xr:uid="{85146C2C-F1F7-4682-904B-C56A721A9B7F}"/>
    <cellStyle name="Normal 15 2 2 3" xfId="7806" xr:uid="{00000000-0005-0000-0000-000001090000}"/>
    <cellStyle name="Normal 15 2 2 3 2" xfId="10608" xr:uid="{9588D0E5-9952-403C-B536-C5A2C2629CC0}"/>
    <cellStyle name="Normal 15 2 2 3 2 2" xfId="11031" xr:uid="{8ACCC678-69C2-4023-B461-2786053F7FA4}"/>
    <cellStyle name="Normal 15 2 2 3 2 2 2" xfId="13076" xr:uid="{C8D8B5E8-A118-401B-9644-96622D7A6667}"/>
    <cellStyle name="Normal 15 2 2 3 2 3" xfId="11610" xr:uid="{04D2C048-CC6F-40E1-860E-03474DA38C83}"/>
    <cellStyle name="Normal 15 2 2 3 2 3 2" xfId="13654" xr:uid="{FD237799-3001-42C8-B5E1-69B8A0B87DF7}"/>
    <cellStyle name="Normal 15 2 2 3 2 4" xfId="12653" xr:uid="{0696F0EC-70ED-484E-8877-F56DFCC4C404}"/>
    <cellStyle name="Normal 15 2 2 3 3" xfId="11030" xr:uid="{425615C8-0B3D-4AC1-A944-51106049A42A}"/>
    <cellStyle name="Normal 15 2 2 3 3 2" xfId="13075" xr:uid="{54201CF5-E1D4-40B5-BCF1-0911136E6959}"/>
    <cellStyle name="Normal 15 2 2 3 4" xfId="11494" xr:uid="{9CDF5150-8EEC-42AC-A5E6-18B6014A8596}"/>
    <cellStyle name="Normal 15 2 2 3 4 2" xfId="11505" xr:uid="{CDBBBA42-4E49-42AA-967E-EEC9E646CDFD}"/>
    <cellStyle name="Normal 15 2 2 3 4 2 2" xfId="13549" xr:uid="{1F43ED72-EFB3-4B39-BA88-8E4B1A5E0688}"/>
    <cellStyle name="Normal 15 2 2 3 4 3" xfId="13538" xr:uid="{A50524BB-2EA8-4099-89E4-FEB8DDA2AF38}"/>
    <cellStyle name="Normal 15 2 2 3 5" xfId="11609" xr:uid="{70CDA482-D073-4769-A8A9-673A50D1A886}"/>
    <cellStyle name="Normal 15 2 2 3 5 2" xfId="13653" xr:uid="{10A621BC-B9AF-4317-B287-6D57CE0838FC}"/>
    <cellStyle name="Normal 15 2 2 3 6" xfId="8366" xr:uid="{8DF494B5-9ED7-4CB4-9A32-C5F2AE4FA2BF}"/>
    <cellStyle name="Normal 15 2 2 3 7" xfId="12374" xr:uid="{E4A7ED78-DC93-49D2-A0D7-05347CE39134}"/>
    <cellStyle name="Normal 15 2 2 4" xfId="10602" xr:uid="{109E13BC-6CF2-4FE5-88F2-91B07A2D9437}"/>
    <cellStyle name="Normal 15 2 2 4 2" xfId="11032" xr:uid="{5C4C00AB-FD37-4FC9-B914-D628D7E03C73}"/>
    <cellStyle name="Normal 15 2 2 4 2 2" xfId="13077" xr:uid="{B216A71E-11CD-4D6C-85B7-FEE8D2917265}"/>
    <cellStyle name="Normal 15 2 2 4 3" xfId="11611" xr:uid="{3DDB2F19-F8E1-4C09-9BC3-D8DA66D9B283}"/>
    <cellStyle name="Normal 15 2 2 4 3 2" xfId="13655" xr:uid="{F66CDFC8-FD80-4322-9355-971530BD7E6A}"/>
    <cellStyle name="Normal 15 2 2 4 4" xfId="12647" xr:uid="{765C3A66-FA77-4FA6-9562-6FA693C8A7BE}"/>
    <cellStyle name="Normal 15 2 2 5" xfId="11024" xr:uid="{F03CF3BB-4EAF-4757-BE08-3A259416D04F}"/>
    <cellStyle name="Normal 15 2 2 5 2" xfId="13069" xr:uid="{352BDFEB-F9A8-4EE4-A5AE-03A4C59C8C4D}"/>
    <cellStyle name="Normal 15 2 2 6" xfId="11603" xr:uid="{21DBC017-88E7-4000-AB53-06FCC6644BD1}"/>
    <cellStyle name="Normal 15 2 2 6 2" xfId="13647" xr:uid="{D504A459-6641-4AD8-B946-8277FCF4EB14}"/>
    <cellStyle name="Normal 15 2 2 7" xfId="8360" xr:uid="{ECEAE8FB-E668-4121-BEB7-902EE398A63E}"/>
    <cellStyle name="Normal 15 2 2 8" xfId="12368" xr:uid="{69F737C5-B8EC-452A-A674-F7EE1F4C303C}"/>
    <cellStyle name="Normal 15 2 3" xfId="10541" xr:uid="{F910208F-C8C9-4CFA-B1DB-20196BECC28D}"/>
    <cellStyle name="Normal 15 2 3 2" xfId="11033" xr:uid="{989A685C-C2E0-4F67-B138-83244A8EFDC1}"/>
    <cellStyle name="Normal 15 2 3 2 2" xfId="13078" xr:uid="{7427F6CF-4CD8-4964-BC30-AFCBFDC09378}"/>
    <cellStyle name="Normal 15 2 3 3" xfId="11612" xr:uid="{95EADB1E-D09B-4BC8-894C-9EADC50868C1}"/>
    <cellStyle name="Normal 15 2 3 3 2" xfId="13656" xr:uid="{2CD8AD1F-3494-4651-A535-6C9EB9699DFD}"/>
    <cellStyle name="Normal 15 2 3 4" xfId="12586" xr:uid="{D737B176-7867-41F4-BE9D-F5F23BCCD2FE}"/>
    <cellStyle name="Normal 15 2 4" xfId="11023" xr:uid="{5436ED03-B710-4903-9D17-759E11A30408}"/>
    <cellStyle name="Normal 15 2 4 2" xfId="13068" xr:uid="{879C728F-D6D9-4719-A3E4-8D18F76A06C4}"/>
    <cellStyle name="Normal 15 2 5" xfId="11602" xr:uid="{76389F7E-EBAF-44D5-B836-65A120D58402}"/>
    <cellStyle name="Normal 15 2 5 2" xfId="13646" xr:uid="{14C9B270-37AE-4449-B7B4-7150DB8C961F}"/>
    <cellStyle name="Normal 15 2 6" xfId="8274" xr:uid="{4CECBBC6-01C2-4597-B8F2-6B9CC561E9BC}"/>
    <cellStyle name="Normal 15 2 7" xfId="12306" xr:uid="{98E420F2-7D29-4C6E-A9B2-F59F4E449869}"/>
    <cellStyle name="Normal 15 3" xfId="7798" xr:uid="{00000000-0005-0000-0000-000002090000}"/>
    <cellStyle name="Normal 15 3 2" xfId="7803" xr:uid="{00000000-0005-0000-0000-000003090000}"/>
    <cellStyle name="Normal 15 3 2 2" xfId="10605" xr:uid="{D49C3441-E2CB-4076-B102-80F0563E8FA9}"/>
    <cellStyle name="Normal 15 3 2 2 2" xfId="11036" xr:uid="{6443C206-DB64-4F5B-88F2-BB5D4F25F284}"/>
    <cellStyle name="Normal 15 3 2 2 2 2" xfId="13081" xr:uid="{6C522E54-A938-4EA2-BE88-0685F9241333}"/>
    <cellStyle name="Normal 15 3 2 2 3" xfId="11615" xr:uid="{82B9F356-FA0B-4758-A99A-39848898FCEE}"/>
    <cellStyle name="Normal 15 3 2 2 3 2" xfId="13659" xr:uid="{F772A800-8ADB-4543-9335-F5452AC9FF7F}"/>
    <cellStyle name="Normal 15 3 2 2 4" xfId="12650" xr:uid="{D581A747-C834-4856-97A3-704611041528}"/>
    <cellStyle name="Normal 15 3 2 3" xfId="11035" xr:uid="{08DF4A91-669B-4840-B402-714CF0EFF88F}"/>
    <cellStyle name="Normal 15 3 2 3 2" xfId="13080" xr:uid="{E6E91119-074D-44BD-B2FE-CB6974E4564A}"/>
    <cellStyle name="Normal 15 3 2 4" xfId="11491" xr:uid="{B68D6B69-3EBE-4C90-8305-28CC80875BEE}"/>
    <cellStyle name="Normal 15 3 2 4 2" xfId="11502" xr:uid="{708C1979-3EAE-4789-B8A6-7F913BC6FC7A}"/>
    <cellStyle name="Normal 15 3 2 4 2 2" xfId="13546" xr:uid="{5728EA7B-8220-45BD-BC3E-BADD277A4E23}"/>
    <cellStyle name="Normal 15 3 2 4 3" xfId="13535" xr:uid="{2927463E-92E1-49C6-813C-925CF7E34ECA}"/>
    <cellStyle name="Normal 15 3 2 5" xfId="11614" xr:uid="{FD6DEDDA-2AD4-4598-B7EC-AFB1E427EE46}"/>
    <cellStyle name="Normal 15 3 2 5 2" xfId="13658" xr:uid="{32071056-8320-4CAC-8280-8DC413C512B1}"/>
    <cellStyle name="Normal 15 3 2 6" xfId="8363" xr:uid="{97611346-9148-4A6F-A9D0-CB3C145B1544}"/>
    <cellStyle name="Normal 15 3 2 7" xfId="12371" xr:uid="{6686935E-F1BE-4806-9752-3AFD24DB57BE}"/>
    <cellStyle name="Normal 15 3 3" xfId="10599" xr:uid="{9DC55751-92C3-48B8-B6FA-B9F9C91283FF}"/>
    <cellStyle name="Normal 15 3 3 2" xfId="11037" xr:uid="{03A537EA-2552-4C61-9BAB-1774DEE51395}"/>
    <cellStyle name="Normal 15 3 3 2 2" xfId="13082" xr:uid="{EA4FC363-E7A1-4EA1-AD3B-1992D9ED5680}"/>
    <cellStyle name="Normal 15 3 3 3" xfId="11616" xr:uid="{BA846E83-D1B5-404F-A821-2E85EBF43F25}"/>
    <cellStyle name="Normal 15 3 3 3 2" xfId="13660" xr:uid="{77A062EE-83A8-457E-81B3-8B06A94F6601}"/>
    <cellStyle name="Normal 15 3 3 4" xfId="12644" xr:uid="{C30147AA-EC47-456F-AE1D-068261C175D9}"/>
    <cellStyle name="Normal 15 3 4" xfId="11034" xr:uid="{03C93415-B72E-4416-9A38-E98CBBFA3A1A}"/>
    <cellStyle name="Normal 15 3 4 2" xfId="13079" xr:uid="{D04059E8-02CE-460C-A458-E06FD9988DF4}"/>
    <cellStyle name="Normal 15 3 5" xfId="11613" xr:uid="{279FF3D4-84B7-49AE-96D6-6AC4A77E5ACE}"/>
    <cellStyle name="Normal 15 3 5 2" xfId="13657" xr:uid="{7ED8D502-62D7-4D17-902F-83E507450D00}"/>
    <cellStyle name="Normal 15 3 6" xfId="8357" xr:uid="{88BD6D31-8F2A-48D7-A0FF-8233EEEAEFE6}"/>
    <cellStyle name="Normal 15 3 7" xfId="12365" xr:uid="{538566A7-9E8F-4855-A379-3F5336684EC6}"/>
    <cellStyle name="Normal 15 4" xfId="10335" xr:uid="{32BBACB5-BF6C-4BEF-8A7F-DC6D28286AF0}"/>
    <cellStyle name="Normal 15 4 2" xfId="11038" xr:uid="{AD725278-471E-445B-AB86-E348883368BF}"/>
    <cellStyle name="Normal 15 4 2 2" xfId="13083" xr:uid="{4C2A848E-8755-4C4F-8747-BAC8F4007678}"/>
    <cellStyle name="Normal 15 4 3" xfId="11617" xr:uid="{BE2A82B2-2D90-4F88-A197-68C8C9EC475D}"/>
    <cellStyle name="Normal 15 4 3 2" xfId="13661" xr:uid="{C95A1099-D506-40DD-B13C-E33BA227F24A}"/>
    <cellStyle name="Normal 15 4 4" xfId="12386" xr:uid="{5557FF8D-B5F3-4CC6-A87B-1CF144984152}"/>
    <cellStyle name="Normal 15 5" xfId="11022" xr:uid="{1A5CF17D-B2BC-4F9B-89C7-C6F1731ED4EE}"/>
    <cellStyle name="Normal 15 5 2" xfId="13067" xr:uid="{48EE0EA4-829D-45A7-B065-250181B1DCC7}"/>
    <cellStyle name="Normal 15 6" xfId="11601" xr:uid="{A9512657-57C1-4CAB-B1C6-40C1C9F2BAEF}"/>
    <cellStyle name="Normal 15 6 2" xfId="13645" xr:uid="{EE71143A-3E17-40E7-A31A-AACB7726EDFF}"/>
    <cellStyle name="Normal 15 7" xfId="8032" xr:uid="{CF78E9DE-83FC-4A60-9F42-7A5221D22AD2}"/>
    <cellStyle name="Normal 15 8" xfId="12106" xr:uid="{AD68663F-3CFB-4EF8-B7EA-488CCF86DC3E}"/>
    <cellStyle name="Normal 16" xfId="3919" xr:uid="{00000000-0005-0000-0000-000004090000}"/>
    <cellStyle name="Normal 16 2" xfId="4562" xr:uid="{00000000-0005-0000-0000-000005090000}"/>
    <cellStyle name="Normal 16 2 2" xfId="7800" xr:uid="{00000000-0005-0000-0000-000006090000}"/>
    <cellStyle name="Normal 16 2 2 2" xfId="7805" xr:uid="{00000000-0005-0000-0000-000007090000}"/>
    <cellStyle name="Normal 16 2 2 2 2" xfId="10607" xr:uid="{F5D1D38F-0E68-4E73-ADF7-74652B3F626D}"/>
    <cellStyle name="Normal 16 2 2 2 2 2" xfId="11043" xr:uid="{945CFC77-3A63-43EE-824F-CDD1AEB06157}"/>
    <cellStyle name="Normal 16 2 2 2 2 2 2" xfId="13088" xr:uid="{427BD69A-3C8B-4A43-A866-F3BE17E9C83E}"/>
    <cellStyle name="Normal 16 2 2 2 2 3" xfId="11622" xr:uid="{8472BCBF-8D05-433F-A70F-8F556167C47F}"/>
    <cellStyle name="Normal 16 2 2 2 2 3 2" xfId="13666" xr:uid="{6651A14C-06FD-46F1-A97D-7FE7BC18D64D}"/>
    <cellStyle name="Normal 16 2 2 2 2 4" xfId="12652" xr:uid="{3252768D-7935-4B5F-AE77-0A6E14EACBFC}"/>
    <cellStyle name="Normal 16 2 2 2 3" xfId="11042" xr:uid="{00C66692-3FC6-4590-9431-6DBAD8AE230A}"/>
    <cellStyle name="Normal 16 2 2 2 3 2" xfId="13087" xr:uid="{036093C3-ADCA-44BE-8F3A-1329F0022AF3}"/>
    <cellStyle name="Normal 16 2 2 2 4" xfId="11493" xr:uid="{5E40A781-B608-4016-BE76-D9FCF0EBC826}"/>
    <cellStyle name="Normal 16 2 2 2 4 2" xfId="11504" xr:uid="{10FE6FED-B935-4F66-8387-6A5EC74C857E}"/>
    <cellStyle name="Normal 16 2 2 2 4 2 2" xfId="13548" xr:uid="{EF21AB8D-0798-4024-8840-EC441C2EE3EB}"/>
    <cellStyle name="Normal 16 2 2 2 4 3" xfId="13537" xr:uid="{BEF91EF2-5C14-4184-B8F9-61CCF59F1B7A}"/>
    <cellStyle name="Normal 16 2 2 2 5" xfId="11621" xr:uid="{3D394E08-09EC-46E9-8698-EBA9B131F586}"/>
    <cellStyle name="Normal 16 2 2 2 5 2" xfId="13665" xr:uid="{41E2221D-70FB-4E0A-A53C-6A3576702C89}"/>
    <cellStyle name="Normal 16 2 2 2 6" xfId="8365" xr:uid="{8E711C42-8282-40DD-9DF0-731F500B113A}"/>
    <cellStyle name="Normal 16 2 2 2 7" xfId="12373" xr:uid="{C321765A-028E-4968-9EC1-5EA313ABCD3B}"/>
    <cellStyle name="Normal 16 2 2 3" xfId="10601" xr:uid="{6D12B3E3-2659-4A2D-957F-88DF67B48B83}"/>
    <cellStyle name="Normal 16 2 2 3 2" xfId="11044" xr:uid="{410639F7-7807-41BE-9346-0285DD867085}"/>
    <cellStyle name="Normal 16 2 2 3 2 2" xfId="13089" xr:uid="{DE885990-9C90-4235-B0FB-6F01775C3A72}"/>
    <cellStyle name="Normal 16 2 2 3 3" xfId="11623" xr:uid="{3DBE2FED-AA16-4EBF-BE8B-9E7C6CFCBC7E}"/>
    <cellStyle name="Normal 16 2 2 3 3 2" xfId="13667" xr:uid="{142C9686-2758-4584-A63D-57DE73405079}"/>
    <cellStyle name="Normal 16 2 2 3 4" xfId="12646" xr:uid="{284FDDBA-2C3E-4771-B881-C33E35C2B6C8}"/>
    <cellStyle name="Normal 16 2 2 4" xfId="11041" xr:uid="{CA710C86-CA09-4ECC-BE7C-F7DFEBF23283}"/>
    <cellStyle name="Normal 16 2 2 4 2" xfId="13086" xr:uid="{9EF0C55E-B986-4138-8B6F-C90C5C9FAA33}"/>
    <cellStyle name="Normal 16 2 2 5" xfId="11620" xr:uid="{DB1DCCF1-460A-44A6-99E9-981B4A21E2D0}"/>
    <cellStyle name="Normal 16 2 2 5 2" xfId="13664" xr:uid="{16276B60-AD2D-45C7-94FA-5F35673917BA}"/>
    <cellStyle name="Normal 16 2 2 6" xfId="8359" xr:uid="{D1B7CEA0-AFB9-4FF7-8CD1-D54F580209D3}"/>
    <cellStyle name="Normal 16 2 2 7" xfId="12367" xr:uid="{C7EB993E-0057-4594-A08C-57A560E2E887}"/>
    <cellStyle name="Normal 16 2 3" xfId="10540" xr:uid="{2663B99D-D06A-41D2-A215-CA8BAFF811C7}"/>
    <cellStyle name="Normal 16 2 3 2" xfId="11045" xr:uid="{B5EB1F4A-3CFF-4643-8FBD-97C92173945A}"/>
    <cellStyle name="Normal 16 2 3 2 2" xfId="13090" xr:uid="{44F1B1B5-6DA6-4932-B4A6-28003B8CC9A5}"/>
    <cellStyle name="Normal 16 2 3 3" xfId="11624" xr:uid="{2D7CAE76-FDED-40CF-953E-DBE03A6C3677}"/>
    <cellStyle name="Normal 16 2 3 3 2" xfId="13668" xr:uid="{E1065FD6-C3E3-4F99-9081-E7F874E612AC}"/>
    <cellStyle name="Normal 16 2 3 4" xfId="12585" xr:uid="{61A38AE7-08EB-4974-A6C4-3552EB4300C7}"/>
    <cellStyle name="Normal 16 2 4" xfId="11040" xr:uid="{9F669C1E-BD4F-4553-B387-D3E268A0267A}"/>
    <cellStyle name="Normal 16 2 4 2" xfId="13085" xr:uid="{0CBC771F-5FA5-4DD7-A657-B140423CAA32}"/>
    <cellStyle name="Normal 16 2 5" xfId="11619" xr:uid="{22AD551E-7133-4718-98B6-7A751BEE6297}"/>
    <cellStyle name="Normal 16 2 5 2" xfId="13663" xr:uid="{6BF26816-8F81-47A9-A50D-AE6A420B853F}"/>
    <cellStyle name="Normal 16 2 6" xfId="8273" xr:uid="{6AB34351-F449-4C42-BD9B-6A5B63B26AC0}"/>
    <cellStyle name="Normal 16 2 7" xfId="12305" xr:uid="{C4FF7962-8507-4A91-980F-158DC7CD347C}"/>
    <cellStyle name="Normal 16 3" xfId="7799" xr:uid="{00000000-0005-0000-0000-000008090000}"/>
    <cellStyle name="Normal 16 3 2" xfId="7804" xr:uid="{00000000-0005-0000-0000-000009090000}"/>
    <cellStyle name="Normal 16 3 2 2" xfId="10606" xr:uid="{F79F60A5-5F85-4AE8-8758-C8B57EC6E183}"/>
    <cellStyle name="Normal 16 3 2 2 2" xfId="11048" xr:uid="{7E0600B7-411F-40C5-AB9A-DE0BC7183391}"/>
    <cellStyle name="Normal 16 3 2 2 2 2" xfId="13093" xr:uid="{C6619AD6-3105-482D-B3AF-BCCC862D4A7F}"/>
    <cellStyle name="Normal 16 3 2 2 3" xfId="11627" xr:uid="{2FB08ED4-9666-423B-95EB-453DF1D8A116}"/>
    <cellStyle name="Normal 16 3 2 2 3 2" xfId="13671" xr:uid="{28713031-F002-4646-A373-4D116A6CC3C5}"/>
    <cellStyle name="Normal 16 3 2 2 4" xfId="12651" xr:uid="{6857029A-5C2C-41E9-849C-27F3494108F0}"/>
    <cellStyle name="Normal 16 3 2 3" xfId="11047" xr:uid="{9ACA003D-7901-44E6-A810-05B0BFF68593}"/>
    <cellStyle name="Normal 16 3 2 3 2" xfId="13092" xr:uid="{AD1B8CB6-0851-4384-A869-EE94D38ED323}"/>
    <cellStyle name="Normal 16 3 2 4" xfId="11492" xr:uid="{D6E3EE3F-6EED-49AD-B35F-F5B4A508815A}"/>
    <cellStyle name="Normal 16 3 2 4 2" xfId="11503" xr:uid="{765B88C6-6905-4123-A4F0-CD4953BF6839}"/>
    <cellStyle name="Normal 16 3 2 4 2 2" xfId="13547" xr:uid="{E165063E-1982-44AD-A178-5B1EC1D8C531}"/>
    <cellStyle name="Normal 16 3 2 4 3" xfId="13536" xr:uid="{68ED0EDD-B4C9-451C-80B3-9C29B267901F}"/>
    <cellStyle name="Normal 16 3 2 5" xfId="11626" xr:uid="{A84FE6FC-B363-4F91-9208-79513E471F80}"/>
    <cellStyle name="Normal 16 3 2 5 2" xfId="13670" xr:uid="{B5650009-2C63-4C80-932D-F94B3044B63D}"/>
    <cellStyle name="Normal 16 3 2 6" xfId="8364" xr:uid="{0CFB7DFD-AC22-4FA1-8FBE-925D0F133034}"/>
    <cellStyle name="Normal 16 3 2 7" xfId="12372" xr:uid="{512ACFB4-1F76-421C-9842-D88415A403CF}"/>
    <cellStyle name="Normal 16 3 3" xfId="10600" xr:uid="{50DCEC28-1F28-433D-A0D0-0DCE8CC8C279}"/>
    <cellStyle name="Normal 16 3 3 2" xfId="11049" xr:uid="{BF5FF8ED-A572-4A00-81DB-4CAA858C75E5}"/>
    <cellStyle name="Normal 16 3 3 2 2" xfId="13094" xr:uid="{8D20E117-3CEA-41A7-B2EA-51822BBEE392}"/>
    <cellStyle name="Normal 16 3 3 3" xfId="11628" xr:uid="{9854D421-C84E-4A68-B4E8-C14EFD084F66}"/>
    <cellStyle name="Normal 16 3 3 3 2" xfId="13672" xr:uid="{833CA1BA-5392-4C4C-B2BF-40CE4A0E3266}"/>
    <cellStyle name="Normal 16 3 3 4" xfId="12645" xr:uid="{496A427A-085A-492C-B7C0-FA043912C71E}"/>
    <cellStyle name="Normal 16 3 4" xfId="11046" xr:uid="{AF876305-07A1-4269-8E16-811022D7792D}"/>
    <cellStyle name="Normal 16 3 4 2" xfId="13091" xr:uid="{6A0EEB3D-1B24-472A-8827-50CCDA16E76B}"/>
    <cellStyle name="Normal 16 3 5" xfId="11625" xr:uid="{D6DCD38E-7D46-428D-B3DE-AB9318079E68}"/>
    <cellStyle name="Normal 16 3 5 2" xfId="13669" xr:uid="{5A116C2A-F293-46A3-8378-AAE41391DAE9}"/>
    <cellStyle name="Normal 16 3 6" xfId="8358" xr:uid="{97A82CA0-FC6A-45EF-BCAD-8D6417B8DF3C}"/>
    <cellStyle name="Normal 16 3 7" xfId="12366" xr:uid="{03F34027-804F-49C0-980D-256248769549}"/>
    <cellStyle name="Normal 16 4" xfId="10336" xr:uid="{C6956CC2-E21D-420F-B929-441DE568C862}"/>
    <cellStyle name="Normal 16 4 2" xfId="11050" xr:uid="{86615B77-D4C7-4BCE-BE5D-CC590504C3D3}"/>
    <cellStyle name="Normal 16 4 2 2" xfId="13095" xr:uid="{C85B6D90-94ED-464B-B9D2-0237B4BAB5A8}"/>
    <cellStyle name="Normal 16 4 3" xfId="11629" xr:uid="{C16C1169-7B93-4820-85C6-CB2B071912A5}"/>
    <cellStyle name="Normal 16 4 3 2" xfId="13673" xr:uid="{E8DAFA29-59F5-4B53-AFC0-9FD3F401E1B3}"/>
    <cellStyle name="Normal 16 4 4" xfId="12387" xr:uid="{7C1DCD64-5935-4215-8B6F-EC95476B4431}"/>
    <cellStyle name="Normal 16 5" xfId="11039" xr:uid="{F4646123-E8C6-4486-AF89-C0D2E33F8CFB}"/>
    <cellStyle name="Normal 16 5 2" xfId="13084" xr:uid="{636F07AA-EA6A-464B-92DC-E1D6A449ED00}"/>
    <cellStyle name="Normal 16 6" xfId="11618" xr:uid="{B3202F02-FBB9-42A7-B8B4-46A1064BB475}"/>
    <cellStyle name="Normal 16 6 2" xfId="13662" xr:uid="{440954A4-38B0-4959-9999-1254D434EEE7}"/>
    <cellStyle name="Normal 16 7" xfId="8033" xr:uid="{DB2BB6F0-66F5-4516-81B9-CCFE631AA684}"/>
    <cellStyle name="Normal 16 8" xfId="12107" xr:uid="{708F66A1-6A33-4AC7-93CD-41FAD412A0FA}"/>
    <cellStyle name="Normal 17" xfId="4262" xr:uid="{00000000-0005-0000-0000-00000A090000}"/>
    <cellStyle name="Normal 17 2" xfId="10337" xr:uid="{7E4A9DF5-122F-4068-9112-75F3EE61853C}"/>
    <cellStyle name="Normal 17 2 2" xfId="11052" xr:uid="{CB4EBE35-1421-43CB-86B5-FCB021113139}"/>
    <cellStyle name="Normal 17 2 2 2" xfId="13097" xr:uid="{8A78A1F7-71F2-4C68-A270-0E6C6ECE3C68}"/>
    <cellStyle name="Normal 17 2 3" xfId="11631" xr:uid="{BB2B7F29-06C5-4C6D-97E8-DC82B8083C31}"/>
    <cellStyle name="Normal 17 2 3 2" xfId="13675" xr:uid="{0AD6283C-B535-496C-99B8-BCF049AF137B}"/>
    <cellStyle name="Normal 17 2 4" xfId="12388" xr:uid="{B22B4751-9541-45D4-A93F-AF4F194F1007}"/>
    <cellStyle name="Normal 17 3" xfId="11051" xr:uid="{D93D07F7-7F86-4802-88E8-BD887AA986FE}"/>
    <cellStyle name="Normal 17 3 2" xfId="13096" xr:uid="{A0F24518-F575-462A-8239-009B2F8339AF}"/>
    <cellStyle name="Normal 17 4" xfId="11630" xr:uid="{D85A00DE-A052-4AB0-8000-094CC708BAC4}"/>
    <cellStyle name="Normal 17 4 2" xfId="13674" xr:uid="{35E282CD-2582-4C78-8E3A-460DF8C043C2}"/>
    <cellStyle name="Normal 17 5" xfId="8034" xr:uid="{2C791294-F892-4DBD-8595-BAA49EE5EF8E}"/>
    <cellStyle name="Normal 17 6" xfId="12108" xr:uid="{886720BD-D63D-46C8-8328-D7F017737169}"/>
    <cellStyle name="Normal 18" xfId="4382" xr:uid="{00000000-0005-0000-0000-00000B090000}"/>
    <cellStyle name="Normal 18 2" xfId="10390" xr:uid="{93E0F7A2-0A4C-4B2F-B0DD-343A49EC18A9}"/>
    <cellStyle name="Normal 18 2 2" xfId="11054" xr:uid="{1A5046B9-F9FE-48B5-86AE-5CADA4261C4E}"/>
    <cellStyle name="Normal 18 2 2 2" xfId="13099" xr:uid="{43C0DF2D-2FA6-4A6F-AB29-AEA5D939A975}"/>
    <cellStyle name="Normal 18 2 3" xfId="11633" xr:uid="{C2A02E24-93E6-4258-9618-16997376D2D1}"/>
    <cellStyle name="Normal 18 2 3 2" xfId="13677" xr:uid="{26061C80-3B06-4C6A-AD11-C0582E5114E2}"/>
    <cellStyle name="Normal 18 2 4" xfId="12439" xr:uid="{3979651A-2BBC-4F3B-9F7B-7421998BB6B6}"/>
    <cellStyle name="Normal 18 3" xfId="11053" xr:uid="{25A5BC70-3571-42D0-9FAD-226FA2A6ADB3}"/>
    <cellStyle name="Normal 18 3 2" xfId="13098" xr:uid="{FCB95220-3EA5-453B-A908-CE7CD4F64841}"/>
    <cellStyle name="Normal 18 4" xfId="11632" xr:uid="{8ECA1763-B671-4EA0-A1E3-8B6D6E730A46}"/>
    <cellStyle name="Normal 18 4 2" xfId="13676" xr:uid="{03E04F97-E7FB-4BCA-AF68-1CB929773132}"/>
    <cellStyle name="Normal 18 5" xfId="8103" xr:uid="{EA7986B0-FC20-4249-96FF-EBE2C817932D}"/>
    <cellStyle name="Normal 18 6" xfId="12159" xr:uid="{DEE07B30-955C-419C-90EB-523799A0A327}"/>
    <cellStyle name="Normal 19" xfId="4490" xr:uid="{00000000-0005-0000-0000-00000C090000}"/>
    <cellStyle name="Normal 19 2" xfId="10493" xr:uid="{EE3FE89B-E9C2-4B3D-AC6D-73F303C98D09}"/>
    <cellStyle name="Normal 19 2 2" xfId="11056" xr:uid="{FFCFB79B-DB39-4B57-BF56-2518A0148D97}"/>
    <cellStyle name="Normal 19 2 2 2" xfId="13101" xr:uid="{933C9B95-5573-48E9-8D05-E9118118AF96}"/>
    <cellStyle name="Normal 19 2 3" xfId="11635" xr:uid="{E555A790-C6DD-41E7-8356-D7051B6BE0C0}"/>
    <cellStyle name="Normal 19 2 3 2" xfId="13679" xr:uid="{32581C86-BE8F-4B75-B0BC-4D98774B2C7B}"/>
    <cellStyle name="Normal 19 2 4" xfId="12541" xr:uid="{6D48052C-19D0-4565-8B71-CE1D91B03106}"/>
    <cellStyle name="Normal 19 3" xfId="11055" xr:uid="{F0F630D8-5600-4792-9C05-1E02D2D63C99}"/>
    <cellStyle name="Normal 19 3 2" xfId="13100" xr:uid="{B1EFE0E4-AB9C-4F01-A41B-75F683D076E6}"/>
    <cellStyle name="Normal 19 4" xfId="11634" xr:uid="{4FAF5DDF-9C64-4062-AF79-0892ACFA7AA3}"/>
    <cellStyle name="Normal 19 4 2" xfId="13678" xr:uid="{EB5CAD7E-B46A-4F2C-8FF2-283B22236555}"/>
    <cellStyle name="Normal 19 5" xfId="8209" xr:uid="{3BE827F9-2926-4972-BF30-AB2DD9C720CC}"/>
    <cellStyle name="Normal 19 6" xfId="12261" xr:uid="{C455BCB6-B178-403B-BC4A-C46ACDE033AA}"/>
    <cellStyle name="Normal 2" xfId="16" xr:uid="{00000000-0005-0000-0000-00000D090000}"/>
    <cellStyle name="Normal 2 10" xfId="1098" xr:uid="{00000000-0005-0000-0000-00000E090000}"/>
    <cellStyle name="Normal 2 10 10" xfId="4423" xr:uid="{00000000-0005-0000-0000-00000F090000}"/>
    <cellStyle name="Normal 2 10 10 2" xfId="10427" xr:uid="{E87C453B-1E6E-4F5E-9A3E-E8626FDD8ACB}"/>
    <cellStyle name="Normal 2 10 10 2 2" xfId="11058" xr:uid="{29501B53-381D-4807-927B-026E41D4B918}"/>
    <cellStyle name="Normal 2 10 10 2 2 2" xfId="13103" xr:uid="{9AB565E4-494B-4022-8E27-DA34073705FF}"/>
    <cellStyle name="Normal 2 10 10 2 3" xfId="11637" xr:uid="{F1A49AEA-704A-4069-96E2-62F38F4E5F9A}"/>
    <cellStyle name="Normal 2 10 10 2 3 2" xfId="13681" xr:uid="{37C099BA-8289-49E5-8BB5-315FA1F546D6}"/>
    <cellStyle name="Normal 2 10 10 2 4" xfId="12475" xr:uid="{C6A7BAFB-BD68-4DBD-939C-44F49EA3BBE6}"/>
    <cellStyle name="Normal 2 10 10 3" xfId="11057" xr:uid="{915971CE-FC76-4D7C-8E3F-51F3469BD303}"/>
    <cellStyle name="Normal 2 10 10 3 2" xfId="13102" xr:uid="{FFC54E53-8DDE-4604-8AA1-D9AD1F71ECFD}"/>
    <cellStyle name="Normal 2 10 10 4" xfId="11636" xr:uid="{149EC355-593F-4D34-9BAD-C5D862323358}"/>
    <cellStyle name="Normal 2 10 10 4 2" xfId="13680" xr:uid="{CCD82989-E23F-4325-8CF0-A1FA3A09CBAF}"/>
    <cellStyle name="Normal 2 10 10 5" xfId="8142" xr:uid="{67D9544A-A1FA-4FE5-9161-A461E58BA25B}"/>
    <cellStyle name="Normal 2 10 10 6" xfId="12195" xr:uid="{B6901AF3-143F-43F9-9971-00C2A2A34552}"/>
    <cellStyle name="Normal 2 10 11" xfId="4534" xr:uid="{00000000-0005-0000-0000-000010090000}"/>
    <cellStyle name="Normal 2 10 2" xfId="1099" xr:uid="{00000000-0005-0000-0000-000011090000}"/>
    <cellStyle name="Normal 2 10 2 2" xfId="4474" xr:uid="{00000000-0005-0000-0000-000012090000}"/>
    <cellStyle name="Normal 2 10 2 2 2" xfId="10478" xr:uid="{D04BEEF9-7F83-448A-983B-819CC7613E7C}"/>
    <cellStyle name="Normal 2 10 2 2 2 2" xfId="11060" xr:uid="{4F1D8486-279C-499B-93AD-B464ECD46A1A}"/>
    <cellStyle name="Normal 2 10 2 2 2 2 2" xfId="13105" xr:uid="{485E41E2-314E-4C9A-B642-6F124652CAC6}"/>
    <cellStyle name="Normal 2 10 2 2 2 3" xfId="11639" xr:uid="{7D20D0E9-D005-4198-95B4-EDEEC76FA5AD}"/>
    <cellStyle name="Normal 2 10 2 2 2 3 2" xfId="13683" xr:uid="{2644BB98-E57D-4D19-B65C-A16FBD216BB0}"/>
    <cellStyle name="Normal 2 10 2 2 2 4" xfId="12526" xr:uid="{6F28FEBE-9B9E-4AF4-B254-A368813BC397}"/>
    <cellStyle name="Normal 2 10 2 2 3" xfId="11059" xr:uid="{4E66A9A9-DD41-424B-BB11-4CDA7554E63D}"/>
    <cellStyle name="Normal 2 10 2 2 3 2" xfId="13104" xr:uid="{A4E64F4A-3E42-4E37-8367-D8A0C295DF1E}"/>
    <cellStyle name="Normal 2 10 2 2 4" xfId="11638" xr:uid="{3B8C38A2-79FD-4977-810E-E9B72FDF7A15}"/>
    <cellStyle name="Normal 2 10 2 2 4 2" xfId="13682" xr:uid="{C41664D7-0F6A-42F1-B8E6-C9BE66C81342}"/>
    <cellStyle name="Normal 2 10 2 2 5" xfId="8193" xr:uid="{647E17AF-FC10-4445-9935-7D9B4AB6FAFF}"/>
    <cellStyle name="Normal 2 10 2 2 6" xfId="12246" xr:uid="{646E9891-6CDA-4DA3-A811-BE5E71B4F210}"/>
    <cellStyle name="Normal 2 10 3" xfId="1100" xr:uid="{00000000-0005-0000-0000-000013090000}"/>
    <cellStyle name="Normal 2 10 4" xfId="1101" xr:uid="{00000000-0005-0000-0000-000014090000}"/>
    <cellStyle name="Normal 2 10 5" xfId="1102" xr:uid="{00000000-0005-0000-0000-000015090000}"/>
    <cellStyle name="Normal 2 10 6" xfId="1103" xr:uid="{00000000-0005-0000-0000-000016090000}"/>
    <cellStyle name="Normal 2 10 7" xfId="1104" xr:uid="{00000000-0005-0000-0000-000017090000}"/>
    <cellStyle name="Normal 2 10 8" xfId="1105" xr:uid="{00000000-0005-0000-0000-000018090000}"/>
    <cellStyle name="Normal 2 10 9" xfId="4340" xr:uid="{00000000-0005-0000-0000-000019090000}"/>
    <cellStyle name="Normal 2 10 9 2" xfId="10375" xr:uid="{118D41EC-4955-4392-BE1D-F95F0B82A153}"/>
    <cellStyle name="Normal 2 10 9 2 2" xfId="11062" xr:uid="{E789E310-CC30-47F7-8923-AC4C1E5FBDEC}"/>
    <cellStyle name="Normal 2 10 9 2 2 2" xfId="13107" xr:uid="{F251CEE1-BFC5-45D5-AE87-0C22C6266EB9}"/>
    <cellStyle name="Normal 2 10 9 2 3" xfId="11641" xr:uid="{C4DA678F-E975-4FD0-AA18-BF1E7AC01401}"/>
    <cellStyle name="Normal 2 10 9 2 3 2" xfId="13685" xr:uid="{7091DCDA-0703-47A3-96BD-ADDD73B0CEF4}"/>
    <cellStyle name="Normal 2 10 9 2 4" xfId="12424" xr:uid="{A9F5635A-9417-460B-AFBE-76C517EE4DF3}"/>
    <cellStyle name="Normal 2 10 9 3" xfId="11061" xr:uid="{345D0F36-AA92-4705-BE30-131F240B7DD7}"/>
    <cellStyle name="Normal 2 10 9 3 2" xfId="13106" xr:uid="{431C822C-42D9-44FB-9848-90AC07680652}"/>
    <cellStyle name="Normal 2 10 9 4" xfId="11640" xr:uid="{89C8B3D3-73B4-492A-9A64-FC7B0B26B588}"/>
    <cellStyle name="Normal 2 10 9 4 2" xfId="13684" xr:uid="{8F8091D9-03AA-4373-B5F4-9F9E106BE4BA}"/>
    <cellStyle name="Normal 2 10 9 5" xfId="8078" xr:uid="{97F172DC-DAAC-4673-8807-35541B6CEE2D}"/>
    <cellStyle name="Normal 2 10 9 6" xfId="12144" xr:uid="{380E07CC-AA0B-425A-961F-4193844D33D2}"/>
    <cellStyle name="Normal 2 100" xfId="1106" xr:uid="{00000000-0005-0000-0000-00001A090000}"/>
    <cellStyle name="Normal 2 100 2" xfId="8460" xr:uid="{39285DA4-772D-47F5-8E03-5D6015811313}"/>
    <cellStyle name="Normal 2 101" xfId="1107" xr:uid="{00000000-0005-0000-0000-00001B090000}"/>
    <cellStyle name="Normal 2 101 2" xfId="8461" xr:uid="{572ADF83-6051-4DF4-BE47-4D7770AC16F3}"/>
    <cellStyle name="Normal 2 102" xfId="1108" xr:uid="{00000000-0005-0000-0000-00001C090000}"/>
    <cellStyle name="Normal 2 102 2" xfId="8462" xr:uid="{6E99A895-08E5-4B50-921B-2A427A2A064B}"/>
    <cellStyle name="Normal 2 103" xfId="1109" xr:uid="{00000000-0005-0000-0000-00001D090000}"/>
    <cellStyle name="Normal 2 103 2" xfId="8463" xr:uid="{8B22955D-14E0-4D4D-889F-9139E4C7BC04}"/>
    <cellStyle name="Normal 2 104" xfId="1110" xr:uid="{00000000-0005-0000-0000-00001E090000}"/>
    <cellStyle name="Normal 2 104 2" xfId="8464" xr:uid="{E2FEE208-A912-4A4B-A91C-2B5CAC15FA71}"/>
    <cellStyle name="Normal 2 105" xfId="1111" xr:uid="{00000000-0005-0000-0000-00001F090000}"/>
    <cellStyle name="Normal 2 105 2" xfId="8465" xr:uid="{638F17A4-6833-46D9-8EFF-26BC1DA6F27F}"/>
    <cellStyle name="Normal 2 106" xfId="1112" xr:uid="{00000000-0005-0000-0000-000020090000}"/>
    <cellStyle name="Normal 2 106 2" xfId="8466" xr:uid="{2E79E9FE-E361-4E56-8461-A2AE3C2837F3}"/>
    <cellStyle name="Normal 2 107" xfId="3906" xr:uid="{00000000-0005-0000-0000-000021090000}"/>
    <cellStyle name="Normal 2 107 2" xfId="3912" xr:uid="{00000000-0005-0000-0000-000022090000}"/>
    <cellStyle name="Normal 2 107 2 2" xfId="10331" xr:uid="{ED19E744-1B22-44B0-813B-2CD374C44AEF}"/>
    <cellStyle name="Normal 2 107 2 2 2" xfId="11065" xr:uid="{11182F37-50C5-4CDB-B83F-1F217366F993}"/>
    <cellStyle name="Normal 2 107 2 2 2 2" xfId="13110" xr:uid="{DD0AE4DC-C777-4C6E-BCEE-B6D2E6AC4C3D}"/>
    <cellStyle name="Normal 2 107 2 2 3" xfId="11644" xr:uid="{1CF03443-0FD6-4CAA-ACFC-357D331C4705}"/>
    <cellStyle name="Normal 2 107 2 2 3 2" xfId="13688" xr:uid="{2F7C52CD-C5CC-4015-B9D8-8C84018002B4}"/>
    <cellStyle name="Normal 2 107 2 2 4" xfId="12382" xr:uid="{FF9333B3-8477-48FC-B216-45CB2401ECA2}"/>
    <cellStyle name="Normal 2 107 2 3" xfId="11064" xr:uid="{ED6F1E71-D066-45DD-8816-A81BC3BB4CE2}"/>
    <cellStyle name="Normal 2 107 2 3 2" xfId="13109" xr:uid="{BE650C81-7CED-412C-9C96-721F2DC09F6B}"/>
    <cellStyle name="Normal 2 107 2 4" xfId="11643" xr:uid="{F108980B-1E9C-4026-85D2-92317EEEC611}"/>
    <cellStyle name="Normal 2 107 2 4 2" xfId="13687" xr:uid="{ED2C1F6F-DC7F-42BF-957F-6F78AE8BB50F}"/>
    <cellStyle name="Normal 2 107 2 5" xfId="8028" xr:uid="{7A56F33E-FA83-46A4-B7ED-7697B7663713}"/>
    <cellStyle name="Normal 2 107 2 6" xfId="12102" xr:uid="{028766E4-DDDD-428C-9DAE-B6B2F95B6A67}"/>
    <cellStyle name="Normal 2 107 3" xfId="4566" xr:uid="{00000000-0005-0000-0000-000023090000}"/>
    <cellStyle name="Normal 2 107 3 2" xfId="10543" xr:uid="{7489C3BC-62D7-4C9C-A63A-259613D672D7}"/>
    <cellStyle name="Normal 2 107 3 2 2" xfId="11067" xr:uid="{9F6BAC4A-B1FA-4218-A958-F5BACC4B2D73}"/>
    <cellStyle name="Normal 2 107 3 2 2 2" xfId="13112" xr:uid="{67F1A3D2-3D84-43DE-AA4D-2F71ACA14973}"/>
    <cellStyle name="Normal 2 107 3 2 3" xfId="11646" xr:uid="{40142204-BA87-4FA8-9CC7-F8CFA2C37906}"/>
    <cellStyle name="Normal 2 107 3 2 3 2" xfId="13690" xr:uid="{64AA3F1F-BE7B-4D0D-AA0A-7B385B604C00}"/>
    <cellStyle name="Normal 2 107 3 2 4" xfId="12588" xr:uid="{B61B954B-9A6A-4B5E-8845-CF6CEFFBB884}"/>
    <cellStyle name="Normal 2 107 3 3" xfId="11066" xr:uid="{28AE6B8A-F4FE-4517-973D-4142AC2B1A09}"/>
    <cellStyle name="Normal 2 107 3 3 2" xfId="13111" xr:uid="{D94AFB1D-77C6-44C8-B206-BEC71E4D2EBA}"/>
    <cellStyle name="Normal 2 107 3 4" xfId="11645" xr:uid="{DF1D165E-BAE1-4C5E-8172-7D09C8AD201C}"/>
    <cellStyle name="Normal 2 107 3 4 2" xfId="13689" xr:uid="{673FEA8B-79F5-4342-8497-00A95E59C8DC}"/>
    <cellStyle name="Normal 2 107 3 5" xfId="8276" xr:uid="{2699BD8D-09FC-4D3D-B7C5-6C470FE862C0}"/>
    <cellStyle name="Normal 2 107 3 6" xfId="12308" xr:uid="{411A796D-B0B1-4FEF-967F-FC4DA43F7743}"/>
    <cellStyle name="Normal 2 107 4" xfId="4568" xr:uid="{00000000-0005-0000-0000-000024090000}"/>
    <cellStyle name="Normal 2 107 4 2" xfId="10545" xr:uid="{9CB0058E-B3D2-47FA-87BE-4C9D2D7BF410}"/>
    <cellStyle name="Normal 2 107 4 2 2" xfId="11069" xr:uid="{11374486-9911-4D74-85F9-FAD31B4D7258}"/>
    <cellStyle name="Normal 2 107 4 2 2 2" xfId="13114" xr:uid="{99447D3D-E4E9-4172-AD61-3500ADC931FC}"/>
    <cellStyle name="Normal 2 107 4 2 3" xfId="11648" xr:uid="{F187056F-F934-411F-9D84-EF4E861AC2E9}"/>
    <cellStyle name="Normal 2 107 4 2 3 2" xfId="13692" xr:uid="{E0FE5B36-6AFF-45CD-BC20-F7387ECC9F0A}"/>
    <cellStyle name="Normal 2 107 4 2 4" xfId="12590" xr:uid="{1DC35629-149C-4427-951E-96F93C319FED}"/>
    <cellStyle name="Normal 2 107 4 3" xfId="10616" xr:uid="{5C8D99D9-57C0-4B71-812C-6EE65C3E400F}"/>
    <cellStyle name="Normal 2 107 4 3 2" xfId="14148" xr:uid="{27EC6BEC-FE45-4FE7-A465-0D6820099887}"/>
    <cellStyle name="Normal 2 107 4 3 3" xfId="12661" xr:uid="{988BF5C9-83A4-49C7-8EE6-54B4B19E6031}"/>
    <cellStyle name="Normal 2 107 4 4" xfId="11068" xr:uid="{D7799A4E-E840-40DA-BD4C-9C34A8D2A54E}"/>
    <cellStyle name="Normal 2 107 4 4 2" xfId="13113" xr:uid="{DB106AEB-6369-470F-974C-31965D8CCFD8}"/>
    <cellStyle name="Normal 2 107 4 5" xfId="11647" xr:uid="{C4797E86-FF06-4FE2-90DB-9A8E267A0FC3}"/>
    <cellStyle name="Normal 2 107 4 5 2" xfId="13691" xr:uid="{F526C3F1-6DDE-4C8E-8203-9993B91556DF}"/>
    <cellStyle name="Normal 2 107 4 6" xfId="8278" xr:uid="{1602C072-0EE9-4C57-807B-F39228D7021E}"/>
    <cellStyle name="Normal 2 107 4 7" xfId="12310" xr:uid="{EB791AA3-2F6E-41EE-A201-78F70FC096B4}"/>
    <cellStyle name="Normal 2 107 5" xfId="10328" xr:uid="{4B2EB2C9-6D83-411C-A887-9132FC89FF05}"/>
    <cellStyle name="Normal 2 107 5 2" xfId="11070" xr:uid="{6B40D398-639E-40F1-A8D7-D772FC1B7C2B}"/>
    <cellStyle name="Normal 2 107 5 2 2" xfId="13115" xr:uid="{A56160C9-E692-4D45-A147-64C00F815BA9}"/>
    <cellStyle name="Normal 2 107 5 3" xfId="11649" xr:uid="{E8C76AA3-B31F-4D38-AB6C-B1E71839D4FB}"/>
    <cellStyle name="Normal 2 107 5 3 2" xfId="13693" xr:uid="{37DEBE93-BDC9-48D8-B042-5DB4F0D333E9}"/>
    <cellStyle name="Normal 2 107 5 4" xfId="12379" xr:uid="{5AF1EB60-BEB1-4A86-83F2-6A9C3E08DBB2}"/>
    <cellStyle name="Normal 2 107 6" xfId="11063" xr:uid="{F4973FCC-0F1A-4D65-B2F6-306044A42F20}"/>
    <cellStyle name="Normal 2 107 6 2" xfId="13108" xr:uid="{EAD633E1-E491-4EA5-AE86-278A1109D3CD}"/>
    <cellStyle name="Normal 2 107 7" xfId="11642" xr:uid="{85C7996A-ED0B-49CF-BAEA-8BA26E74B66B}"/>
    <cellStyle name="Normal 2 107 7 2" xfId="13686" xr:uid="{AA1B6353-2406-4686-BB08-F7F1E9A29124}"/>
    <cellStyle name="Normal 2 107 8" xfId="8025" xr:uid="{C4057C6D-AFFD-435D-8EF4-5339713DC571}"/>
    <cellStyle name="Normal 2 107 9" xfId="12099" xr:uid="{52452FDB-7880-4D55-B5EF-3A828E5596BC}"/>
    <cellStyle name="Normal 2 107_5" xfId="3950" xr:uid="{00000000-0005-0000-0000-000025090000}"/>
    <cellStyle name="Normal 2 108" xfId="1097" xr:uid="{00000000-0005-0000-0000-000026090000}"/>
    <cellStyle name="Normal 2 108 2" xfId="4267" xr:uid="{00000000-0005-0000-0000-000027090000}"/>
    <cellStyle name="Normal 2 108 2 2" xfId="11072" xr:uid="{A83D9BAE-6C2C-4F3C-9ECC-D24A13250CD3}"/>
    <cellStyle name="Normal 2 108 2 2 2" xfId="13117" xr:uid="{45AD745F-3151-4400-8C60-56ECB5DE2BE2}"/>
    <cellStyle name="Normal 2 108 2 3" xfId="11651" xr:uid="{2910FDD7-81B9-431B-A18E-E6974FCD759D}"/>
    <cellStyle name="Normal 2 108 2 3 2" xfId="13695" xr:uid="{9FADA742-F67E-4E20-83A8-14AA53B7231B}"/>
    <cellStyle name="Normal 2 108 2 4" xfId="10340" xr:uid="{0E2B57CD-65B8-445E-B280-BDB536330519}"/>
    <cellStyle name="Normal 2 108 2 5" xfId="12390" xr:uid="{09C1DC64-F718-4C0B-9F50-B8D621C82006}"/>
    <cellStyle name="Normal 2 108 3" xfId="11071" xr:uid="{2F72BA7A-E059-436D-9371-E1E4CBD3FF38}"/>
    <cellStyle name="Normal 2 108 3 2" xfId="13116" xr:uid="{E4876AE6-1D74-41B6-BF06-79BD0C82E06B}"/>
    <cellStyle name="Normal 2 108 4" xfId="11650" xr:uid="{81B8E018-0C11-420F-9597-5EF308B52B28}"/>
    <cellStyle name="Normal 2 108 4 2" xfId="13694" xr:uid="{768BEA4C-0C45-45B8-9830-58D7F7886239}"/>
    <cellStyle name="Normal 2 108 5" xfId="8038" xr:uid="{1393B8E9-3CEC-4A8F-93C0-882DA37B7408}"/>
    <cellStyle name="Normal 2 108 6" xfId="12110" xr:uid="{9E94F0EE-7712-4CBB-8ED9-78AC401DBBD8}"/>
    <cellStyle name="Normal 2 109" xfId="4387" xr:uid="{00000000-0005-0000-0000-000028090000}"/>
    <cellStyle name="Normal 2 109 2" xfId="10393" xr:uid="{1977FB48-97E7-4F9C-9399-D473A6B563FF}"/>
    <cellStyle name="Normal 2 109 2 2" xfId="11074" xr:uid="{72F9CDA4-5419-4C0E-B674-2D4D3121C422}"/>
    <cellStyle name="Normal 2 109 2 2 2" xfId="13119" xr:uid="{5E9BB19A-2F8D-470D-B9AD-45ACE24CBAD4}"/>
    <cellStyle name="Normal 2 109 2 3" xfId="11653" xr:uid="{89907984-14A5-44F1-8B6F-154DD24BF23E}"/>
    <cellStyle name="Normal 2 109 2 3 2" xfId="13697" xr:uid="{90BCB92C-23E9-487A-A2AC-38A9911D3CCE}"/>
    <cellStyle name="Normal 2 109 2 4" xfId="12441" xr:uid="{F3C33E10-1F54-4B48-9FAD-EB73F8226A55}"/>
    <cellStyle name="Normal 2 109 3" xfId="11073" xr:uid="{4BBDAE2B-5EF4-47C9-9195-12DE2E7A0D2C}"/>
    <cellStyle name="Normal 2 109 3 2" xfId="13118" xr:uid="{435AEA81-CC6D-4775-A376-33728BDDB202}"/>
    <cellStyle name="Normal 2 109 4" xfId="11652" xr:uid="{BCDD3D31-E088-4258-A298-B802BC741983}"/>
    <cellStyle name="Normal 2 109 4 2" xfId="13696" xr:uid="{E2A8709B-474E-4675-B607-476F3B3F38A7}"/>
    <cellStyle name="Normal 2 109 5" xfId="8107" xr:uid="{691499EB-026C-4071-A934-D643E628ABF4}"/>
    <cellStyle name="Normal 2 109 6" xfId="12161" xr:uid="{053ABC7D-C99E-4BDB-AF49-2B53BBD98DF7}"/>
    <cellStyle name="Normal 2 11" xfId="1113" xr:uid="{00000000-0005-0000-0000-000029090000}"/>
    <cellStyle name="Normal 2 11 10" xfId="4405" xr:uid="{00000000-0005-0000-0000-00002A090000}"/>
    <cellStyle name="Normal 2 11 10 2" xfId="10409" xr:uid="{7553E913-62F7-405E-86F6-BBDF39211231}"/>
    <cellStyle name="Normal 2 11 10 2 2" xfId="11076" xr:uid="{99DA2D87-89DE-4879-97EB-3646514534FE}"/>
    <cellStyle name="Normal 2 11 10 2 2 2" xfId="13121" xr:uid="{440F14B7-2A3B-4FE2-BE90-13D11A900F8D}"/>
    <cellStyle name="Normal 2 11 10 2 3" xfId="11655" xr:uid="{FDA49F24-2280-425A-9B24-EF12F24BE8A7}"/>
    <cellStyle name="Normal 2 11 10 2 3 2" xfId="13699" xr:uid="{CEC9F61F-7E9B-4AB8-9F98-8CCAFB8F263C}"/>
    <cellStyle name="Normal 2 11 10 2 4" xfId="12457" xr:uid="{C0057271-174B-4D92-9767-B8E3485578B4}"/>
    <cellStyle name="Normal 2 11 10 3" xfId="11075" xr:uid="{207A80BB-8669-445B-87CE-37AF55A04104}"/>
    <cellStyle name="Normal 2 11 10 3 2" xfId="13120" xr:uid="{4562B7D2-ACDA-4F69-99C5-92567EE06777}"/>
    <cellStyle name="Normal 2 11 10 4" xfId="11654" xr:uid="{285C5F56-2D0D-4AE6-8392-802E507541F1}"/>
    <cellStyle name="Normal 2 11 10 4 2" xfId="13698" xr:uid="{01766636-FE47-4BD6-805F-E2BA0D1FAEAB}"/>
    <cellStyle name="Normal 2 11 10 5" xfId="8124" xr:uid="{9C54831D-D7D9-45EB-A51C-86E1E8FAC172}"/>
    <cellStyle name="Normal 2 11 10 6" xfId="12177" xr:uid="{7F5A8B68-7A90-4226-986A-F8965527D217}"/>
    <cellStyle name="Normal 2 11 11" xfId="4547" xr:uid="{00000000-0005-0000-0000-00002B090000}"/>
    <cellStyle name="Normal 2 11 11 2" xfId="10527" xr:uid="{BC8E0363-8C86-4362-A3D6-FB1CAAD1B863}"/>
    <cellStyle name="Normal 2 11 11 2 2" xfId="11078" xr:uid="{C8D8B17C-E5F6-4310-99C8-BCD413F105D3}"/>
    <cellStyle name="Normal 2 11 11 2 2 2" xfId="13123" xr:uid="{C2BAED3B-F489-415A-BF64-0C91DF684D05}"/>
    <cellStyle name="Normal 2 11 11 2 3" xfId="11657" xr:uid="{D21946AB-A330-49DB-820F-6292D9E0D6B5}"/>
    <cellStyle name="Normal 2 11 11 2 3 2" xfId="13701" xr:uid="{39FA5F8E-1B31-47A9-A3C7-83C2BA115B3B}"/>
    <cellStyle name="Normal 2 11 11 2 4" xfId="12572" xr:uid="{C9566B4F-4F5E-4D12-9D12-DC4A51981B3B}"/>
    <cellStyle name="Normal 2 11 11 3" xfId="11077" xr:uid="{4B603321-AA08-44FD-87E9-52A7319C29C9}"/>
    <cellStyle name="Normal 2 11 11 3 2" xfId="13122" xr:uid="{1FA76D4F-8B54-4C91-812B-6AB8F574CD9E}"/>
    <cellStyle name="Normal 2 11 11 4" xfId="11656" xr:uid="{D71BFA8F-A35B-4BEA-832D-6472180D0814}"/>
    <cellStyle name="Normal 2 11 11 4 2" xfId="13700" xr:uid="{7C9EC9A8-1135-4CDF-9406-79C06AC41688}"/>
    <cellStyle name="Normal 2 11 11 5" xfId="8260" xr:uid="{DCF92454-80CF-4DBA-B0F3-96363048DF21}"/>
    <cellStyle name="Normal 2 11 11 6" xfId="12292" xr:uid="{B01DF018-BA95-4FB7-AC1C-4B4998FAF2C7}"/>
    <cellStyle name="Normal 2 11 12" xfId="8467" xr:uid="{3538F79D-93EE-4439-9459-5C91E948FCA8}"/>
    <cellStyle name="Normal 2 11 2" xfId="1114" xr:uid="{00000000-0005-0000-0000-00002C090000}"/>
    <cellStyle name="Normal 2 11 2 2" xfId="4456" xr:uid="{00000000-0005-0000-0000-00002D090000}"/>
    <cellStyle name="Normal 2 11 2 2 2" xfId="10460" xr:uid="{6D3A35F3-8F95-46C0-ACFC-CA9DCFFFE545}"/>
    <cellStyle name="Normal 2 11 2 2 2 2" xfId="11080" xr:uid="{93D5AD82-201B-402C-A9F4-CA5360DE4DC3}"/>
    <cellStyle name="Normal 2 11 2 2 2 2 2" xfId="13125" xr:uid="{F146594A-0B70-46B0-9934-CA2BF8B2981A}"/>
    <cellStyle name="Normal 2 11 2 2 2 3" xfId="11659" xr:uid="{7CB23F55-69B5-464A-8026-FF30ED170F0A}"/>
    <cellStyle name="Normal 2 11 2 2 2 3 2" xfId="13703" xr:uid="{D1A3E9C0-DD83-4BAD-9B06-32F78561C037}"/>
    <cellStyle name="Normal 2 11 2 2 2 4" xfId="12508" xr:uid="{B414A0AC-22F7-4B1C-8AC2-DA560F3E9D17}"/>
    <cellStyle name="Normal 2 11 2 2 3" xfId="11079" xr:uid="{9F30706D-CCB6-4323-9B30-E8035FAE9698}"/>
    <cellStyle name="Normal 2 11 2 2 3 2" xfId="13124" xr:uid="{FE20194D-46C9-41D8-9841-943912E82453}"/>
    <cellStyle name="Normal 2 11 2 2 4" xfId="11658" xr:uid="{B104F54D-67FD-41C5-9006-C8FBD29AEDE3}"/>
    <cellStyle name="Normal 2 11 2 2 4 2" xfId="13702" xr:uid="{7DD270AC-18E5-4A5E-9C99-4A5D69A81E57}"/>
    <cellStyle name="Normal 2 11 2 2 5" xfId="8175" xr:uid="{D753E223-2946-4CD3-BD20-A1F9BC7956D8}"/>
    <cellStyle name="Normal 2 11 2 2 6" xfId="12228" xr:uid="{A964D860-A601-49D8-8F5A-4AE3DF12BA1B}"/>
    <cellStyle name="Normal 2 11 3" xfId="1115" xr:uid="{00000000-0005-0000-0000-00002E090000}"/>
    <cellStyle name="Normal 2 11 4" xfId="1116" xr:uid="{00000000-0005-0000-0000-00002F090000}"/>
    <cellStyle name="Normal 2 11 5" xfId="1117" xr:uid="{00000000-0005-0000-0000-000030090000}"/>
    <cellStyle name="Normal 2 11 6" xfId="1118" xr:uid="{00000000-0005-0000-0000-000031090000}"/>
    <cellStyle name="Normal 2 11 7" xfId="1119" xr:uid="{00000000-0005-0000-0000-000032090000}"/>
    <cellStyle name="Normal 2 11 8" xfId="1120" xr:uid="{00000000-0005-0000-0000-000033090000}"/>
    <cellStyle name="Normal 2 11 9" xfId="4302" xr:uid="{00000000-0005-0000-0000-000034090000}"/>
    <cellStyle name="Normal 2 11 9 2" xfId="10356" xr:uid="{4A5570F1-BAED-4FDA-8950-79ADFD95F189}"/>
    <cellStyle name="Normal 2 11 9 2 2" xfId="11082" xr:uid="{EE732529-C327-4AAC-BC39-FBBD1F175D60}"/>
    <cellStyle name="Normal 2 11 9 2 2 2" xfId="13127" xr:uid="{C47F393B-43C8-42A5-9A22-0407CF9893E3}"/>
    <cellStyle name="Normal 2 11 9 2 3" xfId="11661" xr:uid="{7BA56551-A906-4B94-A1B9-A619947CEEF0}"/>
    <cellStyle name="Normal 2 11 9 2 3 2" xfId="13705" xr:uid="{A58D897D-6B10-411C-AA27-681DF7B60750}"/>
    <cellStyle name="Normal 2 11 9 2 4" xfId="12406" xr:uid="{2F9527A5-1D5C-461B-9D51-E92AB3016F18}"/>
    <cellStyle name="Normal 2 11 9 3" xfId="11081" xr:uid="{9E62B42A-035A-4730-AC42-63024BF6B226}"/>
    <cellStyle name="Normal 2 11 9 3 2" xfId="13126" xr:uid="{DD75B9B2-415A-4299-BFB1-C33BDB04AE07}"/>
    <cellStyle name="Normal 2 11 9 4" xfId="11660" xr:uid="{B11486FC-0326-40ED-BD47-E9D5F7BB19D9}"/>
    <cellStyle name="Normal 2 11 9 4 2" xfId="13704" xr:uid="{4CC8716E-87D1-484A-A15B-081B521E38F5}"/>
    <cellStyle name="Normal 2 11 9 5" xfId="8057" xr:uid="{2A5A1940-9639-4500-B165-5FB09A41270C}"/>
    <cellStyle name="Normal 2 11 9 6" xfId="12126" xr:uid="{A1D7AB14-2133-4D9B-99D8-D686CFEF68D3}"/>
    <cellStyle name="Normal 2 110" xfId="4495" xr:uid="{00000000-0005-0000-0000-000035090000}"/>
    <cellStyle name="Normal 2 110 2" xfId="10497" xr:uid="{A49DAB1E-BCB0-466F-BCAB-1891911527D2}"/>
    <cellStyle name="Normal 2 110 2 2" xfId="11084" xr:uid="{485FF07C-8246-4A56-A629-F4911C69C980}"/>
    <cellStyle name="Normal 2 110 2 2 2" xfId="13129" xr:uid="{3AA8C3E0-8901-482E-A9F7-5E7F1BA12258}"/>
    <cellStyle name="Normal 2 110 2 3" xfId="11663" xr:uid="{3B46A38B-0ADF-478E-9ECD-1F5F126838EB}"/>
    <cellStyle name="Normal 2 110 2 3 2" xfId="13707" xr:uid="{4CC70FE8-77E5-4B52-B9D8-E531EB26A0CC}"/>
    <cellStyle name="Normal 2 110 2 4" xfId="12544" xr:uid="{C87E29FF-CDC9-4626-8878-443CE438F6F7}"/>
    <cellStyle name="Normal 2 110 3" xfId="11083" xr:uid="{79B92D39-0716-42BF-83EF-93F41FF95102}"/>
    <cellStyle name="Normal 2 110 3 2" xfId="13128" xr:uid="{48FE477C-F2A1-4EF2-AE11-43525CB1B16B}"/>
    <cellStyle name="Normal 2 110 4" xfId="11662" xr:uid="{37516CFC-6A0E-4489-9CB9-0002996158E9}"/>
    <cellStyle name="Normal 2 110 4 2" xfId="13706" xr:uid="{39D79AED-68EB-4D64-858A-80B02388F61D}"/>
    <cellStyle name="Normal 2 110 5" xfId="8213" xr:uid="{30969D0D-BA43-4D9E-8B77-9BA9EF233D1B}"/>
    <cellStyle name="Normal 2 110 6" xfId="12264" xr:uid="{4612C45A-63C0-4D73-B5F4-81BFCDD74B3A}"/>
    <cellStyle name="Normal 2 111" xfId="4506" xr:uid="{00000000-0005-0000-0000-000036090000}"/>
    <cellStyle name="Normal 2 111 2" xfId="10501" xr:uid="{11F3C747-9ECD-4B9F-A0EC-FDE5A946A0CB}"/>
    <cellStyle name="Normal 2 111 2 2" xfId="11086" xr:uid="{01F07E0C-187F-4089-A85B-03520220487F}"/>
    <cellStyle name="Normal 2 111 2 2 2" xfId="13131" xr:uid="{23561D37-22D3-4102-BE53-25B9D4DA3FC4}"/>
    <cellStyle name="Normal 2 111 2 3" xfId="11665" xr:uid="{E6FC4DEE-162E-4165-AE43-8E281A242E25}"/>
    <cellStyle name="Normal 2 111 2 3 2" xfId="13709" xr:uid="{7DC2DAC3-3505-4623-849A-33AB29008CE9}"/>
    <cellStyle name="Normal 2 111 2 4" xfId="12548" xr:uid="{FFC664F1-0BEE-42D4-9CD7-D5AA875516EF}"/>
    <cellStyle name="Normal 2 111 3" xfId="11085" xr:uid="{CF7E5067-403A-4AF3-8D35-1FA51330F36C}"/>
    <cellStyle name="Normal 2 111 3 2" xfId="13130" xr:uid="{2838852A-352C-45CD-AA12-533CB9B953DA}"/>
    <cellStyle name="Normal 2 111 4" xfId="11664" xr:uid="{FFB3984D-EB90-4D08-AF31-99E193D57B5B}"/>
    <cellStyle name="Normal 2 111 4 2" xfId="13708" xr:uid="{0659A24F-B134-49DE-A567-1A507BACDB13}"/>
    <cellStyle name="Normal 2 111 5" xfId="8223" xr:uid="{EE7960B7-A24C-4F6A-BB76-ACA4F4B108CD}"/>
    <cellStyle name="Normal 2 111 6" xfId="12268" xr:uid="{E7CB114B-7C94-4C12-8B50-682C314A1766}"/>
    <cellStyle name="Normal 2 112" xfId="4512" xr:uid="{00000000-0005-0000-0000-000037090000}"/>
    <cellStyle name="Normal 2 112 2" xfId="10507" xr:uid="{8718A8C1-8C62-40E6-B8D7-5EAA2C55E82C}"/>
    <cellStyle name="Normal 2 112 2 2" xfId="11088" xr:uid="{23ADE898-C49D-42B7-BB8F-27D12A93AE01}"/>
    <cellStyle name="Normal 2 112 2 2 2" xfId="13133" xr:uid="{96C2B624-42A9-4D84-9412-2171F967A4BE}"/>
    <cellStyle name="Normal 2 112 2 3" xfId="11667" xr:uid="{75F8EED1-535C-4F07-97CE-D82D52328473}"/>
    <cellStyle name="Normal 2 112 2 3 2" xfId="13711" xr:uid="{D1179633-D465-46BA-818A-CF3AA9562FBB}"/>
    <cellStyle name="Normal 2 112 2 4" xfId="12554" xr:uid="{65C642D1-AECE-46AD-BF8E-895C172DC7C7}"/>
    <cellStyle name="Normal 2 112 3" xfId="11087" xr:uid="{CDC4B733-2131-4991-9D21-4FE32A955AD3}"/>
    <cellStyle name="Normal 2 112 3 2" xfId="13132" xr:uid="{613B3135-4618-405C-9003-59B496F0729C}"/>
    <cellStyle name="Normal 2 112 4" xfId="11666" xr:uid="{B4B714D8-72D1-4FAF-B023-67BBEA7F4D19}"/>
    <cellStyle name="Normal 2 112 4 2" xfId="13710" xr:uid="{BA116AB0-865C-47BE-88F8-37CD9DB4DC23}"/>
    <cellStyle name="Normal 2 112 5" xfId="8229" xr:uid="{3E315D64-BAF6-46B9-8E9F-30C29DC38838}"/>
    <cellStyle name="Normal 2 112 6" xfId="12274" xr:uid="{4D12CEE7-F0CA-4BCC-953C-28C4E05EA2CA}"/>
    <cellStyle name="Normal 2 113" xfId="4256" xr:uid="{00000000-0005-0000-0000-000038090000}"/>
    <cellStyle name="Normal 2 113 2" xfId="4583" xr:uid="{00000000-0005-0000-0000-000039090000}"/>
    <cellStyle name="Normal 2 113 2 2" xfId="11090" xr:uid="{C8262508-83EB-4745-8C53-57D6559688D0}"/>
    <cellStyle name="Normal 2 113 2 2 2" xfId="13135" xr:uid="{ED04A629-6EDB-4255-AD9C-B0F7F8458080}"/>
    <cellStyle name="Normal 2 113 2 3" xfId="11669" xr:uid="{B44B0B73-1245-4346-AB22-4C781D01297C}"/>
    <cellStyle name="Normal 2 113 2 3 2" xfId="13713" xr:uid="{182E0A7C-9E4D-4C65-A7E4-889B1073F787}"/>
    <cellStyle name="Normal 2 113 2 4" xfId="10547" xr:uid="{59CEDFEA-C36C-43C1-BE53-22C4CBF1DFF1}"/>
    <cellStyle name="Normal 2 113 2 5" xfId="12592" xr:uid="{68230F54-18FB-43AA-A4FA-D1B76D1718FD}"/>
    <cellStyle name="Normal 2 113 3" xfId="11089" xr:uid="{CBF9D626-69D1-4457-B4C0-E11F0D639AA7}"/>
    <cellStyle name="Normal 2 113 3 2" xfId="13134" xr:uid="{0B108934-017D-45D8-8271-3C8A7E54437C}"/>
    <cellStyle name="Normal 2 113 4" xfId="11668" xr:uid="{61D32C32-940B-4AD1-89E6-B9F043F30E62}"/>
    <cellStyle name="Normal 2 113 4 2" xfId="13712" xr:uid="{14EF0AE2-3AC6-4D63-B6AA-934C9E8A3585}"/>
    <cellStyle name="Normal 2 113 5" xfId="8280" xr:uid="{57058736-9CDF-4227-B66D-25F88ED802D4}"/>
    <cellStyle name="Normal 2 113 6" xfId="12312" xr:uid="{5059A6E0-0C2E-4F3D-9055-0CAE625BB53F}"/>
    <cellStyle name="Normal 2 114" xfId="4257" xr:uid="{00000000-0005-0000-0000-00003A090000}"/>
    <cellStyle name="Normal 2 114 2" xfId="11091" xr:uid="{44938D84-8AAE-48AD-B828-ABCE0761235F}"/>
    <cellStyle name="Normal 2 114 2 2" xfId="13136" xr:uid="{EFFAF0A2-E247-4ECA-8BC8-0E5D3F37EE33}"/>
    <cellStyle name="Normal 2 114 3" xfId="11670" xr:uid="{23EA086F-7641-41AD-840C-70A5A1739EC9}"/>
    <cellStyle name="Normal 2 114 3 2" xfId="13714" xr:uid="{FB33453F-4BEC-4230-B37C-E81F3FD5A685}"/>
    <cellStyle name="Normal 2 114 4" xfId="10611" xr:uid="{EE064D23-AC44-4D49-8367-D2E8F2185206}"/>
    <cellStyle name="Normal 2 114 5" xfId="12656" xr:uid="{A40D19AD-E074-4D56-B3AD-B7BD56201334}"/>
    <cellStyle name="Normal 2 115" xfId="4579" xr:uid="{00000000-0005-0000-0000-00003B090000}"/>
    <cellStyle name="Normal 2 115 2" xfId="12069" xr:uid="{1A355341-0BB0-49B1-AC15-618B126D229D}"/>
    <cellStyle name="Normal 2 115 3" xfId="14114" xr:uid="{D4E16BA6-F5AE-4A5F-86EE-56616F93404D}"/>
    <cellStyle name="Normal 2 116" xfId="7809" xr:uid="{00000000-0005-0000-0000-00003C090000}"/>
    <cellStyle name="Normal 2 116 2" xfId="14142" xr:uid="{AAF8E1BF-5393-4957-8121-54715B09F5B6}"/>
    <cellStyle name="Normal 2 117" xfId="7814" xr:uid="{50A2CFE5-8672-46EF-8CE8-489761D31FE2}"/>
    <cellStyle name="Normal 2 118" xfId="7818" xr:uid="{B1E8720B-4DD4-4865-BA0B-1E6F3F1ACB11}"/>
    <cellStyle name="Normal 2 119" xfId="7821" xr:uid="{F7B9093D-8877-4331-90C2-F08B27B816C2}"/>
    <cellStyle name="Normal 2 12" xfId="1121" xr:uid="{00000000-0005-0000-0000-00003D090000}"/>
    <cellStyle name="Normal 2 12 10" xfId="8468" xr:uid="{28A42E99-1D2A-409E-9D4A-60FCDC68ACF1}"/>
    <cellStyle name="Normal 2 12 2" xfId="1122" xr:uid="{00000000-0005-0000-0000-00003E090000}"/>
    <cellStyle name="Normal 2 12 3" xfId="1123" xr:uid="{00000000-0005-0000-0000-00003F090000}"/>
    <cellStyle name="Normal 2 12 4" xfId="1124" xr:uid="{00000000-0005-0000-0000-000040090000}"/>
    <cellStyle name="Normal 2 12 5" xfId="1125" xr:uid="{00000000-0005-0000-0000-000041090000}"/>
    <cellStyle name="Normal 2 12 6" xfId="1126" xr:uid="{00000000-0005-0000-0000-000042090000}"/>
    <cellStyle name="Normal 2 12 7" xfId="1127" xr:uid="{00000000-0005-0000-0000-000043090000}"/>
    <cellStyle name="Normal 2 12 8" xfId="1128" xr:uid="{00000000-0005-0000-0000-000044090000}"/>
    <cellStyle name="Normal 2 12 9" xfId="4440" xr:uid="{00000000-0005-0000-0000-000045090000}"/>
    <cellStyle name="Normal 2 12 9 2" xfId="10444" xr:uid="{9398A1BA-6E6D-4531-980C-DFF8DD913659}"/>
    <cellStyle name="Normal 2 12 9 2 2" xfId="11093" xr:uid="{3392E013-5824-4452-852C-B92448254343}"/>
    <cellStyle name="Normal 2 12 9 2 2 2" xfId="13138" xr:uid="{D6633650-3412-4533-BD1B-99D1E1CBFB52}"/>
    <cellStyle name="Normal 2 12 9 2 3" xfId="11672" xr:uid="{6629F073-41BF-4E11-AC15-352356360310}"/>
    <cellStyle name="Normal 2 12 9 2 3 2" xfId="13716" xr:uid="{8A279631-F903-45BA-B6E1-67EBB42C7774}"/>
    <cellStyle name="Normal 2 12 9 2 4" xfId="12492" xr:uid="{A57774A5-3FDE-421A-B600-162C2DA014E9}"/>
    <cellStyle name="Normal 2 12 9 3" xfId="11092" xr:uid="{0B0D5D62-9D6B-4C86-B4F2-E30DE3467183}"/>
    <cellStyle name="Normal 2 12 9 3 2" xfId="13137" xr:uid="{0952F84C-0E20-4FD2-854B-141EFF674E5A}"/>
    <cellStyle name="Normal 2 12 9 4" xfId="11671" xr:uid="{B8BDCD3E-0D8E-4875-AFBF-78D6B495F58B}"/>
    <cellStyle name="Normal 2 12 9 4 2" xfId="13715" xr:uid="{FA4E859F-9028-4369-B097-E162ABDDFD60}"/>
    <cellStyle name="Normal 2 12 9 5" xfId="8159" xr:uid="{5F4B23FA-6DDD-4E5E-9650-75F6C8F7EAD0}"/>
    <cellStyle name="Normal 2 12 9 6" xfId="12212" xr:uid="{A67C12AF-CCB3-4E04-9571-E32362DBDCAF}"/>
    <cellStyle name="Normal 2 120" xfId="7826" xr:uid="{D7D108A8-1A6B-4D66-820D-6468965E930F}"/>
    <cellStyle name="Normal 2 121" xfId="7836" xr:uid="{896CA4D6-D193-4D9B-8C3F-C20EC1B778E8}"/>
    <cellStyle name="Normal 2 122" xfId="7838" xr:uid="{5A1FCDD8-61B9-44BF-8CF4-0885BCC80A77}"/>
    <cellStyle name="Normal 2 123" xfId="7834" xr:uid="{55F6F3B5-DE3A-4ADF-A841-CF33A353B0CB}"/>
    <cellStyle name="Normal 2 124" xfId="7837" xr:uid="{8669980E-1D4E-47F8-87C4-DB04E8385253}"/>
    <cellStyle name="Normal 2 125" xfId="7839" xr:uid="{2637A2AE-62F5-4F08-96BA-657A9121F67A}"/>
    <cellStyle name="Normal 2 126" xfId="7835" xr:uid="{796569F5-538D-4F18-940C-01A4F3B68458}"/>
    <cellStyle name="Normal 2 127" xfId="7840" xr:uid="{C6CD5E45-0C81-47C7-A007-1B28378BCFA8}"/>
    <cellStyle name="Normal 2 128" xfId="7842" xr:uid="{5FC36A62-1D4B-4CFE-9D4F-5041198BDC08}"/>
    <cellStyle name="Normal 2 129" xfId="7844" xr:uid="{B5F7190B-5AA6-44FE-88B9-44E42BFAA581}"/>
    <cellStyle name="Normal 2 13" xfId="1129" xr:uid="{00000000-0005-0000-0000-000046090000}"/>
    <cellStyle name="Normal 2 13 2" xfId="5373" xr:uid="{00000000-0005-0000-0000-000047090000}"/>
    <cellStyle name="Normal 2 130" xfId="7846" xr:uid="{375A43A4-544E-41A8-A82F-FE04E9BD83C4}"/>
    <cellStyle name="Normal 2 131" xfId="7848" xr:uid="{0AA63DD6-6DDC-4D27-93DF-44B81F868BC2}"/>
    <cellStyle name="Normal 2 132" xfId="7850" xr:uid="{0F50F3A9-712D-4FC9-A54F-6AA48D06A09B}"/>
    <cellStyle name="Normal 2 133" xfId="8021" xr:uid="{BA563378-C9CC-45FC-828B-87D00604625E}"/>
    <cellStyle name="Normal 2 134" xfId="8022" xr:uid="{703471DE-2D88-4288-8673-C085ECF8E232}"/>
    <cellStyle name="Normal 2 135" xfId="12097" xr:uid="{8208898B-CC04-460C-9BE8-1D85CDA04680}"/>
    <cellStyle name="Normal 2 136" xfId="12098" xr:uid="{1EEE7ABF-B035-45E8-AA80-5E50CF1F5E77}"/>
    <cellStyle name="Normal 2 137" xfId="12327" xr:uid="{030B5491-4DF8-4A87-9C73-7F541BA37C9D}"/>
    <cellStyle name="Normal 2 138" xfId="12377" xr:uid="{3EFD6CF5-E20A-46D1-89D0-2EE895CE0881}"/>
    <cellStyle name="Normal 2 139" xfId="12378" xr:uid="{C598AB79-CB29-46DF-90D7-3CE1C8172AE4}"/>
    <cellStyle name="Normal 2 14" xfId="1130" xr:uid="{00000000-0005-0000-0000-000048090000}"/>
    <cellStyle name="Normal 2 14 2" xfId="5374" xr:uid="{00000000-0005-0000-0000-000049090000}"/>
    <cellStyle name="Normal 2 15" xfId="1131" xr:uid="{00000000-0005-0000-0000-00004A090000}"/>
    <cellStyle name="Normal 2 15 2" xfId="5375" xr:uid="{00000000-0005-0000-0000-00004B090000}"/>
    <cellStyle name="Normal 2 16" xfId="1132" xr:uid="{00000000-0005-0000-0000-00004C090000}"/>
    <cellStyle name="Normal 2 16 2" xfId="5376" xr:uid="{00000000-0005-0000-0000-00004D090000}"/>
    <cellStyle name="Normal 2 17" xfId="1133" xr:uid="{00000000-0005-0000-0000-00004E090000}"/>
    <cellStyle name="Normal 2 17 2" xfId="5377" xr:uid="{00000000-0005-0000-0000-00004F090000}"/>
    <cellStyle name="Normal 2 18" xfId="1134" xr:uid="{00000000-0005-0000-0000-000050090000}"/>
    <cellStyle name="Normal 2 18 2" xfId="5378" xr:uid="{00000000-0005-0000-0000-000051090000}"/>
    <cellStyle name="Normal 2 19" xfId="1135" xr:uid="{00000000-0005-0000-0000-000052090000}"/>
    <cellStyle name="Normal 2 19 2" xfId="5379" xr:uid="{00000000-0005-0000-0000-000053090000}"/>
    <cellStyle name="Normal 2 2" xfId="1136" xr:uid="{00000000-0005-0000-0000-000054090000}"/>
    <cellStyle name="Normal 2 2 10" xfId="1137" xr:uid="{00000000-0005-0000-0000-000055090000}"/>
    <cellStyle name="Normal 2 2 10 2" xfId="4344" xr:uid="{00000000-0005-0000-0000-000056090000}"/>
    <cellStyle name="Normal 2 2 10 3" xfId="4551" xr:uid="{00000000-0005-0000-0000-000057090000}"/>
    <cellStyle name="Normal 2 2 10 3 2" xfId="10531" xr:uid="{3DD18F7F-A663-4A2A-930A-141693BE09DE}"/>
    <cellStyle name="Normal 2 2 10 3 2 2" xfId="11095" xr:uid="{A60B3386-06D1-41FD-915B-ADB4D30CA4AA}"/>
    <cellStyle name="Normal 2 2 10 3 2 2 2" xfId="13140" xr:uid="{4BCA288A-6D94-432E-82D3-6E7F240F5D23}"/>
    <cellStyle name="Normal 2 2 10 3 2 3" xfId="11674" xr:uid="{CB0496AA-1F09-48D6-A34E-3272B9BAF6BD}"/>
    <cellStyle name="Normal 2 2 10 3 2 3 2" xfId="13718" xr:uid="{C7E53A8D-72C9-4DF3-87C5-1D5CB8C0C3E7}"/>
    <cellStyle name="Normal 2 2 10 3 2 4" xfId="12576" xr:uid="{310FC3AA-BC97-4C37-B4F1-657B7E7DCF16}"/>
    <cellStyle name="Normal 2 2 10 3 3" xfId="11094" xr:uid="{8B2E7C5D-2BA1-468A-A0E5-E9B729B99EBD}"/>
    <cellStyle name="Normal 2 2 10 3 3 2" xfId="13139" xr:uid="{7276A876-B580-4145-8FE9-ADF8378B4B2A}"/>
    <cellStyle name="Normal 2 2 10 3 4" xfId="11673" xr:uid="{01C66D9C-0054-4724-BBAA-4DDD6CD97A61}"/>
    <cellStyle name="Normal 2 2 10 3 4 2" xfId="13717" xr:uid="{92FDBE62-4882-4C0D-A6D2-3974CD2DDDA2}"/>
    <cellStyle name="Normal 2 2 10 3 5" xfId="8264" xr:uid="{EFFC1D9C-78C7-41BB-B59B-70F435B15078}"/>
    <cellStyle name="Normal 2 2 10 3 6" xfId="12296" xr:uid="{89BD9CE0-9602-48FD-8747-95F8B1774F96}"/>
    <cellStyle name="Normal 2 2 11" xfId="1138" xr:uid="{00000000-0005-0000-0000-000058090000}"/>
    <cellStyle name="Normal 2 2 11 2" xfId="4304" xr:uid="{00000000-0005-0000-0000-000059090000}"/>
    <cellStyle name="Normal 2 2 12" xfId="1139" xr:uid="{00000000-0005-0000-0000-00005A090000}"/>
    <cellStyle name="Normal 2 2 13" xfId="1140" xr:uid="{00000000-0005-0000-0000-00005B090000}"/>
    <cellStyle name="Normal 2 2 14" xfId="1141" xr:uid="{00000000-0005-0000-0000-00005C090000}"/>
    <cellStyle name="Normal 2 2 15" xfId="1142" xr:uid="{00000000-0005-0000-0000-00005D090000}"/>
    <cellStyle name="Normal 2 2 16" xfId="1143" xr:uid="{00000000-0005-0000-0000-00005E090000}"/>
    <cellStyle name="Normal 2 2 17" xfId="1144" xr:uid="{00000000-0005-0000-0000-00005F090000}"/>
    <cellStyle name="Normal 2 2 18" xfId="1145" xr:uid="{00000000-0005-0000-0000-000060090000}"/>
    <cellStyle name="Normal 2 2 19" xfId="1146" xr:uid="{00000000-0005-0000-0000-000061090000}"/>
    <cellStyle name="Normal 2 2 2" xfId="1147" xr:uid="{00000000-0005-0000-0000-000062090000}"/>
    <cellStyle name="Normal 2 2 2 10" xfId="1148" xr:uid="{00000000-0005-0000-0000-000063090000}"/>
    <cellStyle name="Normal 2 2 2 10 2" xfId="8469" xr:uid="{68215900-CD22-43FE-A2ED-4163BA1389CF}"/>
    <cellStyle name="Normal 2 2 2 11" xfId="1149" xr:uid="{00000000-0005-0000-0000-000064090000}"/>
    <cellStyle name="Normal 2 2 2 11 2" xfId="8470" xr:uid="{F72B02FF-E20B-4ACA-A4F2-E24203906061}"/>
    <cellStyle name="Normal 2 2 2 12" xfId="1150" xr:uid="{00000000-0005-0000-0000-000065090000}"/>
    <cellStyle name="Normal 2 2 2 12 2" xfId="8471" xr:uid="{6C5B0907-0F09-48C4-AE15-91F9D899DC61}"/>
    <cellStyle name="Normal 2 2 2 13" xfId="1151" xr:uid="{00000000-0005-0000-0000-000066090000}"/>
    <cellStyle name="Normal 2 2 2 13 2" xfId="8472" xr:uid="{53C3BA6A-E5DB-4CF3-B91B-DD6E7F85DF36}"/>
    <cellStyle name="Normal 2 2 2 14" xfId="1152" xr:uid="{00000000-0005-0000-0000-000067090000}"/>
    <cellStyle name="Normal 2 2 2 14 2" xfId="8473" xr:uid="{08E0B811-A31C-402E-A1CB-983B56ECFF44}"/>
    <cellStyle name="Normal 2 2 2 15" xfId="1153" xr:uid="{00000000-0005-0000-0000-000068090000}"/>
    <cellStyle name="Normal 2 2 2 15 2" xfId="8474" xr:uid="{F9DD37A0-BF5D-47F0-BE3E-832424C1A887}"/>
    <cellStyle name="Normal 2 2 2 16" xfId="1154" xr:uid="{00000000-0005-0000-0000-000069090000}"/>
    <cellStyle name="Normal 2 2 2 16 2" xfId="8475" xr:uid="{DE96395D-4356-40A1-A33B-2604D73FBC4F}"/>
    <cellStyle name="Normal 2 2 2 17" xfId="1155" xr:uid="{00000000-0005-0000-0000-00006A090000}"/>
    <cellStyle name="Normal 2 2 2 17 2" xfId="8476" xr:uid="{5B9706DA-ACC7-44A0-9225-08701F69D428}"/>
    <cellStyle name="Normal 2 2 2 18" xfId="1156" xr:uid="{00000000-0005-0000-0000-00006B090000}"/>
    <cellStyle name="Normal 2 2 2 18 2" xfId="8477" xr:uid="{E3159F50-C15F-4E27-9F61-E1F867D371A6}"/>
    <cellStyle name="Normal 2 2 2 19" xfId="1157" xr:uid="{00000000-0005-0000-0000-00006C090000}"/>
    <cellStyle name="Normal 2 2 2 19 2" xfId="8478" xr:uid="{5EB0E89A-FE7B-4AF2-B672-51CB2ADA4093}"/>
    <cellStyle name="Normal 2 2 2 2" xfId="1158" xr:uid="{00000000-0005-0000-0000-00006D090000}"/>
    <cellStyle name="Normal 2 2 2 2 2" xfId="4350" xr:uid="{00000000-0005-0000-0000-00006E090000}"/>
    <cellStyle name="Normal 2 2 2 2 2 2" xfId="4477" xr:uid="{00000000-0005-0000-0000-00006F090000}"/>
    <cellStyle name="Normal 2 2 2 2 2 2 2" xfId="10481" xr:uid="{0E7E5858-6898-4AE3-B4A0-2D4BC434E379}"/>
    <cellStyle name="Normal 2 2 2 2 2 2 2 2" xfId="11098" xr:uid="{5257D5F1-1997-490B-BBDC-256C90C2DB01}"/>
    <cellStyle name="Normal 2 2 2 2 2 2 2 2 2" xfId="13143" xr:uid="{29C41F28-F366-4AE4-AF2D-03C3E1BAA04A}"/>
    <cellStyle name="Normal 2 2 2 2 2 2 2 3" xfId="11677" xr:uid="{FE640C55-8A50-43D9-9B2B-326D43E91CCE}"/>
    <cellStyle name="Normal 2 2 2 2 2 2 2 3 2" xfId="13721" xr:uid="{BA216F9B-7291-4945-904B-6DCEC36486B2}"/>
    <cellStyle name="Normal 2 2 2 2 2 2 2 4" xfId="12529" xr:uid="{CFD75D85-7C61-47B5-A302-F20E471DF578}"/>
    <cellStyle name="Normal 2 2 2 2 2 2 3" xfId="11097" xr:uid="{61E17182-0086-4909-9C38-E91C1ED68563}"/>
    <cellStyle name="Normal 2 2 2 2 2 2 3 2" xfId="13142" xr:uid="{966A56F2-AE74-43EB-A562-D4CF495D2069}"/>
    <cellStyle name="Normal 2 2 2 2 2 2 4" xfId="11676" xr:uid="{CAB13EFA-A879-4CB2-8F2E-18E9AFD4A9C6}"/>
    <cellStyle name="Normal 2 2 2 2 2 2 4 2" xfId="13720" xr:uid="{82169B25-BC16-41F2-BA5D-5DCD78BCAE7D}"/>
    <cellStyle name="Normal 2 2 2 2 2 2 5" xfId="8196" xr:uid="{349C40D8-E76C-467A-BF08-2FCDECC41967}"/>
    <cellStyle name="Normal 2 2 2 2 2 2 6" xfId="12249" xr:uid="{C8D0F90B-1324-41DC-82E6-90CBCC00BC45}"/>
    <cellStyle name="Normal 2 2 2 2 2 3" xfId="10378" xr:uid="{C992C625-FE74-4B98-8123-F74192C3A6AF}"/>
    <cellStyle name="Normal 2 2 2 2 2 3 2" xfId="11099" xr:uid="{DFC9EB2B-B1AE-4958-AF04-FB10AB8C2B55}"/>
    <cellStyle name="Normal 2 2 2 2 2 3 2 2" xfId="13144" xr:uid="{96C1B576-AF4E-4202-9FCB-3B2DE515F4D8}"/>
    <cellStyle name="Normal 2 2 2 2 2 3 3" xfId="11678" xr:uid="{9AD89DED-87D5-45B9-8CD4-81691B50A09B}"/>
    <cellStyle name="Normal 2 2 2 2 2 3 3 2" xfId="13722" xr:uid="{A6218137-F629-418F-80E5-6A33E46BF47C}"/>
    <cellStyle name="Normal 2 2 2 2 2 3 4" xfId="12427" xr:uid="{D0F5B744-CAE4-4586-A0CB-C71C5CAC360A}"/>
    <cellStyle name="Normal 2 2 2 2 2 4" xfId="11096" xr:uid="{7A5CC03B-C49E-4D8E-A8DC-DB91387C3909}"/>
    <cellStyle name="Normal 2 2 2 2 2 4 2" xfId="13141" xr:uid="{552AEED5-398A-4C06-BC37-07F8D2415433}"/>
    <cellStyle name="Normal 2 2 2 2 2 5" xfId="11675" xr:uid="{35ADE321-91B3-4D67-B85E-C7CA9BD24370}"/>
    <cellStyle name="Normal 2 2 2 2 2 5 2" xfId="13719" xr:uid="{CEC463AE-9CC6-43E9-B529-2519EB63BF45}"/>
    <cellStyle name="Normal 2 2 2 2 2 6" xfId="8083" xr:uid="{6F2D3F43-49B5-4775-AD50-D4F87D2C6FDE}"/>
    <cellStyle name="Normal 2 2 2 2 2 7" xfId="12147" xr:uid="{B4DF2965-1342-40DA-90E5-8C21AFC05069}"/>
    <cellStyle name="Normal 2 2 2 2 3" xfId="4426" xr:uid="{00000000-0005-0000-0000-000070090000}"/>
    <cellStyle name="Normal 2 2 2 2 3 2" xfId="10430" xr:uid="{3C046455-C06E-401C-94B3-C03F94B223F6}"/>
    <cellStyle name="Normal 2 2 2 2 3 2 2" xfId="11101" xr:uid="{15FD5274-1FA1-46A8-8015-AEF8D9D01025}"/>
    <cellStyle name="Normal 2 2 2 2 3 2 2 2" xfId="13146" xr:uid="{62D9EF3F-1D45-4FF5-B120-9A16D6D42088}"/>
    <cellStyle name="Normal 2 2 2 2 3 2 3" xfId="11680" xr:uid="{5378A5DA-FFF9-4D15-BF40-0DDE11DA445B}"/>
    <cellStyle name="Normal 2 2 2 2 3 2 3 2" xfId="13724" xr:uid="{74449098-2770-4213-9D4D-91954B108D80}"/>
    <cellStyle name="Normal 2 2 2 2 3 2 4" xfId="12478" xr:uid="{EECC7FAB-2C25-447F-920E-54291B57D1A5}"/>
    <cellStyle name="Normal 2 2 2 2 3 3" xfId="11100" xr:uid="{B4AFA8D1-5E7E-4ABF-82EA-E4BBA1EE6C96}"/>
    <cellStyle name="Normal 2 2 2 2 3 3 2" xfId="13145" xr:uid="{2036187B-D620-483B-8F1E-9BC79BE42395}"/>
    <cellStyle name="Normal 2 2 2 2 3 4" xfId="11679" xr:uid="{CBDBBDE3-F059-4240-BA09-284051C71D88}"/>
    <cellStyle name="Normal 2 2 2 2 3 4 2" xfId="13723" xr:uid="{D1F82E3B-14F8-4BF6-A155-0FA1F09B7E9D}"/>
    <cellStyle name="Normal 2 2 2 2 3 5" xfId="8145" xr:uid="{82C91C14-98BC-44AF-9567-82CEF9576DF5}"/>
    <cellStyle name="Normal 2 2 2 2 3 6" xfId="12198" xr:uid="{FCB48545-977E-4576-827C-87A6F8BDB5DF}"/>
    <cellStyle name="Normal 2 2 2 2 4" xfId="4556" xr:uid="{00000000-0005-0000-0000-000071090000}"/>
    <cellStyle name="Normal 2 2 2 2 4 2" xfId="10536" xr:uid="{C82753DE-ADAE-447F-A077-77D294CD5D2B}"/>
    <cellStyle name="Normal 2 2 2 2 4 2 2" xfId="11103" xr:uid="{4FCFE862-84D8-4F66-864C-A758391635FB}"/>
    <cellStyle name="Normal 2 2 2 2 4 2 2 2" xfId="13148" xr:uid="{B0B17134-915B-49BD-BB8C-9A3B6F43C5D5}"/>
    <cellStyle name="Normal 2 2 2 2 4 2 3" xfId="11682" xr:uid="{74FCFC4D-C813-4D21-9D9F-F0361352D616}"/>
    <cellStyle name="Normal 2 2 2 2 4 2 3 2" xfId="13726" xr:uid="{B2E7247C-C9F1-4EB2-81F7-8F66FFF9E8B5}"/>
    <cellStyle name="Normal 2 2 2 2 4 2 4" xfId="12581" xr:uid="{60DE6BC6-E6A5-4344-B919-D5FC2133434C}"/>
    <cellStyle name="Normal 2 2 2 2 4 3" xfId="11102" xr:uid="{0F50CE96-15D4-4733-B10F-D2DEFD42C152}"/>
    <cellStyle name="Normal 2 2 2 2 4 3 2" xfId="13147" xr:uid="{3C3FDBFF-AF5D-4EA0-A6D5-FDACD07097FE}"/>
    <cellStyle name="Normal 2 2 2 2 4 4" xfId="11681" xr:uid="{C87661E6-C11E-4CA6-A821-1E3C2F9FD10E}"/>
    <cellStyle name="Normal 2 2 2 2 4 4 2" xfId="13725" xr:uid="{EB2A47F2-E686-4B7F-9273-53D0A106698A}"/>
    <cellStyle name="Normal 2 2 2 2 4 5" xfId="8269" xr:uid="{AA0D5E89-2FC2-4356-BFD4-31C395876D57}"/>
    <cellStyle name="Normal 2 2 2 2 4 6" xfId="12301" xr:uid="{E9C4F66C-8BDD-4E53-A50F-4DF6D659C852}"/>
    <cellStyle name="Normal 2 2 2 2 5" xfId="8479" xr:uid="{E1FC39C9-89CE-4228-8509-96899DC107CC}"/>
    <cellStyle name="Normal 2 2 2 2 6" xfId="12092" xr:uid="{EE0FF068-D741-4788-A086-D0C973DAE2F7}"/>
    <cellStyle name="Normal 2 2 2 2 6 2" xfId="14134" xr:uid="{C60FBA1E-DB74-42FC-BC34-570A91BB8ADF}"/>
    <cellStyle name="Normal 2 2 2 20" xfId="1159" xr:uid="{00000000-0005-0000-0000-000072090000}"/>
    <cellStyle name="Normal 2 2 2 20 2" xfId="8480" xr:uid="{7B91D9C1-7373-467F-9104-3D2144F548BE}"/>
    <cellStyle name="Normal 2 2 2 21" xfId="1160" xr:uid="{00000000-0005-0000-0000-000073090000}"/>
    <cellStyle name="Normal 2 2 2 21 2" xfId="8481" xr:uid="{E75468C5-4CEF-461F-8010-58B68E7AEBFF}"/>
    <cellStyle name="Normal 2 2 2 22" xfId="1161" xr:uid="{00000000-0005-0000-0000-000074090000}"/>
    <cellStyle name="Normal 2 2 2 22 2" xfId="8482" xr:uid="{03360184-5D92-41AF-8D9F-B79C4E56764B}"/>
    <cellStyle name="Normal 2 2 2 23" xfId="1162" xr:uid="{00000000-0005-0000-0000-000075090000}"/>
    <cellStyle name="Normal 2 2 2 23 2" xfId="8483" xr:uid="{552E4C6E-214A-4915-9BDC-AA5F6925FBD6}"/>
    <cellStyle name="Normal 2 2 2 24" xfId="1163" xr:uid="{00000000-0005-0000-0000-000076090000}"/>
    <cellStyle name="Normal 2 2 2 24 2" xfId="8484" xr:uid="{577C2E04-0034-43DE-BB2F-B0EFCFB0074A}"/>
    <cellStyle name="Normal 2 2 2 25" xfId="1164" xr:uid="{00000000-0005-0000-0000-000077090000}"/>
    <cellStyle name="Normal 2 2 2 25 2" xfId="8485" xr:uid="{84589F6C-3D80-412D-B98D-96F7212E8756}"/>
    <cellStyle name="Normal 2 2 2 26" xfId="1165" xr:uid="{00000000-0005-0000-0000-000078090000}"/>
    <cellStyle name="Normal 2 2 2 26 2" xfId="8486" xr:uid="{22F3AAAA-D358-4B9A-8E0F-B929715419F7}"/>
    <cellStyle name="Normal 2 2 2 27" xfId="1166" xr:uid="{00000000-0005-0000-0000-000079090000}"/>
    <cellStyle name="Normal 2 2 2 27 2" xfId="8487" xr:uid="{BA4EC5C6-E787-48AC-9ED7-0DDA8D8B289A}"/>
    <cellStyle name="Normal 2 2 2 28" xfId="1167" xr:uid="{00000000-0005-0000-0000-00007A090000}"/>
    <cellStyle name="Normal 2 2 2 28 2" xfId="8488" xr:uid="{FE97AB52-1F0C-44DE-B798-07BBCEC9BCD7}"/>
    <cellStyle name="Normal 2 2 2 29" xfId="1168" xr:uid="{00000000-0005-0000-0000-00007B090000}"/>
    <cellStyle name="Normal 2 2 2 29 2" xfId="8489" xr:uid="{1B2C95CE-951F-42D0-98BF-88F6D6BD22CF}"/>
    <cellStyle name="Normal 2 2 2 3" xfId="1169" xr:uid="{00000000-0005-0000-0000-00007C090000}"/>
    <cellStyle name="Normal 2 2 2 3 2" xfId="4310" xr:uid="{00000000-0005-0000-0000-00007D090000}"/>
    <cellStyle name="Normal 2 2 2 3 2 2" xfId="4459" xr:uid="{00000000-0005-0000-0000-00007E090000}"/>
    <cellStyle name="Normal 2 2 2 3 2 2 2" xfId="10463" xr:uid="{48CC0AEA-3598-4C45-8D46-604A69C73D79}"/>
    <cellStyle name="Normal 2 2 2 3 2 2 2 2" xfId="11106" xr:uid="{E7824F9F-B3B8-42B6-BE81-E69012A52A38}"/>
    <cellStyle name="Normal 2 2 2 3 2 2 2 2 2" xfId="13151" xr:uid="{8B27B9CD-EAD6-4567-B281-C2239792C5DF}"/>
    <cellStyle name="Normal 2 2 2 3 2 2 2 3" xfId="11685" xr:uid="{396203F1-DAFC-47B3-993F-FC2DC4563289}"/>
    <cellStyle name="Normal 2 2 2 3 2 2 2 3 2" xfId="13729" xr:uid="{86FD52A7-58FD-438B-B78E-30F4F0D74B93}"/>
    <cellStyle name="Normal 2 2 2 3 2 2 2 4" xfId="12511" xr:uid="{5990E396-C7F7-4712-AA52-88F971DAC57A}"/>
    <cellStyle name="Normal 2 2 2 3 2 2 3" xfId="11105" xr:uid="{32692609-92FC-47B2-827F-D11F5A86B7FB}"/>
    <cellStyle name="Normal 2 2 2 3 2 2 3 2" xfId="13150" xr:uid="{F73E7D09-83E5-4A86-BC35-528654AEA3A8}"/>
    <cellStyle name="Normal 2 2 2 3 2 2 4" xfId="11684" xr:uid="{D46460C3-5D47-4F29-9DC8-8CB9D155248D}"/>
    <cellStyle name="Normal 2 2 2 3 2 2 4 2" xfId="13728" xr:uid="{8C3E17A7-ACFC-4541-B463-55CA10461767}"/>
    <cellStyle name="Normal 2 2 2 3 2 2 5" xfId="8178" xr:uid="{DE82FC16-9F30-4E2B-83CC-746C843345F1}"/>
    <cellStyle name="Normal 2 2 2 3 2 2 6" xfId="12231" xr:uid="{D8D4DC3B-D286-478D-A3DE-0CFE68B60B3D}"/>
    <cellStyle name="Normal 2 2 2 3 2 3" xfId="10359" xr:uid="{490BEBA3-5B26-4C61-A38A-AC0A31063BC5}"/>
    <cellStyle name="Normal 2 2 2 3 2 3 2" xfId="11107" xr:uid="{8A59CD8B-1B67-4344-83F9-E62D4D415F3E}"/>
    <cellStyle name="Normal 2 2 2 3 2 3 2 2" xfId="13152" xr:uid="{8BF6BA70-62DA-4920-AFB3-7BFEC34CC220}"/>
    <cellStyle name="Normal 2 2 2 3 2 3 3" xfId="11686" xr:uid="{567A2344-9FCC-424F-BF98-8FA35AAD69D8}"/>
    <cellStyle name="Normal 2 2 2 3 2 3 3 2" xfId="13730" xr:uid="{0F2C0AEC-0B0E-4106-BCA9-499E0B2AA13B}"/>
    <cellStyle name="Normal 2 2 2 3 2 3 4" xfId="12409" xr:uid="{57C0BA38-9774-4D49-80F4-42B98478EDD6}"/>
    <cellStyle name="Normal 2 2 2 3 2 4" xfId="11104" xr:uid="{08CE7D88-F231-44A0-AB0A-C02524EB8AA1}"/>
    <cellStyle name="Normal 2 2 2 3 2 4 2" xfId="13149" xr:uid="{BB9D769A-DEFB-45AD-BBEF-41C0C36AE22B}"/>
    <cellStyle name="Normal 2 2 2 3 2 5" xfId="11683" xr:uid="{758200C8-695C-4812-8743-511C518FBA50}"/>
    <cellStyle name="Normal 2 2 2 3 2 5 2" xfId="13727" xr:uid="{45FAE620-D282-43CD-9733-CF82F3A92C65}"/>
    <cellStyle name="Normal 2 2 2 3 2 6" xfId="8061" xr:uid="{68BE0263-6DE9-4767-9BCB-367B77FA4A17}"/>
    <cellStyle name="Normal 2 2 2 3 2 7" xfId="12129" xr:uid="{CF34999B-85AE-4E2A-B368-A5D84BFCA30D}"/>
    <cellStyle name="Normal 2 2 2 3 3" xfId="4408" xr:uid="{00000000-0005-0000-0000-00007F090000}"/>
    <cellStyle name="Normal 2 2 2 3 3 2" xfId="10412" xr:uid="{18B0422B-821A-49CB-99AF-A7DF79710EF2}"/>
    <cellStyle name="Normal 2 2 2 3 3 2 2" xfId="11109" xr:uid="{AE7AFEB0-9C5B-4E62-827A-A282B01DAE4A}"/>
    <cellStyle name="Normal 2 2 2 3 3 2 2 2" xfId="13154" xr:uid="{8CFA2308-8E45-4F96-8E2D-7D2527EBFFD5}"/>
    <cellStyle name="Normal 2 2 2 3 3 2 3" xfId="11688" xr:uid="{375B0A1A-9E5A-4F55-9355-C17EE2BAA0C2}"/>
    <cellStyle name="Normal 2 2 2 3 3 2 3 2" xfId="13732" xr:uid="{BB86D2DC-5701-419F-8497-514D725A1ECD}"/>
    <cellStyle name="Normal 2 2 2 3 3 2 4" xfId="12460" xr:uid="{9A315A43-B687-40CA-BB8E-C1372F675743}"/>
    <cellStyle name="Normal 2 2 2 3 3 3" xfId="11108" xr:uid="{27B54B80-FBF8-4881-9BA7-63651365C31C}"/>
    <cellStyle name="Normal 2 2 2 3 3 3 2" xfId="13153" xr:uid="{84F3E1C7-197A-4529-B86E-329FDCB3906D}"/>
    <cellStyle name="Normal 2 2 2 3 3 4" xfId="11687" xr:uid="{4131E637-D427-46BF-8FD1-CCBBFE63D36A}"/>
    <cellStyle name="Normal 2 2 2 3 3 4 2" xfId="13731" xr:uid="{5F9FFDBD-2133-4A9F-A73C-697FF072204B}"/>
    <cellStyle name="Normal 2 2 2 3 3 5" xfId="8127" xr:uid="{914F0080-EB69-42AB-8AF9-7B62289F4F00}"/>
    <cellStyle name="Normal 2 2 2 3 3 6" xfId="12180" xr:uid="{AA658C16-F78F-43C1-9A55-08F118795C37}"/>
    <cellStyle name="Normal 2 2 2 3 4" xfId="8490" xr:uid="{056EA99E-4687-4C4E-B9D6-526C96107C90}"/>
    <cellStyle name="Normal 2 2 2 30" xfId="1170" xr:uid="{00000000-0005-0000-0000-000080090000}"/>
    <cellStyle name="Normal 2 2 2 30 2" xfId="8491" xr:uid="{1E27A5E3-6130-4DB1-8D68-E28E9A5319E8}"/>
    <cellStyle name="Normal 2 2 2 31" xfId="4276" xr:uid="{00000000-0005-0000-0000-000081090000}"/>
    <cellStyle name="Normal 2 2 2 31 2" xfId="10343" xr:uid="{934B533A-838D-4D9A-88B0-B924122161BC}"/>
    <cellStyle name="Normal 2 2 2 31 2 2" xfId="11111" xr:uid="{BEF31EBB-530E-4652-A104-14E8D1814411}"/>
    <cellStyle name="Normal 2 2 2 31 2 2 2" xfId="13156" xr:uid="{CB5FE2A3-214C-4F72-A009-32F768EBF456}"/>
    <cellStyle name="Normal 2 2 2 31 2 3" xfId="11690" xr:uid="{2049227B-858B-49F1-BA7A-913F2BEA0584}"/>
    <cellStyle name="Normal 2 2 2 31 2 3 2" xfId="13734" xr:uid="{360A163F-35FB-4E24-B73F-4370FD1680D4}"/>
    <cellStyle name="Normal 2 2 2 31 2 4" xfId="12393" xr:uid="{6A682833-2B93-43AE-A9E1-A28D53EF874A}"/>
    <cellStyle name="Normal 2 2 2 31 3" xfId="11110" xr:uid="{4B6DA3B8-07F1-4BAF-9FE6-E12BA8C12B2B}"/>
    <cellStyle name="Normal 2 2 2 31 3 2" xfId="13155" xr:uid="{F4BB8BE1-57C3-466B-80D2-C69A02DAB5C4}"/>
    <cellStyle name="Normal 2 2 2 31 4" xfId="11689" xr:uid="{17B32A7D-ED9D-4534-A743-BA19B29B5AA6}"/>
    <cellStyle name="Normal 2 2 2 31 4 2" xfId="13733" xr:uid="{7C40FD69-89FC-424B-9ECA-F3427A5F4280}"/>
    <cellStyle name="Normal 2 2 2 31 5" xfId="8043" xr:uid="{CE0CD2BE-14D7-4DA9-B6E8-ED967C488604}"/>
    <cellStyle name="Normal 2 2 2 31 6" xfId="12113" xr:uid="{FB52A689-047E-4C1C-914A-C85B52F58543}"/>
    <cellStyle name="Normal 2 2 2 32" xfId="4392" xr:uid="{00000000-0005-0000-0000-000082090000}"/>
    <cellStyle name="Normal 2 2 2 32 2" xfId="10396" xr:uid="{1F843CE8-D44E-476D-BB62-17127CB9710A}"/>
    <cellStyle name="Normal 2 2 2 32 2 2" xfId="11113" xr:uid="{28F17E85-4F70-451E-AE30-E90AD2C1DE9F}"/>
    <cellStyle name="Normal 2 2 2 32 2 2 2" xfId="13158" xr:uid="{D9DE76A0-CEBF-4D50-AC40-387E75988BED}"/>
    <cellStyle name="Normal 2 2 2 32 2 3" xfId="11692" xr:uid="{F395980D-7519-4DFF-B852-E3E4025DA6F4}"/>
    <cellStyle name="Normal 2 2 2 32 2 3 2" xfId="13736" xr:uid="{2F34C7F5-3AA0-42BA-A4CB-FDEF73B8CB30}"/>
    <cellStyle name="Normal 2 2 2 32 2 4" xfId="12444" xr:uid="{4DCFE8E5-CE1A-43E4-9EC0-337A97EC3545}"/>
    <cellStyle name="Normal 2 2 2 32 3" xfId="11112" xr:uid="{72E0E9BA-625E-412D-B000-7AE7C0CDAAD9}"/>
    <cellStyle name="Normal 2 2 2 32 3 2" xfId="13157" xr:uid="{B89BA0C3-19F5-4B42-B929-54D5D57FC4BF}"/>
    <cellStyle name="Normal 2 2 2 32 4" xfId="11691" xr:uid="{6053E333-2F8B-4365-98EE-2F307756D14D}"/>
    <cellStyle name="Normal 2 2 2 32 4 2" xfId="13735" xr:uid="{A736156F-8ECA-4C60-B11B-118A75ACA112}"/>
    <cellStyle name="Normal 2 2 2 32 5" xfId="8111" xr:uid="{40DCA044-7123-4445-9A30-4F7CC3EF94B8}"/>
    <cellStyle name="Normal 2 2 2 32 6" xfId="12164" xr:uid="{901F8ED6-6512-4AA3-A252-78D663AC6A6F}"/>
    <cellStyle name="Normal 2 2 2 33" xfId="4538" xr:uid="{00000000-0005-0000-0000-000083090000}"/>
    <cellStyle name="Normal 2 2 2 33 2" xfId="10520" xr:uid="{36B4441F-4813-4AF9-889F-BB0C5E9544E7}"/>
    <cellStyle name="Normal 2 2 2 33 2 2" xfId="11115" xr:uid="{D5C4035F-4ABB-477E-AADC-76ADB17CC7FA}"/>
    <cellStyle name="Normal 2 2 2 33 2 2 2" xfId="13160" xr:uid="{84E09D74-1ED4-49F3-BD36-A4222E7314D5}"/>
    <cellStyle name="Normal 2 2 2 33 2 3" xfId="11694" xr:uid="{1BF5CAE8-A1F2-4005-80F0-B5873629AA62}"/>
    <cellStyle name="Normal 2 2 2 33 2 3 2" xfId="13738" xr:uid="{A3575ECA-2E4F-460B-8E56-8050A241CD6B}"/>
    <cellStyle name="Normal 2 2 2 33 2 4" xfId="12566" xr:uid="{32A6835E-8ED1-4F1E-989B-6D4FEA284E6C}"/>
    <cellStyle name="Normal 2 2 2 33 3" xfId="11114" xr:uid="{65B84523-92E1-4205-829C-EBA38D5274EC}"/>
    <cellStyle name="Normal 2 2 2 33 3 2" xfId="13159" xr:uid="{715883FB-20FF-4DC7-8EB0-A70271CFA9C7}"/>
    <cellStyle name="Normal 2 2 2 33 4" xfId="11693" xr:uid="{D18FC1EA-BBBA-4FAD-B654-2E11D9063539}"/>
    <cellStyle name="Normal 2 2 2 33 4 2" xfId="13737" xr:uid="{A4513B71-52F7-469D-84A8-74765AD87A18}"/>
    <cellStyle name="Normal 2 2 2 33 5" xfId="8252" xr:uid="{392C7CE1-1E48-46E5-8CB7-A0A42F67E669}"/>
    <cellStyle name="Normal 2 2 2 33 6" xfId="12286" xr:uid="{F8ECA0C6-9B94-449C-B9CC-4050C36DEB6E}"/>
    <cellStyle name="Normal 2 2 2 34" xfId="7831" xr:uid="{6D64EC43-A325-4CAD-973A-0032825FCA38}"/>
    <cellStyle name="Normal 2 2 2 34 2" xfId="12080" xr:uid="{9C3D59E4-1EC0-4ED4-A44A-82F2B8E2B28B}"/>
    <cellStyle name="Normal 2 2 2 34 3" xfId="14123" xr:uid="{FBDF1E10-8FDF-403B-AA2D-554BD0CFDE54}"/>
    <cellStyle name="Normal 2 2 2 4" xfId="1171" xr:uid="{00000000-0005-0000-0000-000084090000}"/>
    <cellStyle name="Normal 2 2 2 4 2" xfId="4443" xr:uid="{00000000-0005-0000-0000-000085090000}"/>
    <cellStyle name="Normal 2 2 2 4 2 2" xfId="10447" xr:uid="{2331D6FC-75A7-4759-B0D2-2D976C1DC2F5}"/>
    <cellStyle name="Normal 2 2 2 4 2 2 2" xfId="11117" xr:uid="{64E908FD-B567-4AA6-9D64-7E5D1882C654}"/>
    <cellStyle name="Normal 2 2 2 4 2 2 2 2" xfId="13162" xr:uid="{2A83286D-BDA1-4984-B339-BDF45319B737}"/>
    <cellStyle name="Normal 2 2 2 4 2 2 3" xfId="11696" xr:uid="{33D5E85A-37E8-47AE-9D12-3848ECB53B95}"/>
    <cellStyle name="Normal 2 2 2 4 2 2 3 2" xfId="13740" xr:uid="{E71FC1E2-AA95-49A2-9B74-ED40DAB4E4B7}"/>
    <cellStyle name="Normal 2 2 2 4 2 2 4" xfId="12495" xr:uid="{0F7A7787-50A6-4E12-AEC9-C263703579D4}"/>
    <cellStyle name="Normal 2 2 2 4 2 3" xfId="11116" xr:uid="{D28E3E5D-4209-4976-B971-62A4602F54CA}"/>
    <cellStyle name="Normal 2 2 2 4 2 3 2" xfId="13161" xr:uid="{E5D985F7-01D2-4070-8692-13B3D259FDC5}"/>
    <cellStyle name="Normal 2 2 2 4 2 4" xfId="11695" xr:uid="{EF33C58E-3CF1-4DCB-8319-5706CF480C09}"/>
    <cellStyle name="Normal 2 2 2 4 2 4 2" xfId="13739" xr:uid="{4DD2CE22-91C7-4FE3-9EEA-17EB42E4214D}"/>
    <cellStyle name="Normal 2 2 2 4 2 5" xfId="8162" xr:uid="{26C84D78-3E54-41B7-B3FB-12A344F26CF5}"/>
    <cellStyle name="Normal 2 2 2 4 2 6" xfId="12215" xr:uid="{8293EEB5-62B0-4B6F-8E5C-0F166D07A652}"/>
    <cellStyle name="Normal 2 2 2 4 3" xfId="8492" xr:uid="{84FAEA3F-CFD0-4342-9781-9881C8DD26FF}"/>
    <cellStyle name="Normal 2 2 2 5" xfId="1172" xr:uid="{00000000-0005-0000-0000-000086090000}"/>
    <cellStyle name="Normal 2 2 2 5 2" xfId="8493" xr:uid="{087B8BCB-A3AE-42EA-9950-59CB28358280}"/>
    <cellStyle name="Normal 2 2 2 6" xfId="1173" xr:uid="{00000000-0005-0000-0000-000087090000}"/>
    <cellStyle name="Normal 2 2 2 6 2" xfId="8494" xr:uid="{5248CF1B-F70B-49ED-9305-42FFFCD08462}"/>
    <cellStyle name="Normal 2 2 2 7" xfId="1174" xr:uid="{00000000-0005-0000-0000-000088090000}"/>
    <cellStyle name="Normal 2 2 2 7 2" xfId="8495" xr:uid="{A80D8C3A-09DD-4993-9F42-86D2D681FBEF}"/>
    <cellStyle name="Normal 2 2 2 8" xfId="1175" xr:uid="{00000000-0005-0000-0000-000089090000}"/>
    <cellStyle name="Normal 2 2 2 8 2" xfId="8496" xr:uid="{31CBE9CD-FCBF-4F05-80F0-F6E2BAB408C4}"/>
    <cellStyle name="Normal 2 2 2 9" xfId="1176" xr:uid="{00000000-0005-0000-0000-00008A090000}"/>
    <cellStyle name="Normal 2 2 2 9 2" xfId="8497" xr:uid="{98AF27F3-673B-4F85-B667-43C5889C6544}"/>
    <cellStyle name="Normal 2 2 20" xfId="1177" xr:uid="{00000000-0005-0000-0000-00008B090000}"/>
    <cellStyle name="Normal 2 2 21" xfId="1178" xr:uid="{00000000-0005-0000-0000-00008C090000}"/>
    <cellStyle name="Normal 2 2 22" xfId="1179" xr:uid="{00000000-0005-0000-0000-00008D090000}"/>
    <cellStyle name="Normal 2 2 23" xfId="1180" xr:uid="{00000000-0005-0000-0000-00008E090000}"/>
    <cellStyle name="Normal 2 2 24" xfId="1181" xr:uid="{00000000-0005-0000-0000-00008F090000}"/>
    <cellStyle name="Normal 2 2 25" xfId="1182" xr:uid="{00000000-0005-0000-0000-000090090000}"/>
    <cellStyle name="Normal 2 2 26" xfId="1183" xr:uid="{00000000-0005-0000-0000-000091090000}"/>
    <cellStyle name="Normal 2 2 27" xfId="1184" xr:uid="{00000000-0005-0000-0000-000092090000}"/>
    <cellStyle name="Normal 2 2 28" xfId="1185" xr:uid="{00000000-0005-0000-0000-000093090000}"/>
    <cellStyle name="Normal 2 2 29" xfId="1186" xr:uid="{00000000-0005-0000-0000-000094090000}"/>
    <cellStyle name="Normal 2 2 3" xfId="1187" xr:uid="{00000000-0005-0000-0000-000095090000}"/>
    <cellStyle name="Normal 2 2 3 2" xfId="4352" xr:uid="{00000000-0005-0000-0000-000096090000}"/>
    <cellStyle name="Normal 2 2 3 2 2" xfId="4479" xr:uid="{00000000-0005-0000-0000-000097090000}"/>
    <cellStyle name="Normal 2 2 3 2 2 2" xfId="10483" xr:uid="{B97DD90A-528A-4EDF-953C-E64747492FAF}"/>
    <cellStyle name="Normal 2 2 3 2 2 2 2" xfId="11120" xr:uid="{F5837770-02DD-44F9-B7E8-D124E2E644E8}"/>
    <cellStyle name="Normal 2 2 3 2 2 2 2 2" xfId="13165" xr:uid="{5CA8B827-5342-4BF3-8D80-9AB5DA3F7C0C}"/>
    <cellStyle name="Normal 2 2 3 2 2 2 3" xfId="11699" xr:uid="{C499D0A9-7778-49E8-A2F5-B041C7297DE7}"/>
    <cellStyle name="Normal 2 2 3 2 2 2 3 2" xfId="13743" xr:uid="{B73B4587-80D1-4DA1-8277-D4B46DC0F17B}"/>
    <cellStyle name="Normal 2 2 3 2 2 2 4" xfId="12531" xr:uid="{8E44B82A-1ACF-4046-B837-11680DED0CB3}"/>
    <cellStyle name="Normal 2 2 3 2 2 3" xfId="11119" xr:uid="{25734022-7804-4C45-9D71-D62B47DC3531}"/>
    <cellStyle name="Normal 2 2 3 2 2 3 2" xfId="13164" xr:uid="{1E36DDDE-7E8A-41C4-9480-12DD7B53DEE0}"/>
    <cellStyle name="Normal 2 2 3 2 2 4" xfId="11698" xr:uid="{7F704FA7-A192-4062-B51A-48F84659190A}"/>
    <cellStyle name="Normal 2 2 3 2 2 4 2" xfId="13742" xr:uid="{4DC3B089-29B4-4C6B-B76E-EA68F24438F1}"/>
    <cellStyle name="Normal 2 2 3 2 2 5" xfId="8198" xr:uid="{D205D47D-1CDC-4B5A-8D05-17F78DC43684}"/>
    <cellStyle name="Normal 2 2 3 2 2 6" xfId="12251" xr:uid="{1CE1857D-8C97-4C8B-9B11-6710BD292CD8}"/>
    <cellStyle name="Normal 2 2 3 2 3" xfId="4428" xr:uid="{00000000-0005-0000-0000-000098090000}"/>
    <cellStyle name="Normal 2 2 3 2 3 2" xfId="10432" xr:uid="{30EF8A64-5541-4121-A796-137D5E998D50}"/>
    <cellStyle name="Normal 2 2 3 2 3 2 2" xfId="11122" xr:uid="{A1FEC2D0-9CD3-4362-9C0D-AAC2F7A389D5}"/>
    <cellStyle name="Normal 2 2 3 2 3 2 2 2" xfId="13167" xr:uid="{FE3C9769-AB9D-4E59-96C0-CC603F59CAC4}"/>
    <cellStyle name="Normal 2 2 3 2 3 2 3" xfId="11701" xr:uid="{27ECDF96-9DAD-47F3-94B2-2E9D7B9DA348}"/>
    <cellStyle name="Normal 2 2 3 2 3 2 3 2" xfId="13745" xr:uid="{D9FCE952-AFAD-48B3-AAA0-BC94EE6A4FA0}"/>
    <cellStyle name="Normal 2 2 3 2 3 2 4" xfId="12480" xr:uid="{F14AED47-65D6-42F4-BFB4-4378B59A72C8}"/>
    <cellStyle name="Normal 2 2 3 2 3 3" xfId="11121" xr:uid="{1B6FF327-A9C0-49AB-A575-5E7D07D0FBE0}"/>
    <cellStyle name="Normal 2 2 3 2 3 3 2" xfId="13166" xr:uid="{C8A48A46-B11A-4434-8515-EB7CD65E4505}"/>
    <cellStyle name="Normal 2 2 3 2 3 4" xfId="11700" xr:uid="{27970B92-57E6-4A1A-BA4D-E51160284164}"/>
    <cellStyle name="Normal 2 2 3 2 3 4 2" xfId="13744" xr:uid="{0E3BDF05-3809-4DD3-89FA-2BD75D4EC923}"/>
    <cellStyle name="Normal 2 2 3 2 3 5" xfId="8147" xr:uid="{C19F2888-B7BF-4FE8-9D6A-3E923F994A7B}"/>
    <cellStyle name="Normal 2 2 3 2 3 6" xfId="12200" xr:uid="{D6236044-4E71-4742-A675-E2C3FE174693}"/>
    <cellStyle name="Normal 2 2 3 2 4" xfId="4555" xr:uid="{00000000-0005-0000-0000-000099090000}"/>
    <cellStyle name="Normal 2 2 3 2 4 2" xfId="10535" xr:uid="{00CBCD1B-5AFB-4814-8647-763627F22DDB}"/>
    <cellStyle name="Normal 2 2 3 2 4 2 2" xfId="11124" xr:uid="{FAC3697E-D50E-447C-B000-5A175AAEFC23}"/>
    <cellStyle name="Normal 2 2 3 2 4 2 2 2" xfId="13169" xr:uid="{B33C7007-80F8-4201-B72C-07900207922D}"/>
    <cellStyle name="Normal 2 2 3 2 4 2 3" xfId="11703" xr:uid="{6AB58514-0A0A-4611-BC12-8EEFFE732974}"/>
    <cellStyle name="Normal 2 2 3 2 4 2 3 2" xfId="13747" xr:uid="{F434B498-2DBF-4174-A419-7FAA404D4E4B}"/>
    <cellStyle name="Normal 2 2 3 2 4 2 4" xfId="12580" xr:uid="{D0DAD960-5A67-4945-9BFF-37085CF7C340}"/>
    <cellStyle name="Normal 2 2 3 2 4 3" xfId="11123" xr:uid="{2F9BEE89-A988-4F9C-855B-C652379028AF}"/>
    <cellStyle name="Normal 2 2 3 2 4 3 2" xfId="13168" xr:uid="{E18360C5-838A-4AE2-AC99-76EBD7B8145F}"/>
    <cellStyle name="Normal 2 2 3 2 4 4" xfId="11702" xr:uid="{86DF91D2-57CF-45C4-820A-C8C9BB68CEC6}"/>
    <cellStyle name="Normal 2 2 3 2 4 4 2" xfId="13746" xr:uid="{D00CCF61-BEB6-4611-A18B-4C5B15DA1671}"/>
    <cellStyle name="Normal 2 2 3 2 4 5" xfId="8268" xr:uid="{2AF9B68E-4251-4C08-8298-5A1F3E2737A0}"/>
    <cellStyle name="Normal 2 2 3 2 4 6" xfId="12300" xr:uid="{7713B243-64E9-49BE-9194-53F9D0AF0A4E}"/>
    <cellStyle name="Normal 2 2 3 2 5" xfId="10380" xr:uid="{E4A02A03-DE39-432B-9637-74786DBC5D6F}"/>
    <cellStyle name="Normal 2 2 3 2 5 2" xfId="11125" xr:uid="{053BC9A9-1E2B-4DCB-9803-968E6D526A15}"/>
    <cellStyle name="Normal 2 2 3 2 5 2 2" xfId="13170" xr:uid="{2DCF0CD4-50E0-4250-A138-25B790FCC331}"/>
    <cellStyle name="Normal 2 2 3 2 5 3" xfId="11704" xr:uid="{5C3EF5EF-7CE9-41AA-8ADF-AADA162E6940}"/>
    <cellStyle name="Normal 2 2 3 2 5 3 2" xfId="13748" xr:uid="{33ECF9A7-7333-4B68-9910-0FD4F4C4283D}"/>
    <cellStyle name="Normal 2 2 3 2 5 4" xfId="12429" xr:uid="{7271ACDE-0ACA-4B6F-804A-CA52B9B99097}"/>
    <cellStyle name="Normal 2 2 3 2 6" xfId="11118" xr:uid="{CE092AC7-A832-4A04-90D2-75A4C7C50418}"/>
    <cellStyle name="Normal 2 2 3 2 6 2" xfId="13163" xr:uid="{7265D18F-A7C3-4DE7-8A03-AFCCF155AEC8}"/>
    <cellStyle name="Normal 2 2 3 2 7" xfId="11697" xr:uid="{0CB75C6E-BF46-4C8A-ACD3-BEFBA8D968C6}"/>
    <cellStyle name="Normal 2 2 3 2 7 2" xfId="13741" xr:uid="{DF0F3F8A-8057-4F90-99B3-9B8BE0EA1987}"/>
    <cellStyle name="Normal 2 2 3 2 8" xfId="8085" xr:uid="{017C6E45-F9EA-471A-8A5B-787C57DA94AA}"/>
    <cellStyle name="Normal 2 2 3 2 9" xfId="12149" xr:uid="{4C2EA11F-6878-4D11-9DE2-8DC23324DD22}"/>
    <cellStyle name="Normal 2 2 3 3" xfId="4312" xr:uid="{00000000-0005-0000-0000-00009A090000}"/>
    <cellStyle name="Normal 2 2 3 3 2" xfId="4461" xr:uid="{00000000-0005-0000-0000-00009B090000}"/>
    <cellStyle name="Normal 2 2 3 3 2 2" xfId="10465" xr:uid="{AAD19E26-C466-45E4-9253-A45C394CA1D1}"/>
    <cellStyle name="Normal 2 2 3 3 2 2 2" xfId="11128" xr:uid="{928983F6-879A-4AEF-98EF-5C5344DC2CAE}"/>
    <cellStyle name="Normal 2 2 3 3 2 2 2 2" xfId="13173" xr:uid="{38448A20-B0E7-4473-A117-591FA744BB17}"/>
    <cellStyle name="Normal 2 2 3 3 2 2 3" xfId="11707" xr:uid="{306D4BCF-4945-4481-A909-D52A418078F0}"/>
    <cellStyle name="Normal 2 2 3 3 2 2 3 2" xfId="13751" xr:uid="{AEDDB306-CA2F-45ED-BBB6-126FBE4DE27B}"/>
    <cellStyle name="Normal 2 2 3 3 2 2 4" xfId="12513" xr:uid="{08A515D3-6094-4088-8293-C6093FFC5181}"/>
    <cellStyle name="Normal 2 2 3 3 2 3" xfId="11127" xr:uid="{3BEDDE5D-90C6-41F8-98D9-B8F4E6D5D2EA}"/>
    <cellStyle name="Normal 2 2 3 3 2 3 2" xfId="13172" xr:uid="{A492192E-24B0-454B-B70D-29DAAB2BE7BA}"/>
    <cellStyle name="Normal 2 2 3 3 2 4" xfId="11706" xr:uid="{FFB3AE24-20EC-411F-B5BC-653E7BA3E232}"/>
    <cellStyle name="Normal 2 2 3 3 2 4 2" xfId="13750" xr:uid="{452A765A-FC49-481C-B003-440DA6CDA53C}"/>
    <cellStyle name="Normal 2 2 3 3 2 5" xfId="8180" xr:uid="{ED941650-2E4E-447C-AABC-185FAD4EE7CC}"/>
    <cellStyle name="Normal 2 2 3 3 2 6" xfId="12233" xr:uid="{7C8A6DAA-1DEB-4AD5-AE73-6723CDD0A238}"/>
    <cellStyle name="Normal 2 2 3 3 3" xfId="4410" xr:uid="{00000000-0005-0000-0000-00009C090000}"/>
    <cellStyle name="Normal 2 2 3 3 3 2" xfId="10414" xr:uid="{CE308E1B-E0D5-4E45-BE49-02553E5137F2}"/>
    <cellStyle name="Normal 2 2 3 3 3 2 2" xfId="11130" xr:uid="{D0254E05-6941-4C6E-BCF9-6EA5CB6297E7}"/>
    <cellStyle name="Normal 2 2 3 3 3 2 2 2" xfId="13175" xr:uid="{CC877F90-E250-4E7D-A7E5-1027ED9E4BBE}"/>
    <cellStyle name="Normal 2 2 3 3 3 2 3" xfId="11709" xr:uid="{8EB9C43D-333B-4D8D-ACF3-A1896A7F301B}"/>
    <cellStyle name="Normal 2 2 3 3 3 2 3 2" xfId="13753" xr:uid="{F9091044-FBE1-4AFC-B27C-23F674BDCDA3}"/>
    <cellStyle name="Normal 2 2 3 3 3 2 4" xfId="12462" xr:uid="{1C61CB15-BB2F-4E9E-81B7-B65CB3DADCE1}"/>
    <cellStyle name="Normal 2 2 3 3 3 3" xfId="11129" xr:uid="{D66B67CC-DBB2-44BE-89B1-DFD46B4B8A82}"/>
    <cellStyle name="Normal 2 2 3 3 3 3 2" xfId="13174" xr:uid="{CCCACD46-9B73-4DAB-8571-7C20160CDC84}"/>
    <cellStyle name="Normal 2 2 3 3 3 4" xfId="11708" xr:uid="{983FA595-17E2-4EF4-BAE0-8D786FF07CE2}"/>
    <cellStyle name="Normal 2 2 3 3 3 4 2" xfId="13752" xr:uid="{8B27D407-221A-4806-B9E9-0BE19E64DE48}"/>
    <cellStyle name="Normal 2 2 3 3 3 5" xfId="8129" xr:uid="{D67554C9-93AD-419C-BA8D-54AA5A5A23EE}"/>
    <cellStyle name="Normal 2 2 3 3 3 6" xfId="12182" xr:uid="{87821E34-38F0-4228-91C0-51A0746B6B37}"/>
    <cellStyle name="Normal 2 2 3 3 4" xfId="10361" xr:uid="{F371C21F-1B4D-42A1-8AFF-FCCD388793E0}"/>
    <cellStyle name="Normal 2 2 3 3 4 2" xfId="11131" xr:uid="{3918C3DE-DB61-4001-809C-099B2A936E78}"/>
    <cellStyle name="Normal 2 2 3 3 4 2 2" xfId="13176" xr:uid="{CB96C68C-E589-4760-9AE8-764456891D44}"/>
    <cellStyle name="Normal 2 2 3 3 4 3" xfId="11710" xr:uid="{0E747B39-4123-439E-BB60-41C9E1F15B5D}"/>
    <cellStyle name="Normal 2 2 3 3 4 3 2" xfId="13754" xr:uid="{D24E51C7-287C-4AF8-A4DC-CB21971D83AD}"/>
    <cellStyle name="Normal 2 2 3 3 4 4" xfId="12411" xr:uid="{17993CF2-3960-447E-B237-0ABB16F572C2}"/>
    <cellStyle name="Normal 2 2 3 3 5" xfId="11126" xr:uid="{09D898DD-C65F-4E2A-841E-7B94E93C0CBE}"/>
    <cellStyle name="Normal 2 2 3 3 5 2" xfId="13171" xr:uid="{866D83C5-C9FB-4EC8-A596-1625D71868E4}"/>
    <cellStyle name="Normal 2 2 3 3 6" xfId="11705" xr:uid="{C7E773CD-3592-4372-88A9-0C6A09C3C8A1}"/>
    <cellStyle name="Normal 2 2 3 3 6 2" xfId="13749" xr:uid="{E475E513-56EE-422F-985C-00FFAAB7EA2F}"/>
    <cellStyle name="Normal 2 2 3 3 7" xfId="8063" xr:uid="{353A66D3-5598-4AC3-809B-B1B53CF973EF}"/>
    <cellStyle name="Normal 2 2 3 3 8" xfId="12131" xr:uid="{DE2FA413-47D1-4433-8238-B57F8CE0F964}"/>
    <cellStyle name="Normal 2 2 3 4" xfId="4279" xr:uid="{00000000-0005-0000-0000-00009D090000}"/>
    <cellStyle name="Normal 2 2 3 4 2" xfId="4445" xr:uid="{00000000-0005-0000-0000-00009E090000}"/>
    <cellStyle name="Normal 2 2 3 4 2 2" xfId="10449" xr:uid="{644B20CD-7C6F-41C9-BD9E-1050CA81C33C}"/>
    <cellStyle name="Normal 2 2 3 4 2 2 2" xfId="11134" xr:uid="{A06BF0D1-8509-4990-A14D-CA860960CFDC}"/>
    <cellStyle name="Normal 2 2 3 4 2 2 2 2" xfId="13179" xr:uid="{1B0E6E5F-6362-42B0-A6BC-7238DFD84FAA}"/>
    <cellStyle name="Normal 2 2 3 4 2 2 3" xfId="11713" xr:uid="{37EAAEB2-2644-4684-9C02-45630DCF4F58}"/>
    <cellStyle name="Normal 2 2 3 4 2 2 3 2" xfId="13757" xr:uid="{A795BA5B-12C9-4B31-94A3-63E5E21EC194}"/>
    <cellStyle name="Normal 2 2 3 4 2 2 4" xfId="12497" xr:uid="{54AD70DE-F6C2-4927-8DF3-AA341AA22AD0}"/>
    <cellStyle name="Normal 2 2 3 4 2 3" xfId="11133" xr:uid="{1F55F1D7-2283-4078-872C-A61A265BE05F}"/>
    <cellStyle name="Normal 2 2 3 4 2 3 2" xfId="13178" xr:uid="{9275A1D8-6D91-413A-8E7E-EBC3A06FFB1A}"/>
    <cellStyle name="Normal 2 2 3 4 2 4" xfId="11712" xr:uid="{D71489A0-64D6-422F-8079-9A7C46B32056}"/>
    <cellStyle name="Normal 2 2 3 4 2 4 2" xfId="13756" xr:uid="{CC58112A-3670-4A92-85AC-E17F8BF40C0E}"/>
    <cellStyle name="Normal 2 2 3 4 2 5" xfId="8164" xr:uid="{B9DFF438-07EB-4640-869D-9BE0F1AF0B92}"/>
    <cellStyle name="Normal 2 2 3 4 2 6" xfId="12217" xr:uid="{850D68F4-18C2-4462-BFE1-E81831686A32}"/>
    <cellStyle name="Normal 2 2 3 4 3" xfId="10345" xr:uid="{4C607B41-5A04-4DB0-9129-2FF991B335EB}"/>
    <cellStyle name="Normal 2 2 3 4 3 2" xfId="11135" xr:uid="{FE7BAAC9-1C7F-4D48-8295-9280E03481BF}"/>
    <cellStyle name="Normal 2 2 3 4 3 2 2" xfId="13180" xr:uid="{A7FA69AF-E966-4590-9F70-4CF2287A0D77}"/>
    <cellStyle name="Normal 2 2 3 4 3 3" xfId="11714" xr:uid="{FE5766DA-3523-419C-B9E1-289490CB3AB2}"/>
    <cellStyle name="Normal 2 2 3 4 3 3 2" xfId="13758" xr:uid="{A0CFDAB9-0B0E-4F57-B8BD-734ADF9FA58D}"/>
    <cellStyle name="Normal 2 2 3 4 3 4" xfId="12395" xr:uid="{3BC1D8F6-85AD-4CCB-9260-C1A70806271C}"/>
    <cellStyle name="Normal 2 2 3 4 4" xfId="11132" xr:uid="{630F8FCA-0C1C-4072-BAA8-97A6D627CFE6}"/>
    <cellStyle name="Normal 2 2 3 4 4 2" xfId="13177" xr:uid="{8296ECF5-9175-4425-BB30-36458E992E64}"/>
    <cellStyle name="Normal 2 2 3 4 5" xfId="11711" xr:uid="{17034652-47FF-4366-BC9A-B63CAD8484A6}"/>
    <cellStyle name="Normal 2 2 3 4 5 2" xfId="13755" xr:uid="{6622DB1B-B6EC-4641-B039-2119364A110C}"/>
    <cellStyle name="Normal 2 2 3 4 6" xfId="8046" xr:uid="{767EF428-89EA-4FDD-947D-EFDA4E017458}"/>
    <cellStyle name="Normal 2 2 3 4 7" xfId="12115" xr:uid="{F30A4BAE-4B9B-4627-8976-721C5DE7DBDF}"/>
    <cellStyle name="Normal 2 2 3 5" xfId="4394" xr:uid="{00000000-0005-0000-0000-00009F090000}"/>
    <cellStyle name="Normal 2 2 3 5 2" xfId="10398" xr:uid="{3491878F-FF70-4A79-95FD-36B3E3240E72}"/>
    <cellStyle name="Normal 2 2 3 5 2 2" xfId="11137" xr:uid="{470DB0AB-14D4-4E6D-9183-EE9CF942D889}"/>
    <cellStyle name="Normal 2 2 3 5 2 2 2" xfId="13182" xr:uid="{6809CF50-A1A8-48A2-9838-5008FBE862C1}"/>
    <cellStyle name="Normal 2 2 3 5 2 3" xfId="11716" xr:uid="{D1ED7641-9032-4C4A-B242-D2595922DB1F}"/>
    <cellStyle name="Normal 2 2 3 5 2 3 2" xfId="13760" xr:uid="{4A9969A5-98AB-4041-8A1A-553AF930DE9A}"/>
    <cellStyle name="Normal 2 2 3 5 2 4" xfId="12446" xr:uid="{C683996A-21A0-4935-82A5-9764B27AA557}"/>
    <cellStyle name="Normal 2 2 3 5 3" xfId="11136" xr:uid="{F2FA400E-814B-4663-8EF5-DE190584DC01}"/>
    <cellStyle name="Normal 2 2 3 5 3 2" xfId="13181" xr:uid="{8E1E7510-7EE3-4ED1-BD6D-018D1A308374}"/>
    <cellStyle name="Normal 2 2 3 5 4" xfId="11715" xr:uid="{7BDB8084-F490-4497-9F49-40640FA7AE84}"/>
    <cellStyle name="Normal 2 2 3 5 4 2" xfId="13759" xr:uid="{B589E072-4BB5-4572-BC10-0DF554166180}"/>
    <cellStyle name="Normal 2 2 3 5 5" xfId="8113" xr:uid="{2EE28E2C-0CA4-4A95-BA65-64ECFA925763}"/>
    <cellStyle name="Normal 2 2 3 5 6" xfId="12166" xr:uid="{1A6ACE22-9C53-4980-9896-62D40B075715}"/>
    <cellStyle name="Normal 2 2 3 6" xfId="4537" xr:uid="{00000000-0005-0000-0000-0000A0090000}"/>
    <cellStyle name="Normal 2 2 3 6 2" xfId="10519" xr:uid="{2F075687-EF47-4734-88DF-39190A469610}"/>
    <cellStyle name="Normal 2 2 3 6 2 2" xfId="11139" xr:uid="{C8EFFDCF-A2F5-4E4B-8A86-C9761A211850}"/>
    <cellStyle name="Normal 2 2 3 6 2 2 2" xfId="13184" xr:uid="{E23ECDB0-641A-4F9F-9C6D-733E13FADDED}"/>
    <cellStyle name="Normal 2 2 3 6 2 3" xfId="11718" xr:uid="{89B2DC62-5595-42F9-87AC-2006F2FEC1CC}"/>
    <cellStyle name="Normal 2 2 3 6 2 3 2" xfId="13762" xr:uid="{DABA8A1B-C6B1-466C-9378-D4E4E767CAE5}"/>
    <cellStyle name="Normal 2 2 3 6 2 4" xfId="12565" xr:uid="{A08C0F9E-C8F1-475A-B05F-FF9DE5CFB848}"/>
    <cellStyle name="Normal 2 2 3 6 3" xfId="11138" xr:uid="{49731590-490B-435E-8438-E99C4644373E}"/>
    <cellStyle name="Normal 2 2 3 6 3 2" xfId="13183" xr:uid="{0633CEB7-A634-41FF-899F-DFE1150C50CD}"/>
    <cellStyle name="Normal 2 2 3 6 4" xfId="11717" xr:uid="{B559F816-59EF-4EE4-9198-88D7713D8911}"/>
    <cellStyle name="Normal 2 2 3 6 4 2" xfId="13761" xr:uid="{CCA1AD06-B697-4BD1-B898-CD2C88145BC3}"/>
    <cellStyle name="Normal 2 2 3 6 5" xfId="8251" xr:uid="{6C11116F-7EEE-4144-95FA-78193939C35E}"/>
    <cellStyle name="Normal 2 2 3 6 6" xfId="12285" xr:uid="{A3747D31-F444-4AF6-8166-6EFC7A7A062A}"/>
    <cellStyle name="Normal 2 2 3 7" xfId="8498" xr:uid="{09EE2D9E-21B5-466F-BDE8-EFB6164BEAE5}"/>
    <cellStyle name="Normal 2 2 30" xfId="1188" xr:uid="{00000000-0005-0000-0000-0000A1090000}"/>
    <cellStyle name="Normal 2 2 31" xfId="3907" xr:uid="{00000000-0005-0000-0000-0000A2090000}"/>
    <cellStyle name="Normal 2 2 31 2" xfId="10329" xr:uid="{2E9AFB5A-4C63-4173-BFD2-883EDA83C745}"/>
    <cellStyle name="Normal 2 2 31 2 2" xfId="11141" xr:uid="{830848C6-B072-4261-9CC1-E5485AE4B128}"/>
    <cellStyle name="Normal 2 2 31 2 2 2" xfId="13186" xr:uid="{CCF09113-002A-44AD-A418-5157F616B2C8}"/>
    <cellStyle name="Normal 2 2 31 2 3" xfId="11720" xr:uid="{ADC2A3A3-9ECC-4F46-8692-9021C997FE98}"/>
    <cellStyle name="Normal 2 2 31 2 3 2" xfId="13764" xr:uid="{20273644-4AA1-47AA-A29D-8AEB9EE94E92}"/>
    <cellStyle name="Normal 2 2 31 2 4" xfId="12380" xr:uid="{487CFF8D-CFB5-40FB-836B-B45D0DA960EA}"/>
    <cellStyle name="Normal 2 2 31 3" xfId="11140" xr:uid="{82110545-2CFE-4FDC-8145-D9C05ECFC847}"/>
    <cellStyle name="Normal 2 2 31 3 2" xfId="13185" xr:uid="{51C3B535-DA8A-4F09-A6B5-2A5EBEC6F10F}"/>
    <cellStyle name="Normal 2 2 31 4" xfId="11719" xr:uid="{BEE3DD55-4D2D-4B7F-A8A9-E97064F1A427}"/>
    <cellStyle name="Normal 2 2 31 4 2" xfId="13763" xr:uid="{54A125A1-16E5-4D6B-BBFE-FF84050D46A2}"/>
    <cellStyle name="Normal 2 2 31 5" xfId="8026" xr:uid="{B3B2BF28-3C97-4C59-AE36-339CEFF22BCF}"/>
    <cellStyle name="Normal 2 2 31 6" xfId="12100" xr:uid="{F9C55EB0-99EC-402F-A0F4-61DB44D178A2}"/>
    <cellStyle name="Normal 2 2 32" xfId="3911" xr:uid="{00000000-0005-0000-0000-0000A3090000}"/>
    <cellStyle name="Normal 2 2 33" xfId="4530" xr:uid="{00000000-0005-0000-0000-0000A4090000}"/>
    <cellStyle name="Normal 2 2 33 2" xfId="10515" xr:uid="{7E85CB51-66BD-49C5-9325-6A9A2BE456C6}"/>
    <cellStyle name="Normal 2 2 33 2 2" xfId="11143" xr:uid="{2B8C9A3A-6DA6-4DD9-9C08-23892DBA62EC}"/>
    <cellStyle name="Normal 2 2 33 2 2 2" xfId="13188" xr:uid="{A40F2957-F976-45BC-B0AF-C2DFA6711078}"/>
    <cellStyle name="Normal 2 2 33 2 3" xfId="11722" xr:uid="{8C5EC585-FA6E-4659-AD0B-776B58F62785}"/>
    <cellStyle name="Normal 2 2 33 2 3 2" xfId="13766" xr:uid="{DBD9E226-5583-45A1-9E89-F6EE90B18B21}"/>
    <cellStyle name="Normal 2 2 33 2 4" xfId="12561" xr:uid="{9B5EA7D0-33C9-434B-B81B-0CD288439E7A}"/>
    <cellStyle name="Normal 2 2 33 3" xfId="11142" xr:uid="{C3AC7D83-7914-4548-955A-098508C67123}"/>
    <cellStyle name="Normal 2 2 33 3 2" xfId="13187" xr:uid="{5EC0E2E8-60DF-41C2-B1CD-D59FD9099C9C}"/>
    <cellStyle name="Normal 2 2 33 4" xfId="11721" xr:uid="{0C78F378-0896-4B6A-B8E3-4BCD8C5122E7}"/>
    <cellStyle name="Normal 2 2 33 4 2" xfId="13765" xr:uid="{FE4114C3-867D-4EEA-9800-5E8E3E4D74E3}"/>
    <cellStyle name="Normal 2 2 33 5" xfId="8245" xr:uid="{0B74E25A-BA8F-4606-B4E8-50C3AACC753A}"/>
    <cellStyle name="Normal 2 2 33 6" xfId="12281" xr:uid="{9E2D888C-8645-4AE9-9A92-FE4736E7A9F7}"/>
    <cellStyle name="Normal 2 2 34" xfId="7827" xr:uid="{80F8F2F8-5A68-470C-AB5B-1AA68B0D1DE5}"/>
    <cellStyle name="Normal 2 2 4" xfId="1189" xr:uid="{00000000-0005-0000-0000-0000A5090000}"/>
    <cellStyle name="Normal 2 2 4 2" xfId="4360" xr:uid="{00000000-0005-0000-0000-0000A6090000}"/>
    <cellStyle name="Normal 2 2 4 2 2" xfId="4480" xr:uid="{00000000-0005-0000-0000-0000A7090000}"/>
    <cellStyle name="Normal 2 2 4 2 2 2" xfId="10484" xr:uid="{BEA84B51-14BA-4AB7-8526-DF0BADAEED7B}"/>
    <cellStyle name="Normal 2 2 4 2 2 2 2" xfId="11146" xr:uid="{A5629C43-D6C2-4249-878C-0117B8F3D65D}"/>
    <cellStyle name="Normal 2 2 4 2 2 2 2 2" xfId="13191" xr:uid="{15DD7873-A971-4FF9-9AA5-B319D736C2AE}"/>
    <cellStyle name="Normal 2 2 4 2 2 2 3" xfId="11725" xr:uid="{29D9D77B-AAF6-4984-8B4F-0B3B222BACAA}"/>
    <cellStyle name="Normal 2 2 4 2 2 2 3 2" xfId="13769" xr:uid="{99DD810E-EB24-419D-8759-08EAE561CA87}"/>
    <cellStyle name="Normal 2 2 4 2 2 2 4" xfId="12532" xr:uid="{1B3E019C-06F5-4FE8-B2EF-E58212C0C3C6}"/>
    <cellStyle name="Normal 2 2 4 2 2 3" xfId="11145" xr:uid="{94181AFA-2FDF-469B-A2FC-CEEDA3842B81}"/>
    <cellStyle name="Normal 2 2 4 2 2 3 2" xfId="13190" xr:uid="{019808AB-C3A1-44D5-83A0-3D4EB3D2DA4C}"/>
    <cellStyle name="Normal 2 2 4 2 2 4" xfId="11724" xr:uid="{375BC7FA-A3F8-4D2C-AFA9-21A3B0BB1725}"/>
    <cellStyle name="Normal 2 2 4 2 2 4 2" xfId="13768" xr:uid="{4DB020FF-42BB-4BE9-8514-9DAC316D28FA}"/>
    <cellStyle name="Normal 2 2 4 2 2 5" xfId="8199" xr:uid="{2D804853-B4EA-4C67-8FB8-9C5A6E2A9597}"/>
    <cellStyle name="Normal 2 2 4 2 2 6" xfId="12252" xr:uid="{83478CA8-A4E4-448B-BAF3-452D86D538D6}"/>
    <cellStyle name="Normal 2 2 4 2 3" xfId="4429" xr:uid="{00000000-0005-0000-0000-0000A8090000}"/>
    <cellStyle name="Normal 2 2 4 2 3 2" xfId="10433" xr:uid="{B1E99BA9-6924-4414-AE01-9F938BB85A24}"/>
    <cellStyle name="Normal 2 2 4 2 3 2 2" xfId="11148" xr:uid="{CE9F8C66-62D5-4AA1-8C9D-F97EA47AD0B9}"/>
    <cellStyle name="Normal 2 2 4 2 3 2 2 2" xfId="13193" xr:uid="{00C6F44F-AF39-4FE0-AB02-93190711FE2E}"/>
    <cellStyle name="Normal 2 2 4 2 3 2 3" xfId="11727" xr:uid="{B7E420F1-1CAA-42FC-8FEC-B8A1D4BF8106}"/>
    <cellStyle name="Normal 2 2 4 2 3 2 3 2" xfId="13771" xr:uid="{A82938D3-5F49-443A-9BB9-59F345CD716F}"/>
    <cellStyle name="Normal 2 2 4 2 3 2 4" xfId="12481" xr:uid="{EE7C0DB4-DECB-4E87-BE94-D49CD20A8731}"/>
    <cellStyle name="Normal 2 2 4 2 3 3" xfId="11147" xr:uid="{4A1BAAB2-A05F-4E11-9EC0-6058C8AA9946}"/>
    <cellStyle name="Normal 2 2 4 2 3 3 2" xfId="13192" xr:uid="{8090010F-DE6F-414E-829D-B276649B87B4}"/>
    <cellStyle name="Normal 2 2 4 2 3 4" xfId="11726" xr:uid="{2669BD63-62B3-4E30-A1BA-6A0333024630}"/>
    <cellStyle name="Normal 2 2 4 2 3 4 2" xfId="13770" xr:uid="{31DC9E9D-3EB7-4327-81BF-DF92EE7B8AAD}"/>
    <cellStyle name="Normal 2 2 4 2 3 5" xfId="8148" xr:uid="{0AB8EF42-1AA3-4304-B0AC-2AAD008B7416}"/>
    <cellStyle name="Normal 2 2 4 2 3 6" xfId="12201" xr:uid="{0E128F40-E4DE-4AA5-8171-73996FD301BA}"/>
    <cellStyle name="Normal 2 2 4 2 4" xfId="4554" xr:uid="{00000000-0005-0000-0000-0000A9090000}"/>
    <cellStyle name="Normal 2 2 4 2 4 2" xfId="10534" xr:uid="{78706008-BCB7-42D2-96CA-60B59A311217}"/>
    <cellStyle name="Normal 2 2 4 2 4 2 2" xfId="11150" xr:uid="{81BA0D48-8B59-43AF-8B72-628CA460FAD0}"/>
    <cellStyle name="Normal 2 2 4 2 4 2 2 2" xfId="13195" xr:uid="{7D43B634-5600-45FA-B2C4-7A737E55B9D4}"/>
    <cellStyle name="Normal 2 2 4 2 4 2 3" xfId="11729" xr:uid="{992B3C38-DCF4-48C6-BB10-D57010EA352F}"/>
    <cellStyle name="Normal 2 2 4 2 4 2 3 2" xfId="13773" xr:uid="{E76B336F-005F-48B8-945F-57E13319C1EE}"/>
    <cellStyle name="Normal 2 2 4 2 4 2 4" xfId="12579" xr:uid="{696FBF14-379F-41E6-BCC2-BC0AF41A821C}"/>
    <cellStyle name="Normal 2 2 4 2 4 3" xfId="11149" xr:uid="{51A5FD40-E959-482B-B779-D1CA2931156D}"/>
    <cellStyle name="Normal 2 2 4 2 4 3 2" xfId="13194" xr:uid="{D2D09DE0-EE81-4582-90B3-D2BD549E3FA6}"/>
    <cellStyle name="Normal 2 2 4 2 4 4" xfId="11728" xr:uid="{75F31AEC-A2BB-440F-9C9F-4FE78604BD50}"/>
    <cellStyle name="Normal 2 2 4 2 4 4 2" xfId="13772" xr:uid="{261DCEFC-F5B8-449B-A75E-223F02BF6AB5}"/>
    <cellStyle name="Normal 2 2 4 2 4 5" xfId="8267" xr:uid="{317D6E5D-5E4E-4F33-8A6E-421A25420832}"/>
    <cellStyle name="Normal 2 2 4 2 4 6" xfId="12299" xr:uid="{67E706C9-BFDF-4CAD-A58B-83C749310325}"/>
    <cellStyle name="Normal 2 2 4 2 5" xfId="10381" xr:uid="{B064A19F-D4C2-4DF9-93F4-0C7103B342DF}"/>
    <cellStyle name="Normal 2 2 4 2 5 2" xfId="11151" xr:uid="{99A53F36-6B85-49B2-AE13-807FB86499F1}"/>
    <cellStyle name="Normal 2 2 4 2 5 2 2" xfId="13196" xr:uid="{657D4F10-8048-4A4F-9BD9-9259E8DB2336}"/>
    <cellStyle name="Normal 2 2 4 2 5 3" xfId="11730" xr:uid="{8280B56C-CEFE-4ADA-BFE2-A126186ACE03}"/>
    <cellStyle name="Normal 2 2 4 2 5 3 2" xfId="13774" xr:uid="{12DC0475-480C-4D79-AEF8-383B57E752C2}"/>
    <cellStyle name="Normal 2 2 4 2 5 4" xfId="12430" xr:uid="{F6A8995B-5CA8-46C8-A48B-44D5E26EDDF6}"/>
    <cellStyle name="Normal 2 2 4 2 6" xfId="11144" xr:uid="{7AA811AA-FB0F-4001-8121-0D8A20CCBB22}"/>
    <cellStyle name="Normal 2 2 4 2 6 2" xfId="13189" xr:uid="{AD4A9493-AFAC-4628-B419-C8609497F2C7}"/>
    <cellStyle name="Normal 2 2 4 2 7" xfId="11723" xr:uid="{25B19171-2BB2-4980-A464-4551DF9892E0}"/>
    <cellStyle name="Normal 2 2 4 2 7 2" xfId="13767" xr:uid="{52CE74F2-DD4B-43FC-BB05-9257BBBDB9C0}"/>
    <cellStyle name="Normal 2 2 4 2 8" xfId="8086" xr:uid="{63F48211-B320-4858-B11D-C9CAE58F05DD}"/>
    <cellStyle name="Normal 2 2 4 2 9" xfId="12150" xr:uid="{E231277A-52B0-425E-996E-43EAF2D05DD3}"/>
    <cellStyle name="Normal 2 2 4 3" xfId="4320" xr:uid="{00000000-0005-0000-0000-0000AA090000}"/>
    <cellStyle name="Normal 2 2 4 3 2" xfId="4462" xr:uid="{00000000-0005-0000-0000-0000AB090000}"/>
    <cellStyle name="Normal 2 2 4 3 2 2" xfId="10466" xr:uid="{A982A307-FDE9-42DE-9663-5E70CCF8B670}"/>
    <cellStyle name="Normal 2 2 4 3 2 2 2" xfId="11154" xr:uid="{2398C44C-8D39-4BDD-A145-B6E6AE2B8AD8}"/>
    <cellStyle name="Normal 2 2 4 3 2 2 2 2" xfId="13199" xr:uid="{01BE5404-290D-4CD6-88B8-87B828A012FF}"/>
    <cellStyle name="Normal 2 2 4 3 2 2 3" xfId="11733" xr:uid="{83DE937D-D2A1-4AF7-A53E-2F212B6B8715}"/>
    <cellStyle name="Normal 2 2 4 3 2 2 3 2" xfId="13777" xr:uid="{0BEF7588-8B30-49E0-BFF4-8F6376A7973F}"/>
    <cellStyle name="Normal 2 2 4 3 2 2 4" xfId="12514" xr:uid="{3CDB85BA-FCE9-4AB5-8903-68E43F5429D1}"/>
    <cellStyle name="Normal 2 2 4 3 2 3" xfId="11153" xr:uid="{90404E2D-1230-4DE3-857F-77BA51F48091}"/>
    <cellStyle name="Normal 2 2 4 3 2 3 2" xfId="13198" xr:uid="{77F7C4E0-C860-473C-922D-722CF17733E2}"/>
    <cellStyle name="Normal 2 2 4 3 2 4" xfId="11732" xr:uid="{A42F0E81-B8CB-47A3-B09B-57D03421B36A}"/>
    <cellStyle name="Normal 2 2 4 3 2 4 2" xfId="13776" xr:uid="{B692E190-FA01-4725-991B-C3439E860411}"/>
    <cellStyle name="Normal 2 2 4 3 2 5" xfId="8181" xr:uid="{A3EDB3A4-A519-40DB-B4AF-12D6D5FAEC0F}"/>
    <cellStyle name="Normal 2 2 4 3 2 6" xfId="12234" xr:uid="{FBDD87E4-4A4E-482F-BCB2-D57B2EF66267}"/>
    <cellStyle name="Normal 2 2 4 3 3" xfId="4411" xr:uid="{00000000-0005-0000-0000-0000AC090000}"/>
    <cellStyle name="Normal 2 2 4 3 3 2" xfId="10415" xr:uid="{8507C3AE-D0C0-4FEB-90A5-03F2338D7DD4}"/>
    <cellStyle name="Normal 2 2 4 3 3 2 2" xfId="11156" xr:uid="{084C3726-2BFC-4677-8F07-21706F13B525}"/>
    <cellStyle name="Normal 2 2 4 3 3 2 2 2" xfId="13201" xr:uid="{B2164CFF-C588-4635-993E-780D3463F288}"/>
    <cellStyle name="Normal 2 2 4 3 3 2 3" xfId="11735" xr:uid="{807EDB9E-BD7C-4005-824E-2B83027CCA6D}"/>
    <cellStyle name="Normal 2 2 4 3 3 2 3 2" xfId="13779" xr:uid="{ED6604FA-8E07-482C-92F4-0DCC21FF5B44}"/>
    <cellStyle name="Normal 2 2 4 3 3 2 4" xfId="12463" xr:uid="{76497303-D562-4621-A6C4-B8E0D0778922}"/>
    <cellStyle name="Normal 2 2 4 3 3 3" xfId="11155" xr:uid="{1359F5EF-8D80-4867-864B-1B072F429E4C}"/>
    <cellStyle name="Normal 2 2 4 3 3 3 2" xfId="13200" xr:uid="{924FE1E2-63E5-4A62-9B29-A36B13D71623}"/>
    <cellStyle name="Normal 2 2 4 3 3 4" xfId="11734" xr:uid="{48B49AC5-0668-4959-9EA9-F14C72F6F2C5}"/>
    <cellStyle name="Normal 2 2 4 3 3 4 2" xfId="13778" xr:uid="{08A14D5A-7E6B-49A3-A820-6D4FB799B7E6}"/>
    <cellStyle name="Normal 2 2 4 3 3 5" xfId="8130" xr:uid="{61713073-9BEB-43DD-897F-168824274002}"/>
    <cellStyle name="Normal 2 2 4 3 3 6" xfId="12183" xr:uid="{40D68E1F-1A4B-488F-83A0-DF0A5BD610E7}"/>
    <cellStyle name="Normal 2 2 4 3 4" xfId="10362" xr:uid="{82849D5B-3DCD-4C6F-AE19-AFD4F49D3E6D}"/>
    <cellStyle name="Normal 2 2 4 3 4 2" xfId="11157" xr:uid="{01210EFA-1E07-4106-A58E-6F85C62BDB3F}"/>
    <cellStyle name="Normal 2 2 4 3 4 2 2" xfId="13202" xr:uid="{0D1AD1EF-053E-4F7A-BB1E-8C1635B8B148}"/>
    <cellStyle name="Normal 2 2 4 3 4 3" xfId="11736" xr:uid="{2B2F273A-E660-4A9A-95F1-4FE38BCC9A94}"/>
    <cellStyle name="Normal 2 2 4 3 4 3 2" xfId="13780" xr:uid="{8C18E392-0271-4739-9CA3-CC343DA0B14C}"/>
    <cellStyle name="Normal 2 2 4 3 4 4" xfId="12412" xr:uid="{5A2CF254-E557-468A-9B2A-E15E175C0068}"/>
    <cellStyle name="Normal 2 2 4 3 5" xfId="11152" xr:uid="{C58E9704-C840-4846-AE16-ADC8617A7E1E}"/>
    <cellStyle name="Normal 2 2 4 3 5 2" xfId="13197" xr:uid="{65C79082-27C2-4049-A43F-90501D99E11B}"/>
    <cellStyle name="Normal 2 2 4 3 6" xfId="11731" xr:uid="{B6D269EA-EEE6-4F61-AEDE-4759C0129E4A}"/>
    <cellStyle name="Normal 2 2 4 3 6 2" xfId="13775" xr:uid="{2ABB5C9A-90D9-435F-B475-21F4DB9B04E1}"/>
    <cellStyle name="Normal 2 2 4 3 7" xfId="8064" xr:uid="{0B7F7499-A6A4-4607-9DF8-5FF789838239}"/>
    <cellStyle name="Normal 2 2 4 3 8" xfId="12132" xr:uid="{8F3F3A8F-07B0-4D65-A7D5-FE840BE5D5AC}"/>
    <cellStyle name="Normal 2 2 4 4" xfId="4287" xr:uid="{00000000-0005-0000-0000-0000AD090000}"/>
    <cellStyle name="Normal 2 2 4 4 2" xfId="4446" xr:uid="{00000000-0005-0000-0000-0000AE090000}"/>
    <cellStyle name="Normal 2 2 4 4 2 2" xfId="10450" xr:uid="{1EFF7C7E-01FA-43E6-B1DD-3CC4E7EE1F24}"/>
    <cellStyle name="Normal 2 2 4 4 2 2 2" xfId="11160" xr:uid="{43D9A3FC-A5C1-44EA-97FF-44FCA348237B}"/>
    <cellStyle name="Normal 2 2 4 4 2 2 2 2" xfId="13205" xr:uid="{94D0A3F7-3BB7-4656-A7C7-6185E4838586}"/>
    <cellStyle name="Normal 2 2 4 4 2 2 3" xfId="11739" xr:uid="{6E3B44E8-134E-4A63-A86C-60CCDB0B68A9}"/>
    <cellStyle name="Normal 2 2 4 4 2 2 3 2" xfId="13783" xr:uid="{59F9DB18-1197-4999-B23D-9E3211F712A8}"/>
    <cellStyle name="Normal 2 2 4 4 2 2 4" xfId="12498" xr:uid="{20C0F71A-2166-41B5-B311-E8763241FEF0}"/>
    <cellStyle name="Normal 2 2 4 4 2 3" xfId="11159" xr:uid="{465ED714-08E9-4A70-B094-17F16698E3AC}"/>
    <cellStyle name="Normal 2 2 4 4 2 3 2" xfId="13204" xr:uid="{9195E7FD-D7D8-4BA9-A83A-83A50B0E214B}"/>
    <cellStyle name="Normal 2 2 4 4 2 4" xfId="11738" xr:uid="{41622FC3-06EF-426A-8083-4F9A2BA46136}"/>
    <cellStyle name="Normal 2 2 4 4 2 4 2" xfId="13782" xr:uid="{D0B41CB9-B555-4787-B85A-3164E975FC58}"/>
    <cellStyle name="Normal 2 2 4 4 2 5" xfId="8165" xr:uid="{7B159917-FAC4-48FF-A0DE-B6CFD08CFA0D}"/>
    <cellStyle name="Normal 2 2 4 4 2 6" xfId="12218" xr:uid="{4B02F525-EB5F-4287-8701-E0BA0A23361B}"/>
    <cellStyle name="Normal 2 2 4 4 3" xfId="10346" xr:uid="{0D2BD4C1-37F1-4BBF-8887-3B43F913ADBB}"/>
    <cellStyle name="Normal 2 2 4 4 3 2" xfId="11161" xr:uid="{2809F2A0-77A5-4BB9-A91B-959D60635A2A}"/>
    <cellStyle name="Normal 2 2 4 4 3 2 2" xfId="13206" xr:uid="{31DFDBA6-6B0E-40AB-953C-ABE612E9CF01}"/>
    <cellStyle name="Normal 2 2 4 4 3 3" xfId="11740" xr:uid="{10460457-9409-41CB-9453-81022BB79A1E}"/>
    <cellStyle name="Normal 2 2 4 4 3 3 2" xfId="13784" xr:uid="{A6DFE07E-109F-4EA7-B9B0-923FC57F5A30}"/>
    <cellStyle name="Normal 2 2 4 4 3 4" xfId="12396" xr:uid="{E8C94E81-3DCB-4335-B2C5-6F66C79B64B7}"/>
    <cellStyle name="Normal 2 2 4 4 4" xfId="11158" xr:uid="{547460AC-9E48-4D91-B9E9-0F5A00A167EF}"/>
    <cellStyle name="Normal 2 2 4 4 4 2" xfId="13203" xr:uid="{1E734970-8FA1-4D25-A560-4DC960C6E267}"/>
    <cellStyle name="Normal 2 2 4 4 5" xfId="11737" xr:uid="{1D394DAB-622E-43E0-9286-BE7A4BB299F0}"/>
    <cellStyle name="Normal 2 2 4 4 5 2" xfId="13781" xr:uid="{912117A1-1788-46EC-9807-6A2C6AD6C6A4}"/>
    <cellStyle name="Normal 2 2 4 4 6" xfId="8047" xr:uid="{DE785A0D-1EF7-4356-B62B-76D1C2EA3844}"/>
    <cellStyle name="Normal 2 2 4 4 7" xfId="12116" xr:uid="{6300F0E7-F7B7-403A-9A92-D5AE773C4E93}"/>
    <cellStyle name="Normal 2 2 4 5" xfId="4395" xr:uid="{00000000-0005-0000-0000-0000AF090000}"/>
    <cellStyle name="Normal 2 2 4 5 2" xfId="10399" xr:uid="{72DB9056-C5FE-425C-BC4F-C04374C2B225}"/>
    <cellStyle name="Normal 2 2 4 5 2 2" xfId="11163" xr:uid="{CBEF7723-EBE6-41E4-853F-2B210070AFD6}"/>
    <cellStyle name="Normal 2 2 4 5 2 2 2" xfId="13208" xr:uid="{F86AF80D-638D-404C-9455-CD038790C310}"/>
    <cellStyle name="Normal 2 2 4 5 2 3" xfId="11742" xr:uid="{76090FE0-D425-4104-A5EF-7662856D2976}"/>
    <cellStyle name="Normal 2 2 4 5 2 3 2" xfId="13786" xr:uid="{4FC8128E-24FC-47F2-A59D-4BCDB5A016BB}"/>
    <cellStyle name="Normal 2 2 4 5 2 4" xfId="12447" xr:uid="{BF44D359-56A1-4187-A5C2-E0A9CD1A9D91}"/>
    <cellStyle name="Normal 2 2 4 5 3" xfId="11162" xr:uid="{DDC55D6D-8500-4F77-98FA-B3EC10AA6313}"/>
    <cellStyle name="Normal 2 2 4 5 3 2" xfId="13207" xr:uid="{1148BB55-99E6-46F4-9D10-1950ECA596FE}"/>
    <cellStyle name="Normal 2 2 4 5 4" xfId="11741" xr:uid="{62913913-98FE-41B1-A6D5-73D94F7AA6F7}"/>
    <cellStyle name="Normal 2 2 4 5 4 2" xfId="13785" xr:uid="{2B29C671-3201-4E20-AF3E-076E1F630BCE}"/>
    <cellStyle name="Normal 2 2 4 5 5" xfId="8114" xr:uid="{3FC8F008-F4D5-4028-A873-E641600EE1A1}"/>
    <cellStyle name="Normal 2 2 4 5 6" xfId="12167" xr:uid="{132D7F1C-3E3D-4996-B840-D1F55B31CF66}"/>
    <cellStyle name="Normal 2 2 4 6" xfId="4536" xr:uid="{00000000-0005-0000-0000-0000B0090000}"/>
    <cellStyle name="Normal 2 2 4 6 2" xfId="10518" xr:uid="{F1E22C78-FC38-4617-84C8-35A299BCFFF4}"/>
    <cellStyle name="Normal 2 2 4 6 2 2" xfId="11165" xr:uid="{6A44E646-359E-4BFF-935D-D56C1F281053}"/>
    <cellStyle name="Normal 2 2 4 6 2 2 2" xfId="13210" xr:uid="{8CAA6332-4484-4C33-968F-E52A95AA67D1}"/>
    <cellStyle name="Normal 2 2 4 6 2 3" xfId="11744" xr:uid="{A83471A3-3AF6-48E5-9F2D-8199C9C6372E}"/>
    <cellStyle name="Normal 2 2 4 6 2 3 2" xfId="13788" xr:uid="{9A119A8B-2234-4B27-9962-41C62C379419}"/>
    <cellStyle name="Normal 2 2 4 6 2 4" xfId="12564" xr:uid="{E28AD7CC-EB3B-48E3-86A1-09235E1F46A3}"/>
    <cellStyle name="Normal 2 2 4 6 3" xfId="11164" xr:uid="{E001BACA-9F2B-407B-83B4-32B6C66CE718}"/>
    <cellStyle name="Normal 2 2 4 6 3 2" xfId="13209" xr:uid="{9D3AA7A9-2F6C-4145-BB85-EECD00DAD9A3}"/>
    <cellStyle name="Normal 2 2 4 6 4" xfId="11743" xr:uid="{F1659CF8-04DE-425C-851D-C96EDAF1DF78}"/>
    <cellStyle name="Normal 2 2 4 6 4 2" xfId="13787" xr:uid="{4570A47F-7C80-4D17-8F84-A9D314E69BD1}"/>
    <cellStyle name="Normal 2 2 4 6 5" xfId="8250" xr:uid="{D5AE290C-B10F-4FA5-9EA0-C83F21529B2A}"/>
    <cellStyle name="Normal 2 2 4 6 6" xfId="12284" xr:uid="{3CE06E80-7B67-4A45-9627-E57DA3F23123}"/>
    <cellStyle name="Normal 2 2 4 7" xfId="8499" xr:uid="{AA4FAB58-471B-45A7-B359-08F4E0AE55B6}"/>
    <cellStyle name="Normal 2 2 5" xfId="1190" xr:uid="{00000000-0005-0000-0000-0000B1090000}"/>
    <cellStyle name="Normal 2 2 5 2" xfId="4362" xr:uid="{00000000-0005-0000-0000-0000B2090000}"/>
    <cellStyle name="Normal 2 2 5 2 2" xfId="4481" xr:uid="{00000000-0005-0000-0000-0000B3090000}"/>
    <cellStyle name="Normal 2 2 5 2 2 2" xfId="10485" xr:uid="{E625A6CB-C5CE-4A72-A399-10D27EEF0C33}"/>
    <cellStyle name="Normal 2 2 5 2 2 2 2" xfId="11168" xr:uid="{D287E6D1-59A2-4C97-B597-CF10C17C3AEE}"/>
    <cellStyle name="Normal 2 2 5 2 2 2 2 2" xfId="13213" xr:uid="{B9957F7E-30D5-453A-B6F3-C0244E3113DC}"/>
    <cellStyle name="Normal 2 2 5 2 2 2 3" xfId="11747" xr:uid="{3564B8CF-2390-480A-96C7-9F1C84330EDE}"/>
    <cellStyle name="Normal 2 2 5 2 2 2 3 2" xfId="13791" xr:uid="{3B4B3FDB-9E5D-439E-99AC-686AB1C40ACA}"/>
    <cellStyle name="Normal 2 2 5 2 2 2 4" xfId="12533" xr:uid="{06B0F83A-CEF8-4388-AEFB-72FDF96E69A0}"/>
    <cellStyle name="Normal 2 2 5 2 2 3" xfId="11167" xr:uid="{B6230194-0870-4BF0-8809-4231A723BC83}"/>
    <cellStyle name="Normal 2 2 5 2 2 3 2" xfId="13212" xr:uid="{E5CE8FB2-6416-4A21-9728-B691209757B0}"/>
    <cellStyle name="Normal 2 2 5 2 2 4" xfId="11746" xr:uid="{07030F76-D304-4040-BBD2-BB6AFFF55EB6}"/>
    <cellStyle name="Normal 2 2 5 2 2 4 2" xfId="13790" xr:uid="{65E2BDEA-4EA7-4E97-B586-541E8D234834}"/>
    <cellStyle name="Normal 2 2 5 2 2 5" xfId="8200" xr:uid="{3203A6B0-34F5-49BD-AF12-CE60250FCF7B}"/>
    <cellStyle name="Normal 2 2 5 2 2 6" xfId="12253" xr:uid="{D5841C02-8103-47B4-BE40-10B20B2A2B57}"/>
    <cellStyle name="Normal 2 2 5 2 3" xfId="4430" xr:uid="{00000000-0005-0000-0000-0000B4090000}"/>
    <cellStyle name="Normal 2 2 5 2 3 2" xfId="10434" xr:uid="{AD0A34E6-4C18-4508-99A7-81C70A35425B}"/>
    <cellStyle name="Normal 2 2 5 2 3 2 2" xfId="11170" xr:uid="{BD90D767-CBBE-40D1-8CB1-FFEDAB1A0745}"/>
    <cellStyle name="Normal 2 2 5 2 3 2 2 2" xfId="13215" xr:uid="{55087E66-5D83-4121-A293-193B7E3BFADD}"/>
    <cellStyle name="Normal 2 2 5 2 3 2 3" xfId="11749" xr:uid="{60DE1729-65AF-4998-A499-51D8A3C6647A}"/>
    <cellStyle name="Normal 2 2 5 2 3 2 3 2" xfId="13793" xr:uid="{6FB983A4-77F0-40F8-B183-6937C439FD45}"/>
    <cellStyle name="Normal 2 2 5 2 3 2 4" xfId="12482" xr:uid="{B3634324-7E33-44C0-8F06-7F02F0208C27}"/>
    <cellStyle name="Normal 2 2 5 2 3 3" xfId="11169" xr:uid="{1A651D57-D6FE-4CC1-B8A0-791D20273934}"/>
    <cellStyle name="Normal 2 2 5 2 3 3 2" xfId="13214" xr:uid="{792930E7-63C2-4A50-8A0A-D700F33C1A89}"/>
    <cellStyle name="Normal 2 2 5 2 3 4" xfId="11748" xr:uid="{1F408CDA-970D-414C-B404-7A6470ECEED4}"/>
    <cellStyle name="Normal 2 2 5 2 3 4 2" xfId="13792" xr:uid="{226D0D3C-4A22-485F-8767-0AD84A839CC2}"/>
    <cellStyle name="Normal 2 2 5 2 3 5" xfId="8149" xr:uid="{D6E57072-0725-4919-9C78-D63FFFFF2599}"/>
    <cellStyle name="Normal 2 2 5 2 3 6" xfId="12202" xr:uid="{2C0BA2A9-C073-4CE2-8E97-32CD55A813F2}"/>
    <cellStyle name="Normal 2 2 5 2 4" xfId="4549" xr:uid="{00000000-0005-0000-0000-0000B5090000}"/>
    <cellStyle name="Normal 2 2 5 2 4 2" xfId="10529" xr:uid="{C07DE2BA-4ABE-4374-9A87-730B0C484B20}"/>
    <cellStyle name="Normal 2 2 5 2 4 2 2" xfId="11172" xr:uid="{B594DEED-F35C-40FD-8D0E-080A7B57ADB6}"/>
    <cellStyle name="Normal 2 2 5 2 4 2 2 2" xfId="13217" xr:uid="{4C151901-9929-404F-8901-4E29462C53BF}"/>
    <cellStyle name="Normal 2 2 5 2 4 2 3" xfId="11751" xr:uid="{16674BA2-54EE-40F9-8D1F-A19C8950CCDF}"/>
    <cellStyle name="Normal 2 2 5 2 4 2 3 2" xfId="13795" xr:uid="{825B9D0F-0750-4E7E-9754-59E07603D689}"/>
    <cellStyle name="Normal 2 2 5 2 4 2 4" xfId="12574" xr:uid="{B6F58555-2CD5-4443-A7AC-F5E4577E65E0}"/>
    <cellStyle name="Normal 2 2 5 2 4 3" xfId="11171" xr:uid="{4EC12754-C1D2-4F3C-AA87-D6B5C3C1F1D6}"/>
    <cellStyle name="Normal 2 2 5 2 4 3 2" xfId="13216" xr:uid="{72BD80C7-8FDB-4F90-9DA8-3EAC3A3E6362}"/>
    <cellStyle name="Normal 2 2 5 2 4 4" xfId="11750" xr:uid="{D843C653-3DC7-4839-999B-85CCF66243BB}"/>
    <cellStyle name="Normal 2 2 5 2 4 4 2" xfId="13794" xr:uid="{2D49BF59-364A-4F55-9703-F7C1A6976BDA}"/>
    <cellStyle name="Normal 2 2 5 2 4 5" xfId="8262" xr:uid="{DBAB796D-39E1-4221-9780-8A9D6D7B8903}"/>
    <cellStyle name="Normal 2 2 5 2 4 6" xfId="12294" xr:uid="{7E79D576-6892-4FD1-86D0-CB30C99FFC1E}"/>
    <cellStyle name="Normal 2 2 5 2 5" xfId="10382" xr:uid="{BEED4B85-F98E-4AB8-89F7-C7131C043DF4}"/>
    <cellStyle name="Normal 2 2 5 2 5 2" xfId="11173" xr:uid="{7D72E536-383D-406E-BC02-3360146A7934}"/>
    <cellStyle name="Normal 2 2 5 2 5 2 2" xfId="13218" xr:uid="{99C09FAC-4792-4CD6-BB0C-24521228E319}"/>
    <cellStyle name="Normal 2 2 5 2 5 3" xfId="11752" xr:uid="{2FBB8E1A-FA41-44BF-BEF1-6151EA5671B5}"/>
    <cellStyle name="Normal 2 2 5 2 5 3 2" xfId="13796" xr:uid="{D0F9D94D-FECB-4084-BA13-3DA0A1D3252D}"/>
    <cellStyle name="Normal 2 2 5 2 5 4" xfId="12431" xr:uid="{28483BC2-048B-4AE6-9C84-7EB4B5420F6E}"/>
    <cellStyle name="Normal 2 2 5 2 6" xfId="11166" xr:uid="{C68DBEC3-FD0B-42FE-9A21-F48B8F4DF8C7}"/>
    <cellStyle name="Normal 2 2 5 2 6 2" xfId="13211" xr:uid="{794D57D9-C4B9-43E4-9243-4CFF115ADDE0}"/>
    <cellStyle name="Normal 2 2 5 2 7" xfId="11745" xr:uid="{27C1EC8A-8E81-4202-9417-85DB7F30C3EA}"/>
    <cellStyle name="Normal 2 2 5 2 7 2" xfId="13789" xr:uid="{F5FC1EE7-E5C1-4F21-A7CA-89CC1417DCE1}"/>
    <cellStyle name="Normal 2 2 5 2 8" xfId="8087" xr:uid="{CFFAFCF9-DEEC-46B9-8E40-2EF459AD0B21}"/>
    <cellStyle name="Normal 2 2 5 2 9" xfId="12151" xr:uid="{7307E677-5DD5-4201-8881-3FDE59152A10}"/>
    <cellStyle name="Normal 2 2 5 3" xfId="4322" xr:uid="{00000000-0005-0000-0000-0000B6090000}"/>
    <cellStyle name="Normal 2 2 5 3 2" xfId="4463" xr:uid="{00000000-0005-0000-0000-0000B7090000}"/>
    <cellStyle name="Normal 2 2 5 3 2 2" xfId="10467" xr:uid="{000A4CC9-BA8E-49C9-94E2-D394E246E394}"/>
    <cellStyle name="Normal 2 2 5 3 2 2 2" xfId="11176" xr:uid="{34A163B7-4FED-446D-AB3D-5BFEAF35C84B}"/>
    <cellStyle name="Normal 2 2 5 3 2 2 2 2" xfId="13221" xr:uid="{812AF9A9-8DE5-4D3A-BBCD-4F3BAD0A879D}"/>
    <cellStyle name="Normal 2 2 5 3 2 2 3" xfId="11755" xr:uid="{5BA08C7D-76E1-4E3B-A129-2201B1F4B117}"/>
    <cellStyle name="Normal 2 2 5 3 2 2 3 2" xfId="13799" xr:uid="{86F3A974-0833-4B5D-B442-C1DEAACC4A15}"/>
    <cellStyle name="Normal 2 2 5 3 2 2 4" xfId="12515" xr:uid="{2802E120-ADDC-4F26-920F-09D53091DBB8}"/>
    <cellStyle name="Normal 2 2 5 3 2 3" xfId="11175" xr:uid="{516310A7-F07A-43D8-81B8-D4601B1C9FA8}"/>
    <cellStyle name="Normal 2 2 5 3 2 3 2" xfId="13220" xr:uid="{FB20D750-6E1C-4436-8EA2-A2DEB74AAC1C}"/>
    <cellStyle name="Normal 2 2 5 3 2 4" xfId="11754" xr:uid="{D66B8852-EA54-4271-8E66-1DEBE274E694}"/>
    <cellStyle name="Normal 2 2 5 3 2 4 2" xfId="13798" xr:uid="{098A3D18-2474-4732-AC86-8B1043786614}"/>
    <cellStyle name="Normal 2 2 5 3 2 5" xfId="8182" xr:uid="{0084A322-7ADA-4817-A97B-B6CFD8BF07A3}"/>
    <cellStyle name="Normal 2 2 5 3 2 6" xfId="12235" xr:uid="{7BA2D723-5376-4354-868A-44DF842C6635}"/>
    <cellStyle name="Normal 2 2 5 3 3" xfId="4412" xr:uid="{00000000-0005-0000-0000-0000B8090000}"/>
    <cellStyle name="Normal 2 2 5 3 3 2" xfId="10416" xr:uid="{F7A983E1-C010-4D5A-805C-1AAADB8F0FB4}"/>
    <cellStyle name="Normal 2 2 5 3 3 2 2" xfId="11178" xr:uid="{C520FE03-F653-404A-B2E5-EC1EA162D560}"/>
    <cellStyle name="Normal 2 2 5 3 3 2 2 2" xfId="13223" xr:uid="{7FEEFF38-A055-43CE-898E-822794E25995}"/>
    <cellStyle name="Normal 2 2 5 3 3 2 3" xfId="11757" xr:uid="{018F204C-8334-4355-B184-D4979B7DE27C}"/>
    <cellStyle name="Normal 2 2 5 3 3 2 3 2" xfId="13801" xr:uid="{93A7B647-CDC0-4B70-A6FC-05D56A143465}"/>
    <cellStyle name="Normal 2 2 5 3 3 2 4" xfId="12464" xr:uid="{D8EAD493-D868-4EA7-A345-A5F7E7DB2B14}"/>
    <cellStyle name="Normal 2 2 5 3 3 3" xfId="11177" xr:uid="{A9E2AAFE-365E-46CE-AE35-A348F4FF95A9}"/>
    <cellStyle name="Normal 2 2 5 3 3 3 2" xfId="13222" xr:uid="{FB6A82BE-6C7E-431B-A807-75A8876EEB63}"/>
    <cellStyle name="Normal 2 2 5 3 3 4" xfId="11756" xr:uid="{3310361A-ED0A-4048-B1FC-844811E0A598}"/>
    <cellStyle name="Normal 2 2 5 3 3 4 2" xfId="13800" xr:uid="{FC740A54-AA5F-4889-A646-21018BDD3A8D}"/>
    <cellStyle name="Normal 2 2 5 3 3 5" xfId="8131" xr:uid="{5188F5D7-E17A-434B-A3E9-F6B494C334DF}"/>
    <cellStyle name="Normal 2 2 5 3 3 6" xfId="12184" xr:uid="{A002EFA3-E04A-445F-A78B-C7BF4EE1E3BF}"/>
    <cellStyle name="Normal 2 2 5 3 4" xfId="10363" xr:uid="{C0591429-CFD6-45F1-A207-5FCE329DFB0D}"/>
    <cellStyle name="Normal 2 2 5 3 4 2" xfId="11179" xr:uid="{DF685C83-7064-4838-92BB-F774ADCD6140}"/>
    <cellStyle name="Normal 2 2 5 3 4 2 2" xfId="13224" xr:uid="{1E4CD406-8FB2-4386-BFD6-4356DD1A2263}"/>
    <cellStyle name="Normal 2 2 5 3 4 3" xfId="11758" xr:uid="{238F0EE9-514D-469B-98A9-D7F943250816}"/>
    <cellStyle name="Normal 2 2 5 3 4 3 2" xfId="13802" xr:uid="{20F6CD3D-02A1-4268-A757-877BA9036D60}"/>
    <cellStyle name="Normal 2 2 5 3 4 4" xfId="12413" xr:uid="{98275A35-2126-4593-A9B7-BC04493760E1}"/>
    <cellStyle name="Normal 2 2 5 3 5" xfId="11174" xr:uid="{906A10E2-2281-4A0D-AD36-478FBDB4FD5C}"/>
    <cellStyle name="Normal 2 2 5 3 5 2" xfId="13219" xr:uid="{9270CD0A-FAF9-40AB-91F0-A4A33AFAB85C}"/>
    <cellStyle name="Normal 2 2 5 3 6" xfId="11753" xr:uid="{809E776E-03D1-4DC3-89FF-F2F6DF9EABC6}"/>
    <cellStyle name="Normal 2 2 5 3 6 2" xfId="13797" xr:uid="{C5BD6186-09B3-4A2E-9A35-F210D1EB947D}"/>
    <cellStyle name="Normal 2 2 5 3 7" xfId="8065" xr:uid="{ABFCC9FA-8364-41A9-AD07-08262884C8DF}"/>
    <cellStyle name="Normal 2 2 5 3 8" xfId="12133" xr:uid="{B882E3BE-AA6B-45BF-88E7-CCDE473A524E}"/>
    <cellStyle name="Normal 2 2 5 4" xfId="4289" xr:uid="{00000000-0005-0000-0000-0000B9090000}"/>
    <cellStyle name="Normal 2 2 5 4 2" xfId="4447" xr:uid="{00000000-0005-0000-0000-0000BA090000}"/>
    <cellStyle name="Normal 2 2 5 4 2 2" xfId="10451" xr:uid="{111E2CF0-5D35-4E6B-802C-379B298059A4}"/>
    <cellStyle name="Normal 2 2 5 4 2 2 2" xfId="11182" xr:uid="{A684ECD2-8B7A-4568-B1B3-91E3BA8255E2}"/>
    <cellStyle name="Normal 2 2 5 4 2 2 2 2" xfId="13227" xr:uid="{664690EC-8739-4B73-B373-9E7C829F6A5C}"/>
    <cellStyle name="Normal 2 2 5 4 2 2 3" xfId="11761" xr:uid="{4B76038E-3FCF-405B-B074-6A7218B9C2AE}"/>
    <cellStyle name="Normal 2 2 5 4 2 2 3 2" xfId="13805" xr:uid="{F0928FFF-BA71-4F43-BAAF-219EDCA48E63}"/>
    <cellStyle name="Normal 2 2 5 4 2 2 4" xfId="12499" xr:uid="{100E33C3-838D-4BB0-8081-7310BD3C5BEA}"/>
    <cellStyle name="Normal 2 2 5 4 2 3" xfId="11181" xr:uid="{BB170268-F308-44B2-A4C8-39BFD4C8F93C}"/>
    <cellStyle name="Normal 2 2 5 4 2 3 2" xfId="13226" xr:uid="{3B01976B-3545-4BDF-920E-0349181A6F48}"/>
    <cellStyle name="Normal 2 2 5 4 2 4" xfId="11760" xr:uid="{7D6B0AD1-6976-4736-80C9-7175368E0D54}"/>
    <cellStyle name="Normal 2 2 5 4 2 4 2" xfId="13804" xr:uid="{D897B92C-7FA6-4360-9441-B4D309C1015E}"/>
    <cellStyle name="Normal 2 2 5 4 2 5" xfId="8166" xr:uid="{FDCE1362-3FFE-4204-A197-B66C52A42040}"/>
    <cellStyle name="Normal 2 2 5 4 2 6" xfId="12219" xr:uid="{ADD33A2E-951A-4390-867D-09EDC2363567}"/>
    <cellStyle name="Normal 2 2 5 4 3" xfId="10347" xr:uid="{37E2C852-C257-468C-A404-D872E0A9DD60}"/>
    <cellStyle name="Normal 2 2 5 4 3 2" xfId="11183" xr:uid="{9DE4E085-9DC9-4B95-B8E0-23E4F3C2BA4B}"/>
    <cellStyle name="Normal 2 2 5 4 3 2 2" xfId="13228" xr:uid="{CE462844-85AF-4460-B9C7-180FF753F51D}"/>
    <cellStyle name="Normal 2 2 5 4 3 3" xfId="11762" xr:uid="{653B8887-0A13-4805-A2E1-5F5588F7D5AB}"/>
    <cellStyle name="Normal 2 2 5 4 3 3 2" xfId="13806" xr:uid="{841EC3CE-C31A-4AB7-ADD9-BB9A2941C31E}"/>
    <cellStyle name="Normal 2 2 5 4 3 4" xfId="12397" xr:uid="{15F965BC-8CFD-417B-8861-2F554DF8C069}"/>
    <cellStyle name="Normal 2 2 5 4 4" xfId="11180" xr:uid="{519489E7-28A8-44E3-98E3-A6A7426AEDE8}"/>
    <cellStyle name="Normal 2 2 5 4 4 2" xfId="13225" xr:uid="{C190EEF8-FCD9-469F-951D-B71600C8935D}"/>
    <cellStyle name="Normal 2 2 5 4 5" xfId="11759" xr:uid="{961C271E-176B-4D58-AB3A-470B647895DC}"/>
    <cellStyle name="Normal 2 2 5 4 5 2" xfId="13803" xr:uid="{BFE8932F-E8A9-4625-A4C6-720723414D80}"/>
    <cellStyle name="Normal 2 2 5 4 6" xfId="8048" xr:uid="{CB18FA14-EAC4-402F-9C4B-DE2C8DFB10FD}"/>
    <cellStyle name="Normal 2 2 5 4 7" xfId="12117" xr:uid="{D1B4DFA9-A006-4F3C-BF8C-B708E2B1787D}"/>
    <cellStyle name="Normal 2 2 5 5" xfId="4396" xr:uid="{00000000-0005-0000-0000-0000BB090000}"/>
    <cellStyle name="Normal 2 2 5 5 2" xfId="10400" xr:uid="{E3E475BD-BD0A-4733-8F6A-BBE757FBD533}"/>
    <cellStyle name="Normal 2 2 5 5 2 2" xfId="11185" xr:uid="{0DD487A7-44CC-41EC-AF7F-723B190E2AE4}"/>
    <cellStyle name="Normal 2 2 5 5 2 2 2" xfId="13230" xr:uid="{2A8787BB-03D4-4E94-BE73-8EBE1651B248}"/>
    <cellStyle name="Normal 2 2 5 5 2 3" xfId="11764" xr:uid="{9DE72C3D-5840-44FA-AF05-33B1E5229284}"/>
    <cellStyle name="Normal 2 2 5 5 2 3 2" xfId="13808" xr:uid="{573187BC-952E-4805-9F89-AF5C2598049A}"/>
    <cellStyle name="Normal 2 2 5 5 2 4" xfId="12448" xr:uid="{20AF3764-0C47-4362-A31F-13DC9DD0C20C}"/>
    <cellStyle name="Normal 2 2 5 5 3" xfId="11184" xr:uid="{D1ECCCCC-88FC-4F46-847B-6AB574F53D2E}"/>
    <cellStyle name="Normal 2 2 5 5 3 2" xfId="13229" xr:uid="{32CF49D1-B62E-4F76-8AB8-7128975564D1}"/>
    <cellStyle name="Normal 2 2 5 5 4" xfId="11763" xr:uid="{53A555F1-DAFA-4629-B3FC-5B07A54F0E36}"/>
    <cellStyle name="Normal 2 2 5 5 4 2" xfId="13807" xr:uid="{4AADA2E0-A8F9-44DB-991A-7CDCB4E17675}"/>
    <cellStyle name="Normal 2 2 5 5 5" xfId="8115" xr:uid="{4EA7614C-FF69-4947-A06E-B08C0813B710}"/>
    <cellStyle name="Normal 2 2 5 5 6" xfId="12168" xr:uid="{DA25FE79-5B81-4D23-9E23-3428D8CC9BC7}"/>
    <cellStyle name="Normal 2 2 5 6" xfId="4510" xr:uid="{00000000-0005-0000-0000-0000BC090000}"/>
    <cellStyle name="Normal 2 2 5 6 2" xfId="10505" xr:uid="{CBBD7559-9A59-4FF2-A15D-54EE7CAF8B19}"/>
    <cellStyle name="Normal 2 2 5 6 2 2" xfId="11187" xr:uid="{75459B8D-32FD-4E68-B125-DF56A7CADEEA}"/>
    <cellStyle name="Normal 2 2 5 6 2 2 2" xfId="13232" xr:uid="{FCBAD8C1-A52B-4068-A816-93BCA85C0CE3}"/>
    <cellStyle name="Normal 2 2 5 6 2 3" xfId="11766" xr:uid="{5082D7ED-AE6B-44D2-A332-6723D3B7D08D}"/>
    <cellStyle name="Normal 2 2 5 6 2 3 2" xfId="13810" xr:uid="{26161547-78AB-44D6-8C30-D0E0329E3072}"/>
    <cellStyle name="Normal 2 2 5 6 2 4" xfId="12552" xr:uid="{6D7D8DAE-3813-4677-89DF-B14646B3CA2B}"/>
    <cellStyle name="Normal 2 2 5 6 3" xfId="11186" xr:uid="{C804396B-E0F6-4670-B962-2294CE7343C4}"/>
    <cellStyle name="Normal 2 2 5 6 3 2" xfId="13231" xr:uid="{3D64C59F-C5D8-4563-8310-12958478CD3E}"/>
    <cellStyle name="Normal 2 2 5 6 4" xfId="11765" xr:uid="{FDAD1F2D-315B-41B8-99DC-2264949FE997}"/>
    <cellStyle name="Normal 2 2 5 6 4 2" xfId="13809" xr:uid="{65BF7170-E3B1-487F-B181-C67E4A7EA123}"/>
    <cellStyle name="Normal 2 2 5 6 5" xfId="8227" xr:uid="{BBFDBC3D-B9F7-4E48-B7EA-5E0147416D35}"/>
    <cellStyle name="Normal 2 2 5 6 6" xfId="12272" xr:uid="{829ADDFE-1A1B-4F14-90B4-DF26EFEB9FC8}"/>
    <cellStyle name="Normal 2 2 5 7" xfId="8500" xr:uid="{31D02431-A78A-4389-893C-8FEAD0C6C042}"/>
    <cellStyle name="Normal 2 2 6" xfId="1191" xr:uid="{00000000-0005-0000-0000-0000BD090000}"/>
    <cellStyle name="Normal 2 2 6 2" xfId="4364" xr:uid="{00000000-0005-0000-0000-0000BE090000}"/>
    <cellStyle name="Normal 2 2 6 2 2" xfId="4482" xr:uid="{00000000-0005-0000-0000-0000BF090000}"/>
    <cellStyle name="Normal 2 2 6 2 2 2" xfId="10486" xr:uid="{C7687005-CBF8-457D-9F5C-7BCC479CAA76}"/>
    <cellStyle name="Normal 2 2 6 2 2 2 2" xfId="11190" xr:uid="{636CC37C-4DBB-49A3-A1B0-2643DCEA6F9D}"/>
    <cellStyle name="Normal 2 2 6 2 2 2 2 2" xfId="13235" xr:uid="{CFB10A93-33E2-461F-94D8-5B678215AE8D}"/>
    <cellStyle name="Normal 2 2 6 2 2 2 3" xfId="11769" xr:uid="{EA242EDB-146C-4AF4-B817-69328471335A}"/>
    <cellStyle name="Normal 2 2 6 2 2 2 3 2" xfId="13813" xr:uid="{0CB992F3-C809-4F9C-95AA-9D7B5C5A2082}"/>
    <cellStyle name="Normal 2 2 6 2 2 2 4" xfId="12534" xr:uid="{C721763B-95AD-42DB-8DE8-4CC88482544E}"/>
    <cellStyle name="Normal 2 2 6 2 2 3" xfId="11189" xr:uid="{611C982E-C2D0-44C7-BC12-B4613F7C9BF0}"/>
    <cellStyle name="Normal 2 2 6 2 2 3 2" xfId="13234" xr:uid="{57959834-290F-4BA8-90D2-429543F40902}"/>
    <cellStyle name="Normal 2 2 6 2 2 4" xfId="11768" xr:uid="{D01D3127-DF30-4D6C-AF17-33C45BF8934D}"/>
    <cellStyle name="Normal 2 2 6 2 2 4 2" xfId="13812" xr:uid="{F5E5E010-2EAA-4001-BF72-E618CFDEBF2D}"/>
    <cellStyle name="Normal 2 2 6 2 2 5" xfId="8201" xr:uid="{B985E411-DE89-4118-BF9F-BEA597C3D745}"/>
    <cellStyle name="Normal 2 2 6 2 2 6" xfId="12254" xr:uid="{0D704DD5-027A-4961-9E3C-5CC2A1F3AF85}"/>
    <cellStyle name="Normal 2 2 6 2 3" xfId="4431" xr:uid="{00000000-0005-0000-0000-0000C0090000}"/>
    <cellStyle name="Normal 2 2 6 2 3 2" xfId="10435" xr:uid="{933E7D97-B220-4128-B2D5-C193B7212795}"/>
    <cellStyle name="Normal 2 2 6 2 3 2 2" xfId="11192" xr:uid="{D31C20CE-B6BA-4422-8A46-7FC950448BAC}"/>
    <cellStyle name="Normal 2 2 6 2 3 2 2 2" xfId="13237" xr:uid="{D15D8712-B721-4570-9750-3A005F158DE4}"/>
    <cellStyle name="Normal 2 2 6 2 3 2 3" xfId="11771" xr:uid="{01478EE3-27EF-4880-948B-02FF7B32EA73}"/>
    <cellStyle name="Normal 2 2 6 2 3 2 3 2" xfId="13815" xr:uid="{96AA1218-B6AE-4AAC-8871-7D647F102D34}"/>
    <cellStyle name="Normal 2 2 6 2 3 2 4" xfId="12483" xr:uid="{70A6486B-6D91-49DD-B3F5-8F660FFB3287}"/>
    <cellStyle name="Normal 2 2 6 2 3 3" xfId="11191" xr:uid="{BD987412-0AEB-4471-B37F-E75C75101AC1}"/>
    <cellStyle name="Normal 2 2 6 2 3 3 2" xfId="13236" xr:uid="{E023DB84-29BA-45CA-8D09-0086FD0251BE}"/>
    <cellStyle name="Normal 2 2 6 2 3 4" xfId="11770" xr:uid="{F3965CE0-0C0F-49CB-A067-A0BF5D315724}"/>
    <cellStyle name="Normal 2 2 6 2 3 4 2" xfId="13814" xr:uid="{0EC48E65-5411-4B47-8142-796106B427EB}"/>
    <cellStyle name="Normal 2 2 6 2 3 5" xfId="8150" xr:uid="{7539D7DA-58B5-459F-AE38-AD649FC954BF}"/>
    <cellStyle name="Normal 2 2 6 2 3 6" xfId="12203" xr:uid="{16830DFD-952C-4ABF-B7AC-8C7A622631CB}"/>
    <cellStyle name="Normal 2 2 6 2 4" xfId="4558" xr:uid="{00000000-0005-0000-0000-0000C1090000}"/>
    <cellStyle name="Normal 2 2 6 2 4 2" xfId="10538" xr:uid="{6785A504-3673-4FBD-8BAF-E10EB6180B35}"/>
    <cellStyle name="Normal 2 2 6 2 4 2 2" xfId="11194" xr:uid="{560FE407-9207-4BBF-BC16-8DB2AB347E8E}"/>
    <cellStyle name="Normal 2 2 6 2 4 2 2 2" xfId="13239" xr:uid="{59BE41F6-63F5-43B1-AA74-C861227B7FDA}"/>
    <cellStyle name="Normal 2 2 6 2 4 2 3" xfId="11773" xr:uid="{69F0B4D1-A256-47C2-BF8C-AF12A4124FD5}"/>
    <cellStyle name="Normal 2 2 6 2 4 2 3 2" xfId="13817" xr:uid="{2ECFE2D2-339D-446C-9BB8-F0C0BAF7E1DC}"/>
    <cellStyle name="Normal 2 2 6 2 4 2 4" xfId="12583" xr:uid="{FFC6DFC8-CD96-4029-A005-78A5A4F296E5}"/>
    <cellStyle name="Normal 2 2 6 2 4 3" xfId="11193" xr:uid="{3AE1FD37-AD90-45E5-A8DF-BAB6D5A964F2}"/>
    <cellStyle name="Normal 2 2 6 2 4 3 2" xfId="13238" xr:uid="{354CA7BF-5105-43EE-9925-393543E672B1}"/>
    <cellStyle name="Normal 2 2 6 2 4 4" xfId="11772" xr:uid="{CB891416-DCF3-4850-905A-97BCA4DA6A1D}"/>
    <cellStyle name="Normal 2 2 6 2 4 4 2" xfId="13816" xr:uid="{FEEA20F8-1FAE-46A0-BED8-6F4A534E6A1F}"/>
    <cellStyle name="Normal 2 2 6 2 4 5" xfId="8271" xr:uid="{FFD53625-F08A-47B8-B3E4-23857FDE83E6}"/>
    <cellStyle name="Normal 2 2 6 2 4 6" xfId="12303" xr:uid="{ED153FC4-9B4B-4F7D-88B4-1FA1F00865AB}"/>
    <cellStyle name="Normal 2 2 6 2 5" xfId="10383" xr:uid="{8C1E386A-366F-4861-ACAE-8BCA70E8D350}"/>
    <cellStyle name="Normal 2 2 6 2 5 2" xfId="11195" xr:uid="{39F212FB-E599-44B5-92FA-B460D4439F04}"/>
    <cellStyle name="Normal 2 2 6 2 5 2 2" xfId="13240" xr:uid="{89E2D8D4-D8E4-4681-BBAB-0F4FF575098E}"/>
    <cellStyle name="Normal 2 2 6 2 5 3" xfId="11774" xr:uid="{811E8C4A-9B87-47EA-82BB-B922D8E886D6}"/>
    <cellStyle name="Normal 2 2 6 2 5 3 2" xfId="13818" xr:uid="{35B75C15-4C56-419A-80E9-3A421B602D5E}"/>
    <cellStyle name="Normal 2 2 6 2 5 4" xfId="12432" xr:uid="{E92E9360-0DC2-460D-82FC-416A135826FB}"/>
    <cellStyle name="Normal 2 2 6 2 6" xfId="11188" xr:uid="{2F42A143-FCD0-4970-983F-2D248C36F292}"/>
    <cellStyle name="Normal 2 2 6 2 6 2" xfId="13233" xr:uid="{BC5211C9-834A-4422-8452-A8204DFFE5FF}"/>
    <cellStyle name="Normal 2 2 6 2 7" xfId="11767" xr:uid="{6AF29481-C4C7-42BC-8E97-8114CC7B211F}"/>
    <cellStyle name="Normal 2 2 6 2 7 2" xfId="13811" xr:uid="{09778CDF-88B7-4E7E-B3F0-C61F149329A5}"/>
    <cellStyle name="Normal 2 2 6 2 8" xfId="8088" xr:uid="{9380CC6B-F35A-4F07-819C-46627FB89060}"/>
    <cellStyle name="Normal 2 2 6 2 9" xfId="12152" xr:uid="{2F00C6CB-ECC6-4A5C-9389-A72FA50A59B8}"/>
    <cellStyle name="Normal 2 2 6 3" xfId="4324" xr:uid="{00000000-0005-0000-0000-0000C2090000}"/>
    <cellStyle name="Normal 2 2 6 3 2" xfId="4464" xr:uid="{00000000-0005-0000-0000-0000C3090000}"/>
    <cellStyle name="Normal 2 2 6 3 2 2" xfId="10468" xr:uid="{BB469A11-BB61-42B5-A24D-2B058B83585F}"/>
    <cellStyle name="Normal 2 2 6 3 2 2 2" xfId="11198" xr:uid="{3F5B43A6-4DAB-4286-8A30-237B4BC8CC0D}"/>
    <cellStyle name="Normal 2 2 6 3 2 2 2 2" xfId="13243" xr:uid="{159FB891-5761-4625-A5D0-D213E88AD9F7}"/>
    <cellStyle name="Normal 2 2 6 3 2 2 3" xfId="11777" xr:uid="{8FE915E9-D235-46F3-B187-B8A2E1919562}"/>
    <cellStyle name="Normal 2 2 6 3 2 2 3 2" xfId="13821" xr:uid="{23F70575-D48A-433D-8E4F-106AD7209E60}"/>
    <cellStyle name="Normal 2 2 6 3 2 2 4" xfId="12516" xr:uid="{CF6A6B28-EEED-4503-B12F-7C862D40340A}"/>
    <cellStyle name="Normal 2 2 6 3 2 3" xfId="11197" xr:uid="{5652939E-2F33-4CC3-ADDB-25FADCD4A101}"/>
    <cellStyle name="Normal 2 2 6 3 2 3 2" xfId="13242" xr:uid="{D4819F41-EBD4-4A15-B458-9FD1560AC411}"/>
    <cellStyle name="Normal 2 2 6 3 2 4" xfId="11776" xr:uid="{57FF4061-E13A-46F7-A2CF-06B5A8C37D4E}"/>
    <cellStyle name="Normal 2 2 6 3 2 4 2" xfId="13820" xr:uid="{0AD5D06C-86BD-4B02-B821-2F3016D72480}"/>
    <cellStyle name="Normal 2 2 6 3 2 5" xfId="8183" xr:uid="{2F2ADE21-6A87-455B-AA6C-29C30399EE68}"/>
    <cellStyle name="Normal 2 2 6 3 2 6" xfId="12236" xr:uid="{3AD4062E-0E8B-4B43-9572-BD20855C4316}"/>
    <cellStyle name="Normal 2 2 6 3 3" xfId="4413" xr:uid="{00000000-0005-0000-0000-0000C4090000}"/>
    <cellStyle name="Normal 2 2 6 3 3 2" xfId="10417" xr:uid="{E26E08DC-EB0A-4DA4-A0CE-C03870CE5E3E}"/>
    <cellStyle name="Normal 2 2 6 3 3 2 2" xfId="11200" xr:uid="{5A7D7B50-9ED0-4336-98D3-B4D3425534BC}"/>
    <cellStyle name="Normal 2 2 6 3 3 2 2 2" xfId="13245" xr:uid="{9E77CF0E-694A-4445-8E2E-F545168F4D18}"/>
    <cellStyle name="Normal 2 2 6 3 3 2 3" xfId="11779" xr:uid="{52281EB3-3F7F-4830-9E76-02C90C9CAF67}"/>
    <cellStyle name="Normal 2 2 6 3 3 2 3 2" xfId="13823" xr:uid="{F60B084E-E88C-496B-A890-0554B4574BC0}"/>
    <cellStyle name="Normal 2 2 6 3 3 2 4" xfId="12465" xr:uid="{F751E5B1-6B0C-4B80-A1C6-43131DAD95B2}"/>
    <cellStyle name="Normal 2 2 6 3 3 3" xfId="11199" xr:uid="{208F366F-0031-43B4-B173-A930658B9476}"/>
    <cellStyle name="Normal 2 2 6 3 3 3 2" xfId="13244" xr:uid="{8EB34E90-00BA-47C0-B0C1-9BAAB34338A2}"/>
    <cellStyle name="Normal 2 2 6 3 3 4" xfId="11778" xr:uid="{7C5D1C35-F601-4E24-B539-8EDEC41D99DC}"/>
    <cellStyle name="Normal 2 2 6 3 3 4 2" xfId="13822" xr:uid="{9623808D-6196-47F3-BDC3-81E4C08594B0}"/>
    <cellStyle name="Normal 2 2 6 3 3 5" xfId="8132" xr:uid="{877F7F5E-D633-4597-B41D-23A2199EC088}"/>
    <cellStyle name="Normal 2 2 6 3 3 6" xfId="12185" xr:uid="{01B06C7F-6E68-4366-9C64-0F71CF47CB36}"/>
    <cellStyle name="Normal 2 2 6 3 4" xfId="10364" xr:uid="{063C048C-5FB0-4B63-A6A6-9930614ABF38}"/>
    <cellStyle name="Normal 2 2 6 3 4 2" xfId="11201" xr:uid="{BA07EEFE-E5A5-4C27-9AFF-B140D89BC174}"/>
    <cellStyle name="Normal 2 2 6 3 4 2 2" xfId="13246" xr:uid="{FD2E0079-F382-4BBD-8119-8D54874A63E7}"/>
    <cellStyle name="Normal 2 2 6 3 4 3" xfId="11780" xr:uid="{EF82B10D-1569-45C4-9126-F0A4ED1F1BB2}"/>
    <cellStyle name="Normal 2 2 6 3 4 3 2" xfId="13824" xr:uid="{8E53D2F2-0849-47D5-BD58-993B55D48D39}"/>
    <cellStyle name="Normal 2 2 6 3 4 4" xfId="12414" xr:uid="{E38713EC-F328-4B35-8ED1-CEB4784C87F0}"/>
    <cellStyle name="Normal 2 2 6 3 5" xfId="11196" xr:uid="{4829460B-2A21-4A49-9640-58D471F3E5CA}"/>
    <cellStyle name="Normal 2 2 6 3 5 2" xfId="13241" xr:uid="{E5261D47-ACF9-4398-8B3B-726B1A7D40FD}"/>
    <cellStyle name="Normal 2 2 6 3 6" xfId="11775" xr:uid="{70410D8D-0723-43F4-B830-B5A59F10636A}"/>
    <cellStyle name="Normal 2 2 6 3 6 2" xfId="13819" xr:uid="{B1F62E22-E999-433D-AD8F-0ECC218C2F60}"/>
    <cellStyle name="Normal 2 2 6 3 7" xfId="8066" xr:uid="{DC35C467-4424-4867-B182-BACA4DA9DA33}"/>
    <cellStyle name="Normal 2 2 6 3 8" xfId="12134" xr:uid="{BAEB40E1-7214-4299-B8DD-2A2D07535F46}"/>
    <cellStyle name="Normal 2 2 6 4" xfId="4291" xr:uid="{00000000-0005-0000-0000-0000C5090000}"/>
    <cellStyle name="Normal 2 2 6 4 2" xfId="4448" xr:uid="{00000000-0005-0000-0000-0000C6090000}"/>
    <cellStyle name="Normal 2 2 6 4 2 2" xfId="10452" xr:uid="{ED90AA6E-5180-4251-BA5D-9F2482AC115C}"/>
    <cellStyle name="Normal 2 2 6 4 2 2 2" xfId="11204" xr:uid="{BD8994F1-4878-49D7-B1FB-6C71801F183C}"/>
    <cellStyle name="Normal 2 2 6 4 2 2 2 2" xfId="13249" xr:uid="{3DF68313-AF7D-4A65-970B-7195D839CB54}"/>
    <cellStyle name="Normal 2 2 6 4 2 2 3" xfId="11783" xr:uid="{1F4A65D4-5433-4221-8AA9-A5193F7F9B18}"/>
    <cellStyle name="Normal 2 2 6 4 2 2 3 2" xfId="13827" xr:uid="{0E969CCE-737F-4DCD-8B57-69D6F648C013}"/>
    <cellStyle name="Normal 2 2 6 4 2 2 4" xfId="12500" xr:uid="{1E96E13B-F459-41BC-85E3-C57C6A6C1846}"/>
    <cellStyle name="Normal 2 2 6 4 2 3" xfId="11203" xr:uid="{058E5852-E5BE-4D50-BD1B-14C6EBD3E91C}"/>
    <cellStyle name="Normal 2 2 6 4 2 3 2" xfId="13248" xr:uid="{CE028075-AE36-4E4F-B24B-6CE4E9AA8555}"/>
    <cellStyle name="Normal 2 2 6 4 2 4" xfId="11782" xr:uid="{3AC2BD57-039D-4473-B973-7D6752851C6E}"/>
    <cellStyle name="Normal 2 2 6 4 2 4 2" xfId="13826" xr:uid="{378E6692-9280-4D74-9C8B-FE347434A9D6}"/>
    <cellStyle name="Normal 2 2 6 4 2 5" xfId="8167" xr:uid="{1E9B3919-9415-4DE4-A0E9-AD1733CC6766}"/>
    <cellStyle name="Normal 2 2 6 4 2 6" xfId="12220" xr:uid="{7EB532ED-8545-4696-B6FB-FFD0A6760368}"/>
    <cellStyle name="Normal 2 2 6 4 3" xfId="10348" xr:uid="{8DB4CE9A-987C-40F2-9CFC-23CB44D3FE16}"/>
    <cellStyle name="Normal 2 2 6 4 3 2" xfId="11205" xr:uid="{310D95E3-8CBE-4E24-87CE-E902558850E0}"/>
    <cellStyle name="Normal 2 2 6 4 3 2 2" xfId="13250" xr:uid="{0099CAEE-52D6-4767-A900-10412706F507}"/>
    <cellStyle name="Normal 2 2 6 4 3 3" xfId="11784" xr:uid="{162C11E4-C808-4726-85EB-85843C9F1921}"/>
    <cellStyle name="Normal 2 2 6 4 3 3 2" xfId="13828" xr:uid="{A382EECC-793E-4EA1-96FC-2537F9EF22AA}"/>
    <cellStyle name="Normal 2 2 6 4 3 4" xfId="12398" xr:uid="{103DAF56-936D-4BD8-AC81-25E457051AFD}"/>
    <cellStyle name="Normal 2 2 6 4 4" xfId="11202" xr:uid="{428CA3EA-703B-46E9-B28A-7CC734E78A61}"/>
    <cellStyle name="Normal 2 2 6 4 4 2" xfId="13247" xr:uid="{8E71172E-425E-4336-90E0-38EE1A90588D}"/>
    <cellStyle name="Normal 2 2 6 4 5" xfId="11781" xr:uid="{12D645F9-30DA-4129-A18F-1F1CDC5B53AC}"/>
    <cellStyle name="Normal 2 2 6 4 5 2" xfId="13825" xr:uid="{A2E8ADAE-EF05-4D6C-B16D-944943B04B38}"/>
    <cellStyle name="Normal 2 2 6 4 6" xfId="8049" xr:uid="{348761BB-C894-4840-8884-25D9B36A3B98}"/>
    <cellStyle name="Normal 2 2 6 4 7" xfId="12118" xr:uid="{C8E243D6-EA13-41E5-9233-378C5B7275DC}"/>
    <cellStyle name="Normal 2 2 6 5" xfId="4397" xr:uid="{00000000-0005-0000-0000-0000C7090000}"/>
    <cellStyle name="Normal 2 2 6 5 2" xfId="10401" xr:uid="{46D6E164-E8C2-4685-A0E6-3BF6CC39CD9A}"/>
    <cellStyle name="Normal 2 2 6 5 2 2" xfId="11207" xr:uid="{56D6FE64-BC2C-45F7-AE0D-2D19794AA25F}"/>
    <cellStyle name="Normal 2 2 6 5 2 2 2" xfId="13252" xr:uid="{F9D62F3E-EBB1-44D1-94A8-7DDD5A8D83C9}"/>
    <cellStyle name="Normal 2 2 6 5 2 3" xfId="11786" xr:uid="{C578E95B-C691-4519-A9B7-E6652B5349F3}"/>
    <cellStyle name="Normal 2 2 6 5 2 3 2" xfId="13830" xr:uid="{0A69996C-1264-437C-9CEE-09DAA3F14B08}"/>
    <cellStyle name="Normal 2 2 6 5 2 4" xfId="12449" xr:uid="{5955DFD3-33BE-45EC-A3A1-6A1CFD1D5D32}"/>
    <cellStyle name="Normal 2 2 6 5 3" xfId="11206" xr:uid="{C150BB6F-7A81-4364-9519-3E064148C4EE}"/>
    <cellStyle name="Normal 2 2 6 5 3 2" xfId="13251" xr:uid="{8DE6E390-1C00-46A8-9086-DFCDA8195A29}"/>
    <cellStyle name="Normal 2 2 6 5 4" xfId="11785" xr:uid="{6BF625BB-6341-4ECE-99AC-BC9B503856E5}"/>
    <cellStyle name="Normal 2 2 6 5 4 2" xfId="13829" xr:uid="{5DBE4981-5708-4229-95DE-1CDC2DD00833}"/>
    <cellStyle name="Normal 2 2 6 5 5" xfId="8116" xr:uid="{1E60FB3F-39C9-4A7C-B5BD-FE6CB35D245A}"/>
    <cellStyle name="Normal 2 2 6 5 6" xfId="12169" xr:uid="{AFDD997C-FC15-46A1-BE79-8E2D24629FF1}"/>
    <cellStyle name="Normal 2 2 6 6" xfId="4540" xr:uid="{00000000-0005-0000-0000-0000C8090000}"/>
    <cellStyle name="Normal 2 2 6 6 2" xfId="10522" xr:uid="{A758668E-B3BE-4B5B-80C3-35342B25AFBD}"/>
    <cellStyle name="Normal 2 2 6 6 2 2" xfId="11209" xr:uid="{84FDFC45-561D-4282-B69B-C43129F2FEC6}"/>
    <cellStyle name="Normal 2 2 6 6 2 2 2" xfId="13254" xr:uid="{2341000F-89E5-4C6A-834D-C670848DAB98}"/>
    <cellStyle name="Normal 2 2 6 6 2 3" xfId="11788" xr:uid="{A1E0C6A1-ACD1-4329-97F8-27D9F916D4FA}"/>
    <cellStyle name="Normal 2 2 6 6 2 3 2" xfId="13832" xr:uid="{663624A1-1743-4F79-AC80-8F4DE795584A}"/>
    <cellStyle name="Normal 2 2 6 6 2 4" xfId="12568" xr:uid="{DA8A4F5F-015E-4DC5-8E06-57E8FEF2A407}"/>
    <cellStyle name="Normal 2 2 6 6 3" xfId="11208" xr:uid="{F4AC330F-9FFC-4C69-962C-E5EFB40BE9E3}"/>
    <cellStyle name="Normal 2 2 6 6 3 2" xfId="13253" xr:uid="{0739F6A7-A581-477C-BD9D-76A027FB64C9}"/>
    <cellStyle name="Normal 2 2 6 6 4" xfId="11787" xr:uid="{AD3E6B9B-16A3-43AA-ACB1-A4406FE725F3}"/>
    <cellStyle name="Normal 2 2 6 6 4 2" xfId="13831" xr:uid="{CDBCA238-4F41-49F7-A4AF-042957E346BC}"/>
    <cellStyle name="Normal 2 2 6 6 5" xfId="8254" xr:uid="{6FCE5A1A-0F56-41DD-BD03-FD22DCDC5047}"/>
    <cellStyle name="Normal 2 2 6 6 6" xfId="12288" xr:uid="{49E59676-5EBA-4273-9DD0-D6CD426533F0}"/>
    <cellStyle name="Normal 2 2 6 7" xfId="8501" xr:uid="{DF5362A3-1680-4594-9FF8-819603745A79}"/>
    <cellStyle name="Normal 2 2 7" xfId="1192" xr:uid="{00000000-0005-0000-0000-0000C9090000}"/>
    <cellStyle name="Normal 2 2 7 2" xfId="4366" xr:uid="{00000000-0005-0000-0000-0000CA090000}"/>
    <cellStyle name="Normal 2 2 7 2 2" xfId="4483" xr:uid="{00000000-0005-0000-0000-0000CB090000}"/>
    <cellStyle name="Normal 2 2 7 2 2 2" xfId="10487" xr:uid="{F01611B4-0119-425D-8145-D7BA22294A09}"/>
    <cellStyle name="Normal 2 2 7 2 2 2 2" xfId="11212" xr:uid="{C9F28705-816E-494E-967B-32D5297E5C8D}"/>
    <cellStyle name="Normal 2 2 7 2 2 2 2 2" xfId="13257" xr:uid="{944D4C76-5AB4-47C4-BA0E-A25CA599AB0F}"/>
    <cellStyle name="Normal 2 2 7 2 2 2 3" xfId="11791" xr:uid="{CDEC322A-52A5-4086-8695-5C9CCE2771AE}"/>
    <cellStyle name="Normal 2 2 7 2 2 2 3 2" xfId="13835" xr:uid="{3CBFB4FC-32FC-4970-AED3-1C1FC38096A3}"/>
    <cellStyle name="Normal 2 2 7 2 2 2 4" xfId="12535" xr:uid="{C6487704-33C0-464E-B5C2-281C369EB677}"/>
    <cellStyle name="Normal 2 2 7 2 2 3" xfId="11211" xr:uid="{374823F5-57BF-444D-8955-B8BC9F3631BA}"/>
    <cellStyle name="Normal 2 2 7 2 2 3 2" xfId="13256" xr:uid="{BBD1432C-AC7A-47E0-9040-80A16F7886D7}"/>
    <cellStyle name="Normal 2 2 7 2 2 4" xfId="11790" xr:uid="{778E3354-977E-4274-897A-F6D1209B6831}"/>
    <cellStyle name="Normal 2 2 7 2 2 4 2" xfId="13834" xr:uid="{2A538037-922E-44BC-9E49-CF4AA4F33BEE}"/>
    <cellStyle name="Normal 2 2 7 2 2 5" xfId="8202" xr:uid="{7D0F2B90-6D17-495F-9FA3-5F15A92C604B}"/>
    <cellStyle name="Normal 2 2 7 2 2 6" xfId="12255" xr:uid="{DF87DA02-0829-4527-9E71-6C4C7DEC9D3C}"/>
    <cellStyle name="Normal 2 2 7 2 3" xfId="4432" xr:uid="{00000000-0005-0000-0000-0000CC090000}"/>
    <cellStyle name="Normal 2 2 7 2 3 2" xfId="10436" xr:uid="{7798B03C-06E3-43C0-B6BC-4BF3D5DF0818}"/>
    <cellStyle name="Normal 2 2 7 2 3 2 2" xfId="11214" xr:uid="{343BCF3E-2F40-496D-B40B-E8E7AC3AD814}"/>
    <cellStyle name="Normal 2 2 7 2 3 2 2 2" xfId="13259" xr:uid="{083CD9D5-13C3-4EF2-8C42-41CE5C7BAAEE}"/>
    <cellStyle name="Normal 2 2 7 2 3 2 3" xfId="11793" xr:uid="{9DC6A201-3282-425A-9DEE-8E8579162B71}"/>
    <cellStyle name="Normal 2 2 7 2 3 2 3 2" xfId="13837" xr:uid="{9A907202-9FCF-49FB-A185-3BDC6E5EBE3E}"/>
    <cellStyle name="Normal 2 2 7 2 3 2 4" xfId="12484" xr:uid="{805FB112-676C-4663-B060-3F9ADC9BD8CB}"/>
    <cellStyle name="Normal 2 2 7 2 3 3" xfId="11213" xr:uid="{AF8EF3AC-E39F-4E78-B8B7-CE2499171EFD}"/>
    <cellStyle name="Normal 2 2 7 2 3 3 2" xfId="13258" xr:uid="{57D484F4-17E2-43ED-B05A-779CA06E0AE8}"/>
    <cellStyle name="Normal 2 2 7 2 3 4" xfId="11792" xr:uid="{89DF54FC-5A70-4F2F-93CE-4E28D8577A2E}"/>
    <cellStyle name="Normal 2 2 7 2 3 4 2" xfId="13836" xr:uid="{6F5A35DE-CDBE-4FBE-8EB6-FFB31C72D623}"/>
    <cellStyle name="Normal 2 2 7 2 3 5" xfId="8151" xr:uid="{367B65A0-15E4-4551-A1FC-138827ED1B6E}"/>
    <cellStyle name="Normal 2 2 7 2 3 6" xfId="12204" xr:uid="{ED0441DF-8899-463A-A696-123F2F14BF60}"/>
    <cellStyle name="Normal 2 2 7 2 4" xfId="4557" xr:uid="{00000000-0005-0000-0000-0000CD090000}"/>
    <cellStyle name="Normal 2 2 7 2 4 2" xfId="10537" xr:uid="{598F7D79-B6E6-4F44-B62C-7E9C03DAAB3C}"/>
    <cellStyle name="Normal 2 2 7 2 4 2 2" xfId="11216" xr:uid="{A883BDDE-8A4B-4824-B8DA-43162413CD7C}"/>
    <cellStyle name="Normal 2 2 7 2 4 2 2 2" xfId="13261" xr:uid="{64EE475C-8183-4686-A9BB-B186D6AA0EA1}"/>
    <cellStyle name="Normal 2 2 7 2 4 2 3" xfId="11795" xr:uid="{0CF987AD-AB33-4C3E-8EF3-793E7F598BD0}"/>
    <cellStyle name="Normal 2 2 7 2 4 2 3 2" xfId="13839" xr:uid="{C80C4AD6-DCD2-4E56-8C7A-E8303DEE5C81}"/>
    <cellStyle name="Normal 2 2 7 2 4 2 4" xfId="12582" xr:uid="{818A8831-9518-422E-A014-7F122664D0FD}"/>
    <cellStyle name="Normal 2 2 7 2 4 3" xfId="11215" xr:uid="{0BDE7E00-B897-4A57-8F25-FB1FB218B7AF}"/>
    <cellStyle name="Normal 2 2 7 2 4 3 2" xfId="13260" xr:uid="{6C3FD0CC-6D18-4D11-B7E3-CAAF5521DFDE}"/>
    <cellStyle name="Normal 2 2 7 2 4 4" xfId="11794" xr:uid="{77BA139E-B1AC-43EF-B07F-6193FB4969AF}"/>
    <cellStyle name="Normal 2 2 7 2 4 4 2" xfId="13838" xr:uid="{F4ABE279-CEAF-43AE-BE17-2C0B9165001F}"/>
    <cellStyle name="Normal 2 2 7 2 4 5" xfId="8270" xr:uid="{D34126CF-ABCE-4B2F-8333-994857C412DA}"/>
    <cellStyle name="Normal 2 2 7 2 4 6" xfId="12302" xr:uid="{8A3A4B7A-5AE2-46E0-A457-6C054458DBA0}"/>
    <cellStyle name="Normal 2 2 7 2 5" xfId="10384" xr:uid="{24AAFCC5-4FF5-45EE-87F5-CA09AC79C3DE}"/>
    <cellStyle name="Normal 2 2 7 2 5 2" xfId="11217" xr:uid="{287FC1FA-B623-468B-BABE-53171D267929}"/>
    <cellStyle name="Normal 2 2 7 2 5 2 2" xfId="13262" xr:uid="{DA287802-2DE9-4A7E-9545-91C63C11E7E7}"/>
    <cellStyle name="Normal 2 2 7 2 5 3" xfId="11796" xr:uid="{F0A839FF-F571-4A97-AFF2-D2F3DF8960BB}"/>
    <cellStyle name="Normal 2 2 7 2 5 3 2" xfId="13840" xr:uid="{742C448C-C029-45A6-8389-C5A5A54B22AE}"/>
    <cellStyle name="Normal 2 2 7 2 5 4" xfId="12433" xr:uid="{0AE7DD7C-0F24-419C-84B8-ACE1E1C4FEA3}"/>
    <cellStyle name="Normal 2 2 7 2 6" xfId="11210" xr:uid="{AD31C175-037B-48B9-B52B-3C0D485E28C6}"/>
    <cellStyle name="Normal 2 2 7 2 6 2" xfId="13255" xr:uid="{7F8AE5F0-475E-4432-82D0-16646D77D095}"/>
    <cellStyle name="Normal 2 2 7 2 7" xfId="11789" xr:uid="{0273F986-2CF0-4EF6-8FD8-7D1DC92BEE4F}"/>
    <cellStyle name="Normal 2 2 7 2 7 2" xfId="13833" xr:uid="{EDFC1B7D-80FF-4BED-93FA-8024D366F7F1}"/>
    <cellStyle name="Normal 2 2 7 2 8" xfId="8089" xr:uid="{19332339-CF29-494F-A3C7-E9A53B4FCFD0}"/>
    <cellStyle name="Normal 2 2 7 2 9" xfId="12153" xr:uid="{91EDB2C7-D239-4D2C-A78A-4D0B4B6461CD}"/>
    <cellStyle name="Normal 2 2 7 3" xfId="4326" xr:uid="{00000000-0005-0000-0000-0000CE090000}"/>
    <cellStyle name="Normal 2 2 7 3 2" xfId="4465" xr:uid="{00000000-0005-0000-0000-0000CF090000}"/>
    <cellStyle name="Normal 2 2 7 3 2 2" xfId="10469" xr:uid="{B60B1AE3-A7E1-46B9-BE85-FA02B2F853AF}"/>
    <cellStyle name="Normal 2 2 7 3 2 2 2" xfId="11220" xr:uid="{79BB1A6B-9614-457B-8B5B-BCEE59BCB1C5}"/>
    <cellStyle name="Normal 2 2 7 3 2 2 2 2" xfId="13265" xr:uid="{C515FAA2-A98F-4DD5-8F30-7F0EA186EA27}"/>
    <cellStyle name="Normal 2 2 7 3 2 2 3" xfId="11799" xr:uid="{254E09DA-82F6-46CD-8750-DA812AB2B61C}"/>
    <cellStyle name="Normal 2 2 7 3 2 2 3 2" xfId="13843" xr:uid="{249CABDF-ACB6-4FFD-98F8-52F79575C3AB}"/>
    <cellStyle name="Normal 2 2 7 3 2 2 4" xfId="12517" xr:uid="{D7ABFF33-3C4B-4CE9-9388-E6A826D4C790}"/>
    <cellStyle name="Normal 2 2 7 3 2 3" xfId="11219" xr:uid="{87BA4E97-A90C-4AFF-AC31-E57A3C63F6C2}"/>
    <cellStyle name="Normal 2 2 7 3 2 3 2" xfId="13264" xr:uid="{8FBFC25D-E5C4-41BE-9D49-FB495193AF32}"/>
    <cellStyle name="Normal 2 2 7 3 2 4" xfId="11798" xr:uid="{0C4F12DA-61D1-4A99-BB0D-5161CA302F56}"/>
    <cellStyle name="Normal 2 2 7 3 2 4 2" xfId="13842" xr:uid="{89DFD3CB-0397-4571-AB2F-EF815905F9C9}"/>
    <cellStyle name="Normal 2 2 7 3 2 5" xfId="8184" xr:uid="{35E4CCE4-BF57-466D-9540-0E5081E79A58}"/>
    <cellStyle name="Normal 2 2 7 3 2 6" xfId="12237" xr:uid="{4E1D05C5-7588-45F3-B7A1-6BB11F0E41E6}"/>
    <cellStyle name="Normal 2 2 7 3 3" xfId="4414" xr:uid="{00000000-0005-0000-0000-0000D0090000}"/>
    <cellStyle name="Normal 2 2 7 3 3 2" xfId="10418" xr:uid="{EEF7FFF8-FC6B-462C-8023-EC02452C7AF2}"/>
    <cellStyle name="Normal 2 2 7 3 3 2 2" xfId="11222" xr:uid="{38EE2E37-BFCB-4D81-975C-F2508DB2240F}"/>
    <cellStyle name="Normal 2 2 7 3 3 2 2 2" xfId="13267" xr:uid="{2343BE35-BBA8-496C-9E85-B022CEBDAFA7}"/>
    <cellStyle name="Normal 2 2 7 3 3 2 3" xfId="11801" xr:uid="{27A81800-FE8D-4992-8E1F-88EC4B48DAAB}"/>
    <cellStyle name="Normal 2 2 7 3 3 2 3 2" xfId="13845" xr:uid="{6BC4EF62-6EA8-48F4-B8B1-664FE17791B3}"/>
    <cellStyle name="Normal 2 2 7 3 3 2 4" xfId="12466" xr:uid="{DC45C524-F051-4CCB-A753-D26C5619185D}"/>
    <cellStyle name="Normal 2 2 7 3 3 3" xfId="11221" xr:uid="{718F19D9-435C-4AD0-8E5E-E8F1A32818B8}"/>
    <cellStyle name="Normal 2 2 7 3 3 3 2" xfId="13266" xr:uid="{69F22D81-76F2-4BB2-85A3-5A03AE04CD0E}"/>
    <cellStyle name="Normal 2 2 7 3 3 4" xfId="11800" xr:uid="{CED90223-0296-49ED-BFA7-65CFD9EE4643}"/>
    <cellStyle name="Normal 2 2 7 3 3 4 2" xfId="13844" xr:uid="{4FB26306-A928-4440-B5EA-396C5B5E31F9}"/>
    <cellStyle name="Normal 2 2 7 3 3 5" xfId="8133" xr:uid="{0F7B56AD-5C7B-460F-A6B1-E428ABA96FC2}"/>
    <cellStyle name="Normal 2 2 7 3 3 6" xfId="12186" xr:uid="{2D6CEBE6-4078-4D7F-B0E1-EBE499875A1B}"/>
    <cellStyle name="Normal 2 2 7 3 4" xfId="10365" xr:uid="{F882D708-3812-40BF-8804-BA2E28A797BE}"/>
    <cellStyle name="Normal 2 2 7 3 4 2" xfId="11223" xr:uid="{B663BFAC-B3A6-4936-A8B2-468576C81DAC}"/>
    <cellStyle name="Normal 2 2 7 3 4 2 2" xfId="13268" xr:uid="{CE3A4619-67CF-4CC6-8A38-DC6718AF62C1}"/>
    <cellStyle name="Normal 2 2 7 3 4 3" xfId="11802" xr:uid="{20712C2D-415A-43DC-BDD3-FBD459AD32A8}"/>
    <cellStyle name="Normal 2 2 7 3 4 3 2" xfId="13846" xr:uid="{638EE6AC-88FF-49F5-9EBC-0B71DEF51D26}"/>
    <cellStyle name="Normal 2 2 7 3 4 4" xfId="12415" xr:uid="{62851FBB-0230-4AE9-A31D-804444855577}"/>
    <cellStyle name="Normal 2 2 7 3 5" xfId="11218" xr:uid="{109BE67D-B98C-4833-94DB-29227A923839}"/>
    <cellStyle name="Normal 2 2 7 3 5 2" xfId="13263" xr:uid="{8613A3AC-0982-462B-8E37-A833E0DC882F}"/>
    <cellStyle name="Normal 2 2 7 3 6" xfId="11797" xr:uid="{B88E2896-609E-4C17-AF8C-BFA75FB06F31}"/>
    <cellStyle name="Normal 2 2 7 3 6 2" xfId="13841" xr:uid="{4E79134E-0952-405F-89C8-080740FEA231}"/>
    <cellStyle name="Normal 2 2 7 3 7" xfId="8067" xr:uid="{BB38956F-4DFC-4315-8099-4AECFEE12E3F}"/>
    <cellStyle name="Normal 2 2 7 3 8" xfId="12135" xr:uid="{33652936-5EFA-4FAC-B41E-038CDEC491ED}"/>
    <cellStyle name="Normal 2 2 7 4" xfId="4293" xr:uid="{00000000-0005-0000-0000-0000D1090000}"/>
    <cellStyle name="Normal 2 2 7 4 2" xfId="4449" xr:uid="{00000000-0005-0000-0000-0000D2090000}"/>
    <cellStyle name="Normal 2 2 7 4 2 2" xfId="10453" xr:uid="{A42BAA30-3D56-4657-BB44-0F629882468A}"/>
    <cellStyle name="Normal 2 2 7 4 2 2 2" xfId="11226" xr:uid="{97B493FA-D65E-4353-B4F7-0268086D821E}"/>
    <cellStyle name="Normal 2 2 7 4 2 2 2 2" xfId="13271" xr:uid="{670EB433-EC83-42FD-BF74-A1DF85719890}"/>
    <cellStyle name="Normal 2 2 7 4 2 2 3" xfId="11805" xr:uid="{F8BB1AFF-74A0-488C-8D05-49C225CC26EB}"/>
    <cellStyle name="Normal 2 2 7 4 2 2 3 2" xfId="13849" xr:uid="{0678C33E-DE57-43A7-8B21-FCB482B85330}"/>
    <cellStyle name="Normal 2 2 7 4 2 2 4" xfId="12501" xr:uid="{B9C097B8-CAD4-4D4B-86FF-3108C97E3E0B}"/>
    <cellStyle name="Normal 2 2 7 4 2 3" xfId="11225" xr:uid="{D7FB3E43-B0EE-4C47-BB8B-7945D9CE7FCF}"/>
    <cellStyle name="Normal 2 2 7 4 2 3 2" xfId="13270" xr:uid="{272004F3-AA89-48E3-A97A-9091E6782B2D}"/>
    <cellStyle name="Normal 2 2 7 4 2 4" xfId="11804" xr:uid="{F7E313B2-E3C7-4DA6-B56B-AD440F647493}"/>
    <cellStyle name="Normal 2 2 7 4 2 4 2" xfId="13848" xr:uid="{9C1768F7-BE89-43DD-A5C6-CB85B04185CD}"/>
    <cellStyle name="Normal 2 2 7 4 2 5" xfId="8168" xr:uid="{79106460-5619-44B5-982F-1F66702A7981}"/>
    <cellStyle name="Normal 2 2 7 4 2 6" xfId="12221" xr:uid="{136165C0-0A7A-465D-BAAD-8F6BEB4BDA80}"/>
    <cellStyle name="Normal 2 2 7 4 3" xfId="10349" xr:uid="{7D9846FE-2F7F-4600-940D-80CCA4C03096}"/>
    <cellStyle name="Normal 2 2 7 4 3 2" xfId="11227" xr:uid="{5E28C85A-8946-48A0-A476-118ACBA61C9B}"/>
    <cellStyle name="Normal 2 2 7 4 3 2 2" xfId="13272" xr:uid="{196B1965-5F46-4213-B6B1-1BCF1D4ACF2F}"/>
    <cellStyle name="Normal 2 2 7 4 3 3" xfId="11806" xr:uid="{0736E128-4758-43A2-BA8E-997ED9439A44}"/>
    <cellStyle name="Normal 2 2 7 4 3 3 2" xfId="13850" xr:uid="{E44C669C-4F6C-4340-A3D7-55807A85B97C}"/>
    <cellStyle name="Normal 2 2 7 4 3 4" xfId="12399" xr:uid="{ECAB451D-F844-489B-9B56-584C3D65226E}"/>
    <cellStyle name="Normal 2 2 7 4 4" xfId="11224" xr:uid="{B342585C-0D20-4B5D-BD5E-FC4594E73D6E}"/>
    <cellStyle name="Normal 2 2 7 4 4 2" xfId="13269" xr:uid="{81B41AAD-1911-418E-B884-331B3C583D75}"/>
    <cellStyle name="Normal 2 2 7 4 5" xfId="11803" xr:uid="{21C35262-92B1-4B03-B1F8-A5AA2C047EF7}"/>
    <cellStyle name="Normal 2 2 7 4 5 2" xfId="13847" xr:uid="{DA91A19E-9C96-4C77-BA3F-DD7DD5FCE007}"/>
    <cellStyle name="Normal 2 2 7 4 6" xfId="8050" xr:uid="{4352AA75-1E24-42A1-945C-62AA4A9C5BC5}"/>
    <cellStyle name="Normal 2 2 7 4 7" xfId="12119" xr:uid="{624634A6-6E15-4D3B-A6ED-869A3700CD9F}"/>
    <cellStyle name="Normal 2 2 7 5" xfId="4398" xr:uid="{00000000-0005-0000-0000-0000D3090000}"/>
    <cellStyle name="Normal 2 2 7 5 2" xfId="10402" xr:uid="{94C629E9-A6A6-4FEF-B5DA-6E9EBFC52EE4}"/>
    <cellStyle name="Normal 2 2 7 5 2 2" xfId="11229" xr:uid="{1A20D315-180B-4499-B684-F0C8D0847531}"/>
    <cellStyle name="Normal 2 2 7 5 2 2 2" xfId="13274" xr:uid="{98110AB9-9F22-45D9-901C-22C96A45A271}"/>
    <cellStyle name="Normal 2 2 7 5 2 3" xfId="11808" xr:uid="{966C6C18-A5BE-4651-8CC3-A116997B0FFB}"/>
    <cellStyle name="Normal 2 2 7 5 2 3 2" xfId="13852" xr:uid="{67A9682E-AB73-42AD-939F-BBC7B7C0818B}"/>
    <cellStyle name="Normal 2 2 7 5 2 4" xfId="12450" xr:uid="{489584AF-C148-4855-BC5E-B88F47386F31}"/>
    <cellStyle name="Normal 2 2 7 5 3" xfId="11228" xr:uid="{CD17AAF4-6898-4C99-9257-4A531F34AFB9}"/>
    <cellStyle name="Normal 2 2 7 5 3 2" xfId="13273" xr:uid="{6C4C7393-26EA-45BE-9577-21FD7E10545E}"/>
    <cellStyle name="Normal 2 2 7 5 4" xfId="11807" xr:uid="{E74E3201-5085-47AC-964C-912DF74F53D2}"/>
    <cellStyle name="Normal 2 2 7 5 4 2" xfId="13851" xr:uid="{5B892D41-F59E-4108-8DBA-BDA83A6E1049}"/>
    <cellStyle name="Normal 2 2 7 5 5" xfId="8117" xr:uid="{D471947D-22A9-4A84-9572-BD3E70E467E8}"/>
    <cellStyle name="Normal 2 2 7 5 6" xfId="12170" xr:uid="{B3CC7645-643B-4D19-8E8A-B143FBB7A1E7}"/>
    <cellStyle name="Normal 2 2 7 6" xfId="4539" xr:uid="{00000000-0005-0000-0000-0000D4090000}"/>
    <cellStyle name="Normal 2 2 7 6 2" xfId="10521" xr:uid="{58630DC1-7195-4C06-B45D-CF11D47CB3B7}"/>
    <cellStyle name="Normal 2 2 7 6 2 2" xfId="11231" xr:uid="{CB242130-7E07-41A3-BBCC-2844AFDD89D3}"/>
    <cellStyle name="Normal 2 2 7 6 2 2 2" xfId="13276" xr:uid="{2A4A2473-65FE-44EB-9634-8CE8D5C066B1}"/>
    <cellStyle name="Normal 2 2 7 6 2 3" xfId="11810" xr:uid="{522F8536-83DF-4078-9909-7E1189FFCDBB}"/>
    <cellStyle name="Normal 2 2 7 6 2 3 2" xfId="13854" xr:uid="{D2823BA5-C2D1-42B4-BD20-EAF0B49CBF2B}"/>
    <cellStyle name="Normal 2 2 7 6 2 4" xfId="12567" xr:uid="{E48A8308-B44F-4427-BEE0-1499092D2577}"/>
    <cellStyle name="Normal 2 2 7 6 3" xfId="11230" xr:uid="{3E027EC7-4B40-43AB-8BEB-8FDFADAF3C04}"/>
    <cellStyle name="Normal 2 2 7 6 3 2" xfId="13275" xr:uid="{E04414B2-68F8-49F5-8B92-FFF59F2603BF}"/>
    <cellStyle name="Normal 2 2 7 6 4" xfId="11809" xr:uid="{FE95661C-1E06-4BEB-BA79-B36DF8EAFEDD}"/>
    <cellStyle name="Normal 2 2 7 6 4 2" xfId="13853" xr:uid="{9EE17B1C-357F-43FE-AC40-B34BAA5B3179}"/>
    <cellStyle name="Normal 2 2 7 6 5" xfId="8253" xr:uid="{042F71CB-181F-4938-AA67-2E92187D58FA}"/>
    <cellStyle name="Normal 2 2 7 6 6" xfId="12287" xr:uid="{1E4D4D2A-B7C8-4E6B-8B84-EA31DE4A4479}"/>
    <cellStyle name="Normal 2 2 7 7" xfId="8502" xr:uid="{74ECF399-01E8-4F46-8985-623067E72AC2}"/>
    <cellStyle name="Normal 2 2 8" xfId="1193" xr:uid="{00000000-0005-0000-0000-0000D5090000}"/>
    <cellStyle name="Normal 2 2 8 2" xfId="4368" xr:uid="{00000000-0005-0000-0000-0000D6090000}"/>
    <cellStyle name="Normal 2 2 8 2 2" xfId="4484" xr:uid="{00000000-0005-0000-0000-0000D7090000}"/>
    <cellStyle name="Normal 2 2 8 2 2 2" xfId="10488" xr:uid="{4EEE8487-395D-488F-842F-CA176346FB32}"/>
    <cellStyle name="Normal 2 2 8 2 2 2 2" xfId="11234" xr:uid="{809021A2-DD29-491D-AF0C-27FA3E20CE8E}"/>
    <cellStyle name="Normal 2 2 8 2 2 2 2 2" xfId="13279" xr:uid="{642B2F8C-F695-4B58-A63D-3A39040CBEF1}"/>
    <cellStyle name="Normal 2 2 8 2 2 2 3" xfId="11813" xr:uid="{755FAB66-19A6-479E-89A5-EBDF98DD99AC}"/>
    <cellStyle name="Normal 2 2 8 2 2 2 3 2" xfId="13857" xr:uid="{6ACE85A1-7719-4EE7-8CC2-90DE883164A8}"/>
    <cellStyle name="Normal 2 2 8 2 2 2 4" xfId="12536" xr:uid="{9F417903-5BCF-4C14-BC1A-E2B9A9DF77DE}"/>
    <cellStyle name="Normal 2 2 8 2 2 3" xfId="11233" xr:uid="{4135DD90-65AD-4136-A331-D57ED25DDA23}"/>
    <cellStyle name="Normal 2 2 8 2 2 3 2" xfId="13278" xr:uid="{295B96EC-A5BB-4039-B95B-A0EF9E6F8314}"/>
    <cellStyle name="Normal 2 2 8 2 2 4" xfId="11812" xr:uid="{1CA218B7-8525-4820-9DCF-3B8B0AFC9D72}"/>
    <cellStyle name="Normal 2 2 8 2 2 4 2" xfId="13856" xr:uid="{3C92B972-A2FA-4784-B317-D25A78976CD2}"/>
    <cellStyle name="Normal 2 2 8 2 2 5" xfId="8203" xr:uid="{36E9A721-0F81-4440-833B-84694758D94A}"/>
    <cellStyle name="Normal 2 2 8 2 2 6" xfId="12256" xr:uid="{D7C48249-6D14-4C28-B01D-A38077E1E5C4}"/>
    <cellStyle name="Normal 2 2 8 2 3" xfId="4433" xr:uid="{00000000-0005-0000-0000-0000D8090000}"/>
    <cellStyle name="Normal 2 2 8 2 3 2" xfId="10437" xr:uid="{8E49995D-D0BA-41D6-9C05-9447440493C7}"/>
    <cellStyle name="Normal 2 2 8 2 3 2 2" xfId="11236" xr:uid="{94A0BB6B-BFD5-46D0-B9EF-C8BD9EF8AE27}"/>
    <cellStyle name="Normal 2 2 8 2 3 2 2 2" xfId="13281" xr:uid="{2945ED6B-66DF-44DD-B708-919F23B069CC}"/>
    <cellStyle name="Normal 2 2 8 2 3 2 3" xfId="11815" xr:uid="{9638D8BC-1BFC-440D-848A-558D506497F1}"/>
    <cellStyle name="Normal 2 2 8 2 3 2 3 2" xfId="13859" xr:uid="{36B9B148-9445-4462-BCCD-A44FD449DFE7}"/>
    <cellStyle name="Normal 2 2 8 2 3 2 4" xfId="12485" xr:uid="{43843786-267D-4263-803E-4E654AC9A44A}"/>
    <cellStyle name="Normal 2 2 8 2 3 3" xfId="11235" xr:uid="{9B60CC06-41A3-49FB-BA68-C5763D7F9F70}"/>
    <cellStyle name="Normal 2 2 8 2 3 3 2" xfId="13280" xr:uid="{73790FA9-A10E-43BC-BC97-0C43CFBB7CA6}"/>
    <cellStyle name="Normal 2 2 8 2 3 4" xfId="11814" xr:uid="{8DE40772-0891-4EE1-8576-1E7AEC93AEDE}"/>
    <cellStyle name="Normal 2 2 8 2 3 4 2" xfId="13858" xr:uid="{5EDC4898-781B-46FB-A1A4-7989B4BF97EE}"/>
    <cellStyle name="Normal 2 2 8 2 3 5" xfId="8152" xr:uid="{79164F6C-6CEE-4A05-80A3-8FEF02AA6BD6}"/>
    <cellStyle name="Normal 2 2 8 2 3 6" xfId="12205" xr:uid="{A244ECD5-6A19-4781-9AE2-F8F5DFD480A6}"/>
    <cellStyle name="Normal 2 2 8 2 4" xfId="4550" xr:uid="{00000000-0005-0000-0000-0000D9090000}"/>
    <cellStyle name="Normal 2 2 8 2 4 2" xfId="10530" xr:uid="{765627C4-B8FD-4EF6-8BD2-3731D96548DD}"/>
    <cellStyle name="Normal 2 2 8 2 4 2 2" xfId="11238" xr:uid="{6FB39DFD-B5C6-4D66-98B5-C4FA01BFF654}"/>
    <cellStyle name="Normal 2 2 8 2 4 2 2 2" xfId="13283" xr:uid="{C4A49D9E-FAEA-4A6F-BA0A-F75475D20816}"/>
    <cellStyle name="Normal 2 2 8 2 4 2 3" xfId="11817" xr:uid="{0AC5FCC0-67FE-468D-BA83-63431E6A6242}"/>
    <cellStyle name="Normal 2 2 8 2 4 2 3 2" xfId="13861" xr:uid="{02CCE1B0-0E0F-4114-A741-F196473AD578}"/>
    <cellStyle name="Normal 2 2 8 2 4 2 4" xfId="12575" xr:uid="{33A24806-03A0-4A1A-920B-B5F6AFD92290}"/>
    <cellStyle name="Normal 2 2 8 2 4 3" xfId="11237" xr:uid="{9D2C8D28-984C-4FDD-8505-11359D9E9BE6}"/>
    <cellStyle name="Normal 2 2 8 2 4 3 2" xfId="13282" xr:uid="{24A20579-6A4F-4F6D-B33E-382EA38AB64E}"/>
    <cellStyle name="Normal 2 2 8 2 4 4" xfId="11816" xr:uid="{A17D4896-BE2D-4A61-A7D9-1B0EF02D1B52}"/>
    <cellStyle name="Normal 2 2 8 2 4 4 2" xfId="13860" xr:uid="{0E7E8E01-1EF6-4793-848F-4039D56B61F5}"/>
    <cellStyle name="Normal 2 2 8 2 4 5" xfId="8263" xr:uid="{98F28EFD-E15E-49E9-AEEC-C5765FEE68FC}"/>
    <cellStyle name="Normal 2 2 8 2 4 6" xfId="12295" xr:uid="{4D51DF9A-6E7B-43C3-8439-2A8B766CDD76}"/>
    <cellStyle name="Normal 2 2 8 2 5" xfId="10385" xr:uid="{C91625CA-8D23-4DC9-BC4D-F04D446F7514}"/>
    <cellStyle name="Normal 2 2 8 2 5 2" xfId="11239" xr:uid="{0BB33FF1-8ACE-4795-B565-7214EDD24D0A}"/>
    <cellStyle name="Normal 2 2 8 2 5 2 2" xfId="13284" xr:uid="{09B9CC45-68C8-4F00-90AD-6E6983A6F297}"/>
    <cellStyle name="Normal 2 2 8 2 5 3" xfId="11818" xr:uid="{82881937-D08C-491B-BF64-AE1F139F9EB5}"/>
    <cellStyle name="Normal 2 2 8 2 5 3 2" xfId="13862" xr:uid="{6FBBCF3F-CF35-4EE1-81F6-E18F2382B1D7}"/>
    <cellStyle name="Normal 2 2 8 2 5 4" xfId="12434" xr:uid="{FB7F6014-08A7-40CD-857F-7FB5B713D9D4}"/>
    <cellStyle name="Normal 2 2 8 2 6" xfId="11232" xr:uid="{27A87B18-56F7-421D-9257-A9B26F388C45}"/>
    <cellStyle name="Normal 2 2 8 2 6 2" xfId="13277" xr:uid="{1DF163C8-58C6-4D72-95B6-0DE6D1A45D3E}"/>
    <cellStyle name="Normal 2 2 8 2 7" xfId="11811" xr:uid="{7711666E-6889-4A38-A79E-1C6AFF3CBC39}"/>
    <cellStyle name="Normal 2 2 8 2 7 2" xfId="13855" xr:uid="{CEA10CD2-E156-499F-B95A-C7AE874BB14B}"/>
    <cellStyle name="Normal 2 2 8 2 8" xfId="8090" xr:uid="{370AC690-46FA-47C2-878B-7E4BAB4A60FC}"/>
    <cellStyle name="Normal 2 2 8 2 9" xfId="12154" xr:uid="{1BF90B2C-A74E-4ACA-9FA4-44E62271B2AF}"/>
    <cellStyle name="Normal 2 2 8 3" xfId="4328" xr:uid="{00000000-0005-0000-0000-0000DA090000}"/>
    <cellStyle name="Normal 2 2 8 3 2" xfId="4466" xr:uid="{00000000-0005-0000-0000-0000DB090000}"/>
    <cellStyle name="Normal 2 2 8 3 2 2" xfId="10470" xr:uid="{7A5E562E-CAE5-406D-B866-BA16550A4A39}"/>
    <cellStyle name="Normal 2 2 8 3 2 2 2" xfId="11242" xr:uid="{969A024C-60AC-4D36-9EB2-487A4877B8B7}"/>
    <cellStyle name="Normal 2 2 8 3 2 2 2 2" xfId="13287" xr:uid="{1BEF2A45-F8E3-4874-A5C0-69EA69B3A6C6}"/>
    <cellStyle name="Normal 2 2 8 3 2 2 3" xfId="11821" xr:uid="{BC535DA0-46DE-47F9-991B-BFA42DB80008}"/>
    <cellStyle name="Normal 2 2 8 3 2 2 3 2" xfId="13865" xr:uid="{4D07344C-9B70-451A-A9CD-D3C277CA1B3C}"/>
    <cellStyle name="Normal 2 2 8 3 2 2 4" xfId="12518" xr:uid="{0895517D-E7A2-4A99-841C-51E5BA035E66}"/>
    <cellStyle name="Normal 2 2 8 3 2 3" xfId="11241" xr:uid="{CF6EA3B0-31A3-430D-B779-C4C117FAA5DC}"/>
    <cellStyle name="Normal 2 2 8 3 2 3 2" xfId="13286" xr:uid="{A9D1F74E-F005-441B-A454-85D4DD3A2EC3}"/>
    <cellStyle name="Normal 2 2 8 3 2 4" xfId="11820" xr:uid="{F6C57132-D0AE-4CB1-89CF-CEE9B1132206}"/>
    <cellStyle name="Normal 2 2 8 3 2 4 2" xfId="13864" xr:uid="{E78E4A07-3339-428B-8240-EDBAA0405E6C}"/>
    <cellStyle name="Normal 2 2 8 3 2 5" xfId="8185" xr:uid="{E94596FB-C08B-49B7-90C7-B20D13969C66}"/>
    <cellStyle name="Normal 2 2 8 3 2 6" xfId="12238" xr:uid="{B00CB311-FEFA-49E9-9A76-FF106AD93759}"/>
    <cellStyle name="Normal 2 2 8 3 3" xfId="4415" xr:uid="{00000000-0005-0000-0000-0000DC090000}"/>
    <cellStyle name="Normal 2 2 8 3 3 2" xfId="10419" xr:uid="{E4971D00-4CA3-4625-A784-15F8F680DFCF}"/>
    <cellStyle name="Normal 2 2 8 3 3 2 2" xfId="11244" xr:uid="{235B1531-1ED1-49BC-8DD7-2FFCC5A7AAA2}"/>
    <cellStyle name="Normal 2 2 8 3 3 2 2 2" xfId="13289" xr:uid="{5FACBBBF-63EA-4820-A3FC-8493B5C98DEB}"/>
    <cellStyle name="Normal 2 2 8 3 3 2 3" xfId="11823" xr:uid="{024AE98D-BF3D-4825-ABF7-124035E4F1F3}"/>
    <cellStyle name="Normal 2 2 8 3 3 2 3 2" xfId="13867" xr:uid="{44962C19-208C-4A78-A535-2A3932ECD9A3}"/>
    <cellStyle name="Normal 2 2 8 3 3 2 4" xfId="12467" xr:uid="{4B184338-251A-488C-8E7D-0E0948F0685B}"/>
    <cellStyle name="Normal 2 2 8 3 3 3" xfId="11243" xr:uid="{6DFA8E3C-B935-40ED-96EA-B3B5A59469A0}"/>
    <cellStyle name="Normal 2 2 8 3 3 3 2" xfId="13288" xr:uid="{8E605448-CDFD-402F-A835-EAD553C0720B}"/>
    <cellStyle name="Normal 2 2 8 3 3 4" xfId="11822" xr:uid="{0CCCDD16-437A-4B05-9028-8D436B67407F}"/>
    <cellStyle name="Normal 2 2 8 3 3 4 2" xfId="13866" xr:uid="{B77DA9F9-772F-4335-A161-D07BD22FFF86}"/>
    <cellStyle name="Normal 2 2 8 3 3 5" xfId="8134" xr:uid="{F9A8C61B-1B49-4433-B4C3-F11854DF11C3}"/>
    <cellStyle name="Normal 2 2 8 3 3 6" xfId="12187" xr:uid="{719E84B6-8904-4408-9090-87A19488BB62}"/>
    <cellStyle name="Normal 2 2 8 3 4" xfId="10366" xr:uid="{96938FD6-EB61-4A0C-A424-CB1DE3DA32CB}"/>
    <cellStyle name="Normal 2 2 8 3 4 2" xfId="11245" xr:uid="{7EC8F9E8-070A-4AB4-9B2F-4BAD376C9760}"/>
    <cellStyle name="Normal 2 2 8 3 4 2 2" xfId="13290" xr:uid="{8689E458-EAE9-4BA4-B6C7-9FD4EE3D3CBF}"/>
    <cellStyle name="Normal 2 2 8 3 4 3" xfId="11824" xr:uid="{90AA3703-DE64-4467-95C0-45502169C0E5}"/>
    <cellStyle name="Normal 2 2 8 3 4 3 2" xfId="13868" xr:uid="{2CDF871A-7CDC-40C6-8E9E-D48407588B76}"/>
    <cellStyle name="Normal 2 2 8 3 4 4" xfId="12416" xr:uid="{C7707BF8-63E0-4F3B-B8DC-BD899C326AF9}"/>
    <cellStyle name="Normal 2 2 8 3 5" xfId="11240" xr:uid="{A6803ACB-8970-482D-B7E8-2504E98A7960}"/>
    <cellStyle name="Normal 2 2 8 3 5 2" xfId="13285" xr:uid="{BC8523C9-8FC3-4979-8DF6-EBDC120D8822}"/>
    <cellStyle name="Normal 2 2 8 3 6" xfId="11819" xr:uid="{88697A71-4AF8-4AEB-8DEA-1778A141ABC3}"/>
    <cellStyle name="Normal 2 2 8 3 6 2" xfId="13863" xr:uid="{3E6E37AA-A862-411B-A0B6-C0A8CEB7E51E}"/>
    <cellStyle name="Normal 2 2 8 3 7" xfId="8068" xr:uid="{C32EFAE7-74F5-45F0-A49D-13F70EF4C9CA}"/>
    <cellStyle name="Normal 2 2 8 3 8" xfId="12136" xr:uid="{A2932BC9-771F-4993-BF15-606AAE08B75B}"/>
    <cellStyle name="Normal 2 2 8 4" xfId="4295" xr:uid="{00000000-0005-0000-0000-0000DD090000}"/>
    <cellStyle name="Normal 2 2 8 4 2" xfId="4450" xr:uid="{00000000-0005-0000-0000-0000DE090000}"/>
    <cellStyle name="Normal 2 2 8 4 2 2" xfId="10454" xr:uid="{37F93E83-05E7-40FC-9458-B9A3077BBB22}"/>
    <cellStyle name="Normal 2 2 8 4 2 2 2" xfId="11248" xr:uid="{4A16882C-81F9-4344-8018-498D9317534C}"/>
    <cellStyle name="Normal 2 2 8 4 2 2 2 2" xfId="13293" xr:uid="{9D6B5F5B-687F-43CC-A187-0E9D9F5DEECF}"/>
    <cellStyle name="Normal 2 2 8 4 2 2 3" xfId="11827" xr:uid="{8461AB21-AD69-4D0B-9496-3FA142D4EED7}"/>
    <cellStyle name="Normal 2 2 8 4 2 2 3 2" xfId="13871" xr:uid="{63789468-ACF3-4217-BF4D-305BB0A50437}"/>
    <cellStyle name="Normal 2 2 8 4 2 2 4" xfId="12502" xr:uid="{F14F8C86-6EEE-4325-9763-96553C296960}"/>
    <cellStyle name="Normal 2 2 8 4 2 3" xfId="11247" xr:uid="{22CCD09E-D9CD-4FD1-A1D3-21E58613FD29}"/>
    <cellStyle name="Normal 2 2 8 4 2 3 2" xfId="13292" xr:uid="{B1278100-5CC2-4663-8803-205AF5BADE18}"/>
    <cellStyle name="Normal 2 2 8 4 2 4" xfId="11826" xr:uid="{D6980E55-3258-4ED4-81DE-18D63B2BE932}"/>
    <cellStyle name="Normal 2 2 8 4 2 4 2" xfId="13870" xr:uid="{59DD32FA-3BA7-42BC-A3BD-31CE2718EDDC}"/>
    <cellStyle name="Normal 2 2 8 4 2 5" xfId="8169" xr:uid="{C6A3DE53-2817-4703-A657-66817D1C4966}"/>
    <cellStyle name="Normal 2 2 8 4 2 6" xfId="12222" xr:uid="{A5FDE97F-239A-43CE-AF88-4BF3838916C6}"/>
    <cellStyle name="Normal 2 2 8 4 3" xfId="10350" xr:uid="{134FD573-424B-4371-A221-DC8B34B0DF5F}"/>
    <cellStyle name="Normal 2 2 8 4 3 2" xfId="11249" xr:uid="{644B98C7-3ACA-4D55-AFBD-C81531D1A94D}"/>
    <cellStyle name="Normal 2 2 8 4 3 2 2" xfId="13294" xr:uid="{A1009982-6779-423F-97F5-6140EA48971A}"/>
    <cellStyle name="Normal 2 2 8 4 3 3" xfId="11828" xr:uid="{C7B8FB72-8858-419F-9DD0-CF0D4B5BA1AF}"/>
    <cellStyle name="Normal 2 2 8 4 3 3 2" xfId="13872" xr:uid="{0534FB7F-8BB5-4418-B648-C8157510A965}"/>
    <cellStyle name="Normal 2 2 8 4 3 4" xfId="12400" xr:uid="{F39BAF98-06C4-4EF2-963B-3A9FDAAF76B8}"/>
    <cellStyle name="Normal 2 2 8 4 4" xfId="11246" xr:uid="{8B3DD649-4622-4581-9DDC-E5F4C24E2975}"/>
    <cellStyle name="Normal 2 2 8 4 4 2" xfId="13291" xr:uid="{22D8CD54-637A-483C-80CE-47089E71D78A}"/>
    <cellStyle name="Normal 2 2 8 4 5" xfId="11825" xr:uid="{4110D5CD-59B5-440D-8444-F6D7EEC2F938}"/>
    <cellStyle name="Normal 2 2 8 4 5 2" xfId="13869" xr:uid="{63D1FA39-00AA-4445-97D0-6866E6D5C5B2}"/>
    <cellStyle name="Normal 2 2 8 4 6" xfId="8051" xr:uid="{A332116D-F5B9-452A-8F38-2591DE8B9482}"/>
    <cellStyle name="Normal 2 2 8 4 7" xfId="12120" xr:uid="{B3E78B4E-60A7-45B5-8FD4-8D0527C54897}"/>
    <cellStyle name="Normal 2 2 8 5" xfId="4399" xr:uid="{00000000-0005-0000-0000-0000DF090000}"/>
    <cellStyle name="Normal 2 2 8 5 2" xfId="10403" xr:uid="{4809AA50-74FC-4D79-8D70-38FDB26F663B}"/>
    <cellStyle name="Normal 2 2 8 5 2 2" xfId="11251" xr:uid="{4000FF23-C8A3-4899-B580-57A155A77508}"/>
    <cellStyle name="Normal 2 2 8 5 2 2 2" xfId="13296" xr:uid="{5D4C199F-F6CE-44C2-9316-701A36699A67}"/>
    <cellStyle name="Normal 2 2 8 5 2 3" xfId="11830" xr:uid="{EFEE95A0-B467-4C98-9444-38FC01833300}"/>
    <cellStyle name="Normal 2 2 8 5 2 3 2" xfId="13874" xr:uid="{C47D3A0B-B2FB-4A38-89FA-275387850A10}"/>
    <cellStyle name="Normal 2 2 8 5 2 4" xfId="12451" xr:uid="{64B5F8D7-97B4-4940-AC86-1A524261236C}"/>
    <cellStyle name="Normal 2 2 8 5 3" xfId="11250" xr:uid="{4CEAF5C6-7F4D-47BD-AB0A-2A125D370566}"/>
    <cellStyle name="Normal 2 2 8 5 3 2" xfId="13295" xr:uid="{131C2CD7-C562-4A86-8BE8-FEDFF070F6E7}"/>
    <cellStyle name="Normal 2 2 8 5 4" xfId="11829" xr:uid="{9F70B942-52EB-4A5F-9180-AA6B0C2E32EA}"/>
    <cellStyle name="Normal 2 2 8 5 4 2" xfId="13873" xr:uid="{620B5FEB-D6D4-4141-A5BD-195E3464EE0B}"/>
    <cellStyle name="Normal 2 2 8 5 5" xfId="8118" xr:uid="{372D75D2-D732-4CFF-AB52-F336A9C26205}"/>
    <cellStyle name="Normal 2 2 8 5 6" xfId="12171" xr:uid="{444EC55F-8CB9-4EFC-8171-1828D44737CB}"/>
    <cellStyle name="Normal 2 2 8 6" xfId="4514" xr:uid="{00000000-0005-0000-0000-0000E0090000}"/>
    <cellStyle name="Normal 2 2 8 6 2" xfId="10509" xr:uid="{B65DB56E-D88E-4686-9BF7-DB3E28A7F3D1}"/>
    <cellStyle name="Normal 2 2 8 6 2 2" xfId="11253" xr:uid="{48787CBF-B895-4D1F-A07E-8FC4B6C58BC2}"/>
    <cellStyle name="Normal 2 2 8 6 2 2 2" xfId="13298" xr:uid="{41E90A40-FAE7-496B-9D00-4D36607B5FE7}"/>
    <cellStyle name="Normal 2 2 8 6 2 3" xfId="11832" xr:uid="{B4ADB030-97AB-4DA6-A486-45A593E1213F}"/>
    <cellStyle name="Normal 2 2 8 6 2 3 2" xfId="13876" xr:uid="{E3687531-237A-4E08-BC90-2C376F76B787}"/>
    <cellStyle name="Normal 2 2 8 6 2 4" xfId="12556" xr:uid="{1ADD65EF-B79E-4409-884E-55DD55CEFC1F}"/>
    <cellStyle name="Normal 2 2 8 6 3" xfId="11252" xr:uid="{5B70694B-9543-4DF7-A1C1-151E76107333}"/>
    <cellStyle name="Normal 2 2 8 6 3 2" xfId="13297" xr:uid="{39DDD96B-78B3-4E5A-B24D-E5E259AF6240}"/>
    <cellStyle name="Normal 2 2 8 6 4" xfId="11831" xr:uid="{83711C90-0E8E-45CB-AC65-8805B391C748}"/>
    <cellStyle name="Normal 2 2 8 6 4 2" xfId="13875" xr:uid="{9398562B-A6F3-4FF4-90A2-49BFE2BC2A52}"/>
    <cellStyle name="Normal 2 2 8 6 5" xfId="8231" xr:uid="{E8774959-9E13-4ED0-AC13-043C971F8A51}"/>
    <cellStyle name="Normal 2 2 8 6 6" xfId="12276" xr:uid="{583A0382-C49A-4F4F-A56F-EC4A11F87204}"/>
    <cellStyle name="Normal 2 2 8 7" xfId="8503" xr:uid="{09FE6809-1DBC-4E0B-A95C-E6267A455921}"/>
    <cellStyle name="Normal 2 2 9" xfId="1194" xr:uid="{00000000-0005-0000-0000-0000E1090000}"/>
    <cellStyle name="Normal 2 2 9 2" xfId="4370" xr:uid="{00000000-0005-0000-0000-0000E2090000}"/>
    <cellStyle name="Normal 2 2 9 2 2" xfId="4485" xr:uid="{00000000-0005-0000-0000-0000E3090000}"/>
    <cellStyle name="Normal 2 2 9 2 2 2" xfId="10489" xr:uid="{03361B02-4924-4059-A2F6-510F840575F1}"/>
    <cellStyle name="Normal 2 2 9 2 2 2 2" xfId="11256" xr:uid="{5FDE53E1-32BF-45DD-8B36-FBB1CB75BE05}"/>
    <cellStyle name="Normal 2 2 9 2 2 2 2 2" xfId="13301" xr:uid="{1DB71369-181D-4CEE-AE28-B52C6A12335E}"/>
    <cellStyle name="Normal 2 2 9 2 2 2 3" xfId="11835" xr:uid="{F787EA08-DE36-43E6-981C-F07AEAAD39C0}"/>
    <cellStyle name="Normal 2 2 9 2 2 2 3 2" xfId="13879" xr:uid="{60BECC2A-E117-432A-801F-C2A8A7A830D5}"/>
    <cellStyle name="Normal 2 2 9 2 2 2 4" xfId="12537" xr:uid="{372A8016-D418-46CF-B969-B41505E405A3}"/>
    <cellStyle name="Normal 2 2 9 2 2 3" xfId="11255" xr:uid="{100F5E5F-2B8D-433E-ADA8-D00CA034A395}"/>
    <cellStyle name="Normal 2 2 9 2 2 3 2" xfId="13300" xr:uid="{268FC8F4-FC65-4B9D-8985-9FE2A9574465}"/>
    <cellStyle name="Normal 2 2 9 2 2 4" xfId="11834" xr:uid="{DB412733-7467-454B-8717-9A06E505D2E9}"/>
    <cellStyle name="Normal 2 2 9 2 2 4 2" xfId="13878" xr:uid="{B2B6FE8E-6BE3-44C1-B455-04B6B54B628D}"/>
    <cellStyle name="Normal 2 2 9 2 2 5" xfId="8204" xr:uid="{BCC32603-696F-4EEF-A124-C1E4D1BA6FF9}"/>
    <cellStyle name="Normal 2 2 9 2 2 6" xfId="12257" xr:uid="{9E28CAF0-1EB4-438E-B379-FFBFB227D62C}"/>
    <cellStyle name="Normal 2 2 9 2 3" xfId="4434" xr:uid="{00000000-0005-0000-0000-0000E4090000}"/>
    <cellStyle name="Normal 2 2 9 2 3 2" xfId="10438" xr:uid="{EDD00D27-D862-47BD-8E82-6B1A13466E4B}"/>
    <cellStyle name="Normal 2 2 9 2 3 2 2" xfId="11258" xr:uid="{6B9F4211-7FC2-4572-AEA4-43CB93AA8A46}"/>
    <cellStyle name="Normal 2 2 9 2 3 2 2 2" xfId="13303" xr:uid="{7EBD2955-5541-47A1-8F82-CFD0F3DE302A}"/>
    <cellStyle name="Normal 2 2 9 2 3 2 3" xfId="11837" xr:uid="{F726A76B-A018-4879-9849-21182545D999}"/>
    <cellStyle name="Normal 2 2 9 2 3 2 3 2" xfId="13881" xr:uid="{19A75E72-9A17-4AEC-AFB1-10833C5DEA62}"/>
    <cellStyle name="Normal 2 2 9 2 3 2 4" xfId="12486" xr:uid="{76221801-E849-4096-BB69-BC1CE1F38FAC}"/>
    <cellStyle name="Normal 2 2 9 2 3 3" xfId="11257" xr:uid="{DE7323E3-9242-42C7-B8C7-07F752FA8072}"/>
    <cellStyle name="Normal 2 2 9 2 3 3 2" xfId="13302" xr:uid="{70E6FF57-DC73-477C-96CC-B6274EB87C3F}"/>
    <cellStyle name="Normal 2 2 9 2 3 4" xfId="11836" xr:uid="{39ED2EA6-9693-46A3-BFF9-FF03579FA2DB}"/>
    <cellStyle name="Normal 2 2 9 2 3 4 2" xfId="13880" xr:uid="{08C1D8F3-4894-41A9-9105-50D57F656E39}"/>
    <cellStyle name="Normal 2 2 9 2 3 5" xfId="8153" xr:uid="{159178DC-4DAD-441D-A629-AA508BDD8447}"/>
    <cellStyle name="Normal 2 2 9 2 3 6" xfId="12206" xr:uid="{4DFDC0DE-E287-4FD7-8DBD-58514877CF34}"/>
    <cellStyle name="Normal 2 2 9 2 4" xfId="4553" xr:uid="{00000000-0005-0000-0000-0000E5090000}"/>
    <cellStyle name="Normal 2 2 9 2 4 2" xfId="10533" xr:uid="{33E25DFF-C12F-422B-95C1-F54F4488138B}"/>
    <cellStyle name="Normal 2 2 9 2 4 2 2" xfId="11260" xr:uid="{29E35AEA-E08D-45D5-988E-2A84E1AFF2D1}"/>
    <cellStyle name="Normal 2 2 9 2 4 2 2 2" xfId="13305" xr:uid="{499AA602-98D6-4044-B1D9-9A8BC77EAB4E}"/>
    <cellStyle name="Normal 2 2 9 2 4 2 3" xfId="11839" xr:uid="{37201E61-8550-4A1B-B50B-E8BF8FBD93D8}"/>
    <cellStyle name="Normal 2 2 9 2 4 2 3 2" xfId="13883" xr:uid="{E6DE80D8-875D-49D3-AE4D-B966ABE9136C}"/>
    <cellStyle name="Normal 2 2 9 2 4 2 4" xfId="12578" xr:uid="{743478A8-095C-4E93-98E8-6C6B8539FA06}"/>
    <cellStyle name="Normal 2 2 9 2 4 3" xfId="11259" xr:uid="{393E3AB0-EE49-4253-AD27-12C33D8658F7}"/>
    <cellStyle name="Normal 2 2 9 2 4 3 2" xfId="13304" xr:uid="{49DA2883-A95A-4077-A7B2-354CB2F5F33A}"/>
    <cellStyle name="Normal 2 2 9 2 4 4" xfId="11838" xr:uid="{9F9C2AC7-16C5-474E-B125-5AAA80A66420}"/>
    <cellStyle name="Normal 2 2 9 2 4 4 2" xfId="13882" xr:uid="{CE0BD295-2527-415B-AF74-A842211B1599}"/>
    <cellStyle name="Normal 2 2 9 2 4 5" xfId="8266" xr:uid="{55738114-F274-48CA-B0C2-86BF39EDFEBE}"/>
    <cellStyle name="Normal 2 2 9 2 4 6" xfId="12298" xr:uid="{E2EFC695-F574-48AF-91BF-B770E997E76D}"/>
    <cellStyle name="Normal 2 2 9 2 5" xfId="10386" xr:uid="{98552D55-BD80-4E3C-B1C0-FA877765431B}"/>
    <cellStyle name="Normal 2 2 9 2 5 2" xfId="11261" xr:uid="{5956DBA7-40A4-4E6F-89BC-7918499E6C03}"/>
    <cellStyle name="Normal 2 2 9 2 5 2 2" xfId="13306" xr:uid="{A3A1E48F-03EB-4548-8E4F-C8D863EE4212}"/>
    <cellStyle name="Normal 2 2 9 2 5 3" xfId="11840" xr:uid="{2E1132FE-4BD5-42A9-B2C7-AEF0609E9E73}"/>
    <cellStyle name="Normal 2 2 9 2 5 3 2" xfId="13884" xr:uid="{E01F3002-FB74-448C-BAF0-1D62E63099DD}"/>
    <cellStyle name="Normal 2 2 9 2 5 4" xfId="12435" xr:uid="{D2B0E46C-FC03-433C-9C44-B380D7BC387F}"/>
    <cellStyle name="Normal 2 2 9 2 6" xfId="11254" xr:uid="{B85A006D-42F5-4AE7-A52B-BFA7D6C53BB5}"/>
    <cellStyle name="Normal 2 2 9 2 6 2" xfId="13299" xr:uid="{1057255B-2CDB-4F23-A3CE-B0FC524348B1}"/>
    <cellStyle name="Normal 2 2 9 2 7" xfId="11833" xr:uid="{5A80F9AB-43F1-4995-A295-16B5734F2ECF}"/>
    <cellStyle name="Normal 2 2 9 2 7 2" xfId="13877" xr:uid="{1C1B1CAB-CC8B-437C-8658-98A89A966F35}"/>
    <cellStyle name="Normal 2 2 9 2 8" xfId="8091" xr:uid="{4DFC1F5B-21A2-4391-89C0-7A4F96303F1B}"/>
    <cellStyle name="Normal 2 2 9 2 9" xfId="12155" xr:uid="{AFDCA4C5-EB3B-4395-9EAC-E8233A89A923}"/>
    <cellStyle name="Normal 2 2 9 3" xfId="4330" xr:uid="{00000000-0005-0000-0000-0000E6090000}"/>
    <cellStyle name="Normal 2 2 9 3 2" xfId="4467" xr:uid="{00000000-0005-0000-0000-0000E7090000}"/>
    <cellStyle name="Normal 2 2 9 3 2 2" xfId="10471" xr:uid="{681C2361-1965-4158-B3FD-42D0698F8A58}"/>
    <cellStyle name="Normal 2 2 9 3 2 2 2" xfId="11264" xr:uid="{CB48EFCF-C0B6-4264-88A3-E3D77AA3893A}"/>
    <cellStyle name="Normal 2 2 9 3 2 2 2 2" xfId="13309" xr:uid="{4806556A-C2E5-4EFF-A211-5E3633BB922A}"/>
    <cellStyle name="Normal 2 2 9 3 2 2 3" xfId="11843" xr:uid="{16D45826-B0FF-4839-BA57-E3382512A4E3}"/>
    <cellStyle name="Normal 2 2 9 3 2 2 3 2" xfId="13887" xr:uid="{2E532300-D978-4FD2-A634-51624D2EBF80}"/>
    <cellStyle name="Normal 2 2 9 3 2 2 4" xfId="12519" xr:uid="{7E3EACE9-0DAC-44AA-8545-546BFC91FF58}"/>
    <cellStyle name="Normal 2 2 9 3 2 3" xfId="11263" xr:uid="{5BB7DE49-80AE-43C5-AC1A-6F3702E445AB}"/>
    <cellStyle name="Normal 2 2 9 3 2 3 2" xfId="13308" xr:uid="{890784D5-C03B-4202-BC50-F7FFDAB5BEFA}"/>
    <cellStyle name="Normal 2 2 9 3 2 4" xfId="11842" xr:uid="{101673FA-DA2B-40F2-ABA3-82714E4B9ECF}"/>
    <cellStyle name="Normal 2 2 9 3 2 4 2" xfId="13886" xr:uid="{ED15DCE4-FE0D-475F-89AF-537911FD849B}"/>
    <cellStyle name="Normal 2 2 9 3 2 5" xfId="8186" xr:uid="{A32771D6-C360-489C-A13A-932B5891F444}"/>
    <cellStyle name="Normal 2 2 9 3 2 6" xfId="12239" xr:uid="{A3580C42-1A76-4882-B0FB-F3C2A8EFBF29}"/>
    <cellStyle name="Normal 2 2 9 3 3" xfId="4416" xr:uid="{00000000-0005-0000-0000-0000E8090000}"/>
    <cellStyle name="Normal 2 2 9 3 3 2" xfId="10420" xr:uid="{AE0F98BC-34D3-4436-B84D-271B143CDD54}"/>
    <cellStyle name="Normal 2 2 9 3 3 2 2" xfId="11266" xr:uid="{C46E6707-BED7-4682-B27D-257D0AB11524}"/>
    <cellStyle name="Normal 2 2 9 3 3 2 2 2" xfId="13311" xr:uid="{8D73D05C-AAED-4E9E-B56C-435B344341C8}"/>
    <cellStyle name="Normal 2 2 9 3 3 2 3" xfId="11845" xr:uid="{D06D1B6C-B4C6-4475-9F7A-845C9D768375}"/>
    <cellStyle name="Normal 2 2 9 3 3 2 3 2" xfId="13889" xr:uid="{958EAB9F-26F1-4DC1-9889-8969CEA13DE4}"/>
    <cellStyle name="Normal 2 2 9 3 3 2 4" xfId="12468" xr:uid="{CDE1280D-E422-4605-BC05-4AEEC4D3B16B}"/>
    <cellStyle name="Normal 2 2 9 3 3 3" xfId="11265" xr:uid="{08A8D682-AFBC-4C1C-AD92-7B4FFF8B16CE}"/>
    <cellStyle name="Normal 2 2 9 3 3 3 2" xfId="13310" xr:uid="{AD7EF3BF-B4FE-455F-9476-32DD732A4D81}"/>
    <cellStyle name="Normal 2 2 9 3 3 4" xfId="11844" xr:uid="{AD2FBE0F-BF90-4F28-8E5A-CE918A16910F}"/>
    <cellStyle name="Normal 2 2 9 3 3 4 2" xfId="13888" xr:uid="{F892B052-64C8-40C7-97FD-713F4B4440C9}"/>
    <cellStyle name="Normal 2 2 9 3 3 5" xfId="8135" xr:uid="{DD2F0807-A5A9-4027-A879-63BBE17EB4D9}"/>
    <cellStyle name="Normal 2 2 9 3 3 6" xfId="12188" xr:uid="{E90DDAD6-ADD9-4702-A7B1-B2E53DD4CEB0}"/>
    <cellStyle name="Normal 2 2 9 3 4" xfId="10367" xr:uid="{399D95F0-41AD-4B54-BA17-E72357175325}"/>
    <cellStyle name="Normal 2 2 9 3 4 2" xfId="11267" xr:uid="{4650F322-8386-4986-8D45-5D6313DB9B72}"/>
    <cellStyle name="Normal 2 2 9 3 4 2 2" xfId="13312" xr:uid="{3BF740EC-81A5-4B9D-AADB-DBC99CC8795C}"/>
    <cellStyle name="Normal 2 2 9 3 4 3" xfId="11846" xr:uid="{B861F3DB-A610-4983-9F77-6CE67C14EDDE}"/>
    <cellStyle name="Normal 2 2 9 3 4 3 2" xfId="13890" xr:uid="{CEE90120-9AF4-4604-84A8-B3B8B4D86C63}"/>
    <cellStyle name="Normal 2 2 9 3 4 4" xfId="12417" xr:uid="{397985EB-8CD7-4A3E-BCDC-9B00BFFE5186}"/>
    <cellStyle name="Normal 2 2 9 3 5" xfId="11262" xr:uid="{52B94948-73C3-4962-8B4D-10FEA89792A8}"/>
    <cellStyle name="Normal 2 2 9 3 5 2" xfId="13307" xr:uid="{B85E716F-4318-49D8-82D9-0F0827CE7A5A}"/>
    <cellStyle name="Normal 2 2 9 3 6" xfId="11841" xr:uid="{9BA9F50C-4642-4944-B251-3B3C03EEF1BF}"/>
    <cellStyle name="Normal 2 2 9 3 6 2" xfId="13885" xr:uid="{78767982-76C3-4694-9DC4-229FF3D15B0A}"/>
    <cellStyle name="Normal 2 2 9 3 7" xfId="8069" xr:uid="{06C23FA7-2A4B-4A8B-977C-DB10CFB84B13}"/>
    <cellStyle name="Normal 2 2 9 3 8" xfId="12137" xr:uid="{5F65BAD8-36D9-425D-84F8-B24B18A09A6C}"/>
    <cellStyle name="Normal 2 2 9 4" xfId="4297" xr:uid="{00000000-0005-0000-0000-0000E9090000}"/>
    <cellStyle name="Normal 2 2 9 4 2" xfId="4451" xr:uid="{00000000-0005-0000-0000-0000EA090000}"/>
    <cellStyle name="Normal 2 2 9 4 2 2" xfId="10455" xr:uid="{4D2A7C26-0DFC-4159-A82E-327FECB7C26B}"/>
    <cellStyle name="Normal 2 2 9 4 2 2 2" xfId="11270" xr:uid="{5D3A8C47-DD09-4E41-9DAA-91E1BBA729CD}"/>
    <cellStyle name="Normal 2 2 9 4 2 2 2 2" xfId="13315" xr:uid="{68287499-7111-4711-85D2-71B68408D3ED}"/>
    <cellStyle name="Normal 2 2 9 4 2 2 3" xfId="11849" xr:uid="{4F681674-5ADE-41AB-A06B-B62216C46A67}"/>
    <cellStyle name="Normal 2 2 9 4 2 2 3 2" xfId="13893" xr:uid="{3B4DFAF8-94C1-46EC-83A6-F433A64BB953}"/>
    <cellStyle name="Normal 2 2 9 4 2 2 4" xfId="12503" xr:uid="{DA4CCE84-C75B-4CAF-8BB2-130FBBDD986F}"/>
    <cellStyle name="Normal 2 2 9 4 2 3" xfId="11269" xr:uid="{187DBA29-6DE9-49D0-8408-EB639C519254}"/>
    <cellStyle name="Normal 2 2 9 4 2 3 2" xfId="13314" xr:uid="{82657376-BD73-4557-B3FE-90DB0B0AAB81}"/>
    <cellStyle name="Normal 2 2 9 4 2 4" xfId="11848" xr:uid="{05D68B90-E007-450C-8F49-BCEF251ADA04}"/>
    <cellStyle name="Normal 2 2 9 4 2 4 2" xfId="13892" xr:uid="{4C1C4E21-1E20-44CA-A757-014263F0D627}"/>
    <cellStyle name="Normal 2 2 9 4 2 5" xfId="8170" xr:uid="{3A6C711E-8F7B-4410-B6E0-043B3B359A79}"/>
    <cellStyle name="Normal 2 2 9 4 2 6" xfId="12223" xr:uid="{16F6562A-3FD7-481A-8927-FA1EECA4D95A}"/>
    <cellStyle name="Normal 2 2 9 4 3" xfId="10351" xr:uid="{AFC35B9E-A9F5-4BE7-A5BD-8178547D0F32}"/>
    <cellStyle name="Normal 2 2 9 4 3 2" xfId="11271" xr:uid="{9215A163-0550-4F34-AD33-783471330B1D}"/>
    <cellStyle name="Normal 2 2 9 4 3 2 2" xfId="13316" xr:uid="{1E10CB96-103F-4D40-89CE-6E8D326C9036}"/>
    <cellStyle name="Normal 2 2 9 4 3 3" xfId="11850" xr:uid="{1BF84ADE-4DA5-4DB1-99AA-E6B8E00D73AC}"/>
    <cellStyle name="Normal 2 2 9 4 3 3 2" xfId="13894" xr:uid="{500272A4-4521-4966-B7AE-A456B5B92388}"/>
    <cellStyle name="Normal 2 2 9 4 3 4" xfId="12401" xr:uid="{FED53126-74D1-4E24-B224-DD11E6378EB6}"/>
    <cellStyle name="Normal 2 2 9 4 4" xfId="11268" xr:uid="{2FED709A-6384-466F-B9B8-666017F14FE4}"/>
    <cellStyle name="Normal 2 2 9 4 4 2" xfId="13313" xr:uid="{A1808512-F0F6-4512-BC18-CBA0AE4A8090}"/>
    <cellStyle name="Normal 2 2 9 4 5" xfId="11847" xr:uid="{8D9C65B5-D5D9-46AE-94A1-1A117B61FBD5}"/>
    <cellStyle name="Normal 2 2 9 4 5 2" xfId="13891" xr:uid="{763354B4-CBA5-40D1-9283-7CEE26CC5DDB}"/>
    <cellStyle name="Normal 2 2 9 4 6" xfId="8052" xr:uid="{07F39FFC-2E94-4810-ADFD-65AEC0E4BA1A}"/>
    <cellStyle name="Normal 2 2 9 4 7" xfId="12121" xr:uid="{78239174-5120-4CD5-8D85-3BE390E46D39}"/>
    <cellStyle name="Normal 2 2 9 5" xfId="4400" xr:uid="{00000000-0005-0000-0000-0000EB090000}"/>
    <cellStyle name="Normal 2 2 9 5 2" xfId="10404" xr:uid="{44435E49-47E9-4D12-AFC7-B147C400C2B3}"/>
    <cellStyle name="Normal 2 2 9 5 2 2" xfId="11273" xr:uid="{0ECD39D0-C742-4C3F-8F04-1525B438F53B}"/>
    <cellStyle name="Normal 2 2 9 5 2 2 2" xfId="13318" xr:uid="{0AB54DDA-7D81-4DD8-AF05-443C3569A0AF}"/>
    <cellStyle name="Normal 2 2 9 5 2 3" xfId="11852" xr:uid="{2B8F7639-9F3B-4D18-AB4A-47935EDAF6DC}"/>
    <cellStyle name="Normal 2 2 9 5 2 3 2" xfId="13896" xr:uid="{4B7ABFA0-360E-4DC4-9414-E5D55E5E5B7A}"/>
    <cellStyle name="Normal 2 2 9 5 2 4" xfId="12452" xr:uid="{59BD76DA-2D40-4CF1-BE8E-1A912831CE9D}"/>
    <cellStyle name="Normal 2 2 9 5 3" xfId="11272" xr:uid="{F0C5A6D8-40F0-4A2D-90FA-C634FD46245A}"/>
    <cellStyle name="Normal 2 2 9 5 3 2" xfId="13317" xr:uid="{45C7D9DA-B9C0-4D95-816D-E76CA2781010}"/>
    <cellStyle name="Normal 2 2 9 5 4" xfId="11851" xr:uid="{132E2AFB-B711-431B-96D1-B5768F23D86C}"/>
    <cellStyle name="Normal 2 2 9 5 4 2" xfId="13895" xr:uid="{7E1D8C19-F089-4712-AC0C-8EF8B615111D}"/>
    <cellStyle name="Normal 2 2 9 5 5" xfId="8119" xr:uid="{A9819FF9-A3C5-40CA-AA5B-1E1EFDB7EA02}"/>
    <cellStyle name="Normal 2 2 9 5 6" xfId="12172" xr:uid="{70A011D5-6F6D-4EA6-B118-8298544B7B46}"/>
    <cellStyle name="Normal 2 2 9 6" xfId="4535" xr:uid="{00000000-0005-0000-0000-0000EC090000}"/>
    <cellStyle name="Normal 2 2 9 6 2" xfId="10517" xr:uid="{F86E15A3-4948-4231-9286-8FE68BCA2B29}"/>
    <cellStyle name="Normal 2 2 9 6 2 2" xfId="11275" xr:uid="{F806BF93-8DB0-4BED-BD3D-93B5DE056374}"/>
    <cellStyle name="Normal 2 2 9 6 2 2 2" xfId="13320" xr:uid="{B7ECC3FF-AD2E-42AB-A8C2-EEB7EC853A36}"/>
    <cellStyle name="Normal 2 2 9 6 2 3" xfId="11854" xr:uid="{F2501568-2E08-4BD7-BE20-9F6D2361DECC}"/>
    <cellStyle name="Normal 2 2 9 6 2 3 2" xfId="13898" xr:uid="{15C98CD8-CAA6-460B-B1EA-435B645F3536}"/>
    <cellStyle name="Normal 2 2 9 6 2 4" xfId="12563" xr:uid="{AC1A27CC-CD63-4828-A359-ABD690478B12}"/>
    <cellStyle name="Normal 2 2 9 6 3" xfId="11274" xr:uid="{DDB909B6-C43A-4F7B-97FE-829BBCAB345C}"/>
    <cellStyle name="Normal 2 2 9 6 3 2" xfId="13319" xr:uid="{6A5ECA1F-9ABA-48A6-98D4-2FE310D22B9D}"/>
    <cellStyle name="Normal 2 2 9 6 4" xfId="11853" xr:uid="{1337B1D9-96A4-41D5-A51E-42C877C3DABF}"/>
    <cellStyle name="Normal 2 2 9 6 4 2" xfId="13897" xr:uid="{20B838CE-8842-482D-BB74-4CB3533C552D}"/>
    <cellStyle name="Normal 2 2 9 6 5" xfId="8249" xr:uid="{760035F4-D509-4B9F-AB2B-6139EE88635E}"/>
    <cellStyle name="Normal 2 2 9 6 6" xfId="12283" xr:uid="{082763B5-1AD7-4507-8D59-86FF906C02B1}"/>
    <cellStyle name="Normal 2 2 9 7" xfId="8504" xr:uid="{66F5BDD9-2202-4A53-88B5-FD0C8AAD38B2}"/>
    <cellStyle name="Normal 2 20" xfId="1195" xr:uid="{00000000-0005-0000-0000-0000ED090000}"/>
    <cellStyle name="Normal 2 20 2" xfId="5380" xr:uid="{00000000-0005-0000-0000-0000EE090000}"/>
    <cellStyle name="Normal 2 21" xfId="1196" xr:uid="{00000000-0005-0000-0000-0000EF090000}"/>
    <cellStyle name="Normal 2 21 2" xfId="5381" xr:uid="{00000000-0005-0000-0000-0000F0090000}"/>
    <cellStyle name="Normal 2 22" xfId="1197" xr:uid="{00000000-0005-0000-0000-0000F1090000}"/>
    <cellStyle name="Normal 2 22 2" xfId="5382" xr:uid="{00000000-0005-0000-0000-0000F2090000}"/>
    <cellStyle name="Normal 2 23" xfId="1198" xr:uid="{00000000-0005-0000-0000-0000F3090000}"/>
    <cellStyle name="Normal 2 23 2" xfId="5383" xr:uid="{00000000-0005-0000-0000-0000F4090000}"/>
    <cellStyle name="Normal 2 24" xfId="1199" xr:uid="{00000000-0005-0000-0000-0000F5090000}"/>
    <cellStyle name="Normal 2 24 2" xfId="5384" xr:uid="{00000000-0005-0000-0000-0000F6090000}"/>
    <cellStyle name="Normal 2 25" xfId="1200" xr:uid="{00000000-0005-0000-0000-0000F7090000}"/>
    <cellStyle name="Normal 2 25 2" xfId="5385" xr:uid="{00000000-0005-0000-0000-0000F8090000}"/>
    <cellStyle name="Normal 2 26" xfId="1201" xr:uid="{00000000-0005-0000-0000-0000F9090000}"/>
    <cellStyle name="Normal 2 26 2" xfId="5386" xr:uid="{00000000-0005-0000-0000-0000FA090000}"/>
    <cellStyle name="Normal 2 27" xfId="1202" xr:uid="{00000000-0005-0000-0000-0000FB090000}"/>
    <cellStyle name="Normal 2 27 2" xfId="5387" xr:uid="{00000000-0005-0000-0000-0000FC090000}"/>
    <cellStyle name="Normal 2 28" xfId="1203" xr:uid="{00000000-0005-0000-0000-0000FD090000}"/>
    <cellStyle name="Normal 2 28 2" xfId="5388" xr:uid="{00000000-0005-0000-0000-0000FE090000}"/>
    <cellStyle name="Normal 2 29" xfId="1204" xr:uid="{00000000-0005-0000-0000-0000FF090000}"/>
    <cellStyle name="Normal 2 29 2" xfId="5389" xr:uid="{00000000-0005-0000-0000-0000000A0000}"/>
    <cellStyle name="Normal 2 3" xfId="1205" xr:uid="{00000000-0005-0000-0000-0000010A0000}"/>
    <cellStyle name="Normal 2 3 2" xfId="4349" xr:uid="{00000000-0005-0000-0000-0000020A0000}"/>
    <cellStyle name="Normal 2 3 2 2" xfId="12091" xr:uid="{FD5622FA-2068-431A-94D4-BB8F67029790}"/>
    <cellStyle name="Normal 2 3 2 2 2" xfId="14133" xr:uid="{D1C2D9D0-8F57-49D6-93A1-B9350E7E6627}"/>
    <cellStyle name="Normal 2 3 2 3" xfId="12076" xr:uid="{2AD63E69-1F6C-4807-A6F6-6FF2B63D81D0}"/>
    <cellStyle name="Normal 2 3 2 3 2" xfId="14119" xr:uid="{EFFCA058-B867-43F5-906F-7C8B86C8E34F}"/>
    <cellStyle name="Normal 2 3 3" xfId="4309" xr:uid="{00000000-0005-0000-0000-0000030A0000}"/>
    <cellStyle name="Normal 2 3 3 2" xfId="12084" xr:uid="{04DFFE97-171C-4D61-AF74-0A7C89F64BC3}"/>
    <cellStyle name="Normal 2 3 3 2 2" xfId="14126" xr:uid="{C860F1A4-2E5C-4368-A282-43E01FBF72BD}"/>
    <cellStyle name="Normal 2 3 4" xfId="4275" xr:uid="{00000000-0005-0000-0000-0000040A0000}"/>
    <cellStyle name="Normal 2 3 5" xfId="12072" xr:uid="{B462DB08-7165-4E5C-8720-ABFB5BB3CBB3}"/>
    <cellStyle name="Normal 2 3 5 2" xfId="14116" xr:uid="{84999BB4-4BDB-41EA-A4D2-ED4AEFC116A7}"/>
    <cellStyle name="Normal 2 30" xfId="1206" xr:uid="{00000000-0005-0000-0000-0000050A0000}"/>
    <cellStyle name="Normal 2 30 2" xfId="8505" xr:uid="{31C6C7A5-F5A7-422C-9CE2-918209B91198}"/>
    <cellStyle name="Normal 2 31" xfId="1207" xr:uid="{00000000-0005-0000-0000-0000060A0000}"/>
    <cellStyle name="Normal 2 31 2" xfId="8506" xr:uid="{AF8E6061-0F94-4E3B-A66A-13BCA54832ED}"/>
    <cellStyle name="Normal 2 32" xfId="1208" xr:uid="{00000000-0005-0000-0000-0000070A0000}"/>
    <cellStyle name="Normal 2 32 2" xfId="8507" xr:uid="{2CA66715-26F6-470F-962E-5AE52305CBEC}"/>
    <cellStyle name="Normal 2 33" xfId="1209" xr:uid="{00000000-0005-0000-0000-0000080A0000}"/>
    <cellStyle name="Normal 2 33 2" xfId="8508" xr:uid="{6ACAF875-DF89-4597-AE39-FD07865ED2A7}"/>
    <cellStyle name="Normal 2 34" xfId="1210" xr:uid="{00000000-0005-0000-0000-0000090A0000}"/>
    <cellStyle name="Normal 2 34 2" xfId="8509" xr:uid="{F40BAB3B-6B48-4BDB-A954-0FDDDD24D623}"/>
    <cellStyle name="Normal 2 35" xfId="1211" xr:uid="{00000000-0005-0000-0000-00000A0A0000}"/>
    <cellStyle name="Normal 2 35 2" xfId="8510" xr:uid="{DFCE2DFF-FA49-4640-A5C9-A005119AA396}"/>
    <cellStyle name="Normal 2 36" xfId="1212" xr:uid="{00000000-0005-0000-0000-00000B0A0000}"/>
    <cellStyle name="Normal 2 36 2" xfId="8511" xr:uid="{1E22B53F-DE37-45A6-A11C-67D9E5673C53}"/>
    <cellStyle name="Normal 2 37" xfId="1213" xr:uid="{00000000-0005-0000-0000-00000C0A0000}"/>
    <cellStyle name="Normal 2 37 2" xfId="8512" xr:uid="{E34AA93D-7967-4784-9B53-702369DE1AE6}"/>
    <cellStyle name="Normal 2 38" xfId="1214" xr:uid="{00000000-0005-0000-0000-00000D0A0000}"/>
    <cellStyle name="Normal 2 38 2" xfId="8513" xr:uid="{F66C8EE5-4871-41D0-9C97-2915E662F89E}"/>
    <cellStyle name="Normal 2 39" xfId="1215" xr:uid="{00000000-0005-0000-0000-00000E0A0000}"/>
    <cellStyle name="Normal 2 39 2" xfId="8514" xr:uid="{9E53D3EC-E6BE-47B4-B954-5DF2EADACD5D}"/>
    <cellStyle name="Normal 2 4" xfId="1216" xr:uid="{00000000-0005-0000-0000-00000F0A0000}"/>
    <cellStyle name="Normal 2 4 2" xfId="4353" xr:uid="{00000000-0005-0000-0000-0000100A0000}"/>
    <cellStyle name="Normal 2 4 2 2" xfId="12085" xr:uid="{480EF68E-21EF-4B5C-A71B-F10F319266DE}"/>
    <cellStyle name="Normal 2 4 2 2 2" xfId="14127" xr:uid="{FEFBB23E-37AE-4A30-B93B-715B02641DA7}"/>
    <cellStyle name="Normal 2 4 3" xfId="4313" xr:uid="{00000000-0005-0000-0000-0000110A0000}"/>
    <cellStyle name="Normal 2 4 4" xfId="4280" xr:uid="{00000000-0005-0000-0000-0000120A0000}"/>
    <cellStyle name="Normal 2 4 5" xfId="12070" xr:uid="{DC7DE6CA-C096-4408-85A3-CB06AC81F170}"/>
    <cellStyle name="Normal 2 4 5 2" xfId="14115" xr:uid="{801E8264-BCD7-4792-893A-73A3F8A2B0DF}"/>
    <cellStyle name="Normal 2 40" xfId="1217" xr:uid="{00000000-0005-0000-0000-0000130A0000}"/>
    <cellStyle name="Normal 2 40 2" xfId="8515" xr:uid="{2EE5ECEA-4F03-4DE1-81D2-5EBBC3A4AF11}"/>
    <cellStyle name="Normal 2 41" xfId="1218" xr:uid="{00000000-0005-0000-0000-0000140A0000}"/>
    <cellStyle name="Normal 2 41 2" xfId="8516" xr:uid="{10E7429B-3E07-4B6C-8376-D59C7F64D1D6}"/>
    <cellStyle name="Normal 2 42" xfId="1219" xr:uid="{00000000-0005-0000-0000-0000150A0000}"/>
    <cellStyle name="Normal 2 42 2" xfId="8517" xr:uid="{0936AC29-272E-45BB-9144-EC5F47F79506}"/>
    <cellStyle name="Normal 2 43" xfId="1220" xr:uid="{00000000-0005-0000-0000-0000160A0000}"/>
    <cellStyle name="Normal 2 43 2" xfId="8518" xr:uid="{311702D1-DD46-4566-A150-2002E9222092}"/>
    <cellStyle name="Normal 2 44" xfId="1221" xr:uid="{00000000-0005-0000-0000-0000170A0000}"/>
    <cellStyle name="Normal 2 44 2" xfId="8519" xr:uid="{0EE33703-D17D-4B23-9F17-BC726CC2CED7}"/>
    <cellStyle name="Normal 2 45" xfId="1222" xr:uid="{00000000-0005-0000-0000-0000180A0000}"/>
    <cellStyle name="Normal 2 45 2" xfId="8520" xr:uid="{9CFDC758-FF8A-46C5-9C82-9D12E80909E0}"/>
    <cellStyle name="Normal 2 46" xfId="1223" xr:uid="{00000000-0005-0000-0000-0000190A0000}"/>
    <cellStyle name="Normal 2 46 2" xfId="8521" xr:uid="{D441E4B0-22E1-4BBD-A837-2257E063450F}"/>
    <cellStyle name="Normal 2 47" xfId="1224" xr:uid="{00000000-0005-0000-0000-00001A0A0000}"/>
    <cellStyle name="Normal 2 47 2" xfId="8522" xr:uid="{F94328B2-4F00-43EB-91C8-253202BF85C4}"/>
    <cellStyle name="Normal 2 48" xfId="1225" xr:uid="{00000000-0005-0000-0000-00001B0A0000}"/>
    <cellStyle name="Normal 2 48 2" xfId="8523" xr:uid="{1EFEF587-326A-4303-916D-BB67B58ECE7E}"/>
    <cellStyle name="Normal 2 49" xfId="1226" xr:uid="{00000000-0005-0000-0000-00001C0A0000}"/>
    <cellStyle name="Normal 2 49 2" xfId="8524" xr:uid="{CE0EDAB5-D864-4F14-8E11-058E0C3D377B}"/>
    <cellStyle name="Normal 2 5" xfId="1227" xr:uid="{00000000-0005-0000-0000-00001D0A0000}"/>
    <cellStyle name="Normal 2 5 2" xfId="4361" xr:uid="{00000000-0005-0000-0000-00001E0A0000}"/>
    <cellStyle name="Normal 2 5 2 2" xfId="12090" xr:uid="{0295DCE8-CC7E-4322-A170-C870A94730B3}"/>
    <cellStyle name="Normal 2 5 2 2 2" xfId="14132" xr:uid="{2E6F651C-50EA-48A0-B124-FD246D6C24C4}"/>
    <cellStyle name="Normal 2 5 3" xfId="4321" xr:uid="{00000000-0005-0000-0000-00001F0A0000}"/>
    <cellStyle name="Normal 2 5 4" xfId="4288" xr:uid="{00000000-0005-0000-0000-0000200A0000}"/>
    <cellStyle name="Normal 2 5 5" xfId="12077" xr:uid="{516493CC-3214-47F9-B7FB-BACE3CF2A818}"/>
    <cellStyle name="Normal 2 5 5 2" xfId="14120" xr:uid="{2F82C8A0-D417-4829-9D79-824B0DAF1F04}"/>
    <cellStyle name="Normal 2 50" xfId="1228" xr:uid="{00000000-0005-0000-0000-0000210A0000}"/>
    <cellStyle name="Normal 2 50 2" xfId="8525" xr:uid="{6C1DDEB6-AF7D-4CEC-AE65-FB693CCC7FEA}"/>
    <cellStyle name="Normal 2 51" xfId="1229" xr:uid="{00000000-0005-0000-0000-0000220A0000}"/>
    <cellStyle name="Normal 2 51 2" xfId="8526" xr:uid="{A3306FCD-DF29-4DD3-BFE9-203E0E50F401}"/>
    <cellStyle name="Normal 2 52" xfId="1230" xr:uid="{00000000-0005-0000-0000-0000230A0000}"/>
    <cellStyle name="Normal 2 52 2" xfId="8527" xr:uid="{F73CB16C-730F-491B-A3FB-36786E951587}"/>
    <cellStyle name="Normal 2 53" xfId="1231" xr:uid="{00000000-0005-0000-0000-0000240A0000}"/>
    <cellStyle name="Normal 2 53 2" xfId="8528" xr:uid="{162519B5-3081-4F1E-ABE4-EF76F2B4BCF3}"/>
    <cellStyle name="Normal 2 54" xfId="1232" xr:uid="{00000000-0005-0000-0000-0000250A0000}"/>
    <cellStyle name="Normal 2 54 2" xfId="8529" xr:uid="{485868DE-DBC9-47F4-88DD-85E6A6242775}"/>
    <cellStyle name="Normal 2 55" xfId="1233" xr:uid="{00000000-0005-0000-0000-0000260A0000}"/>
    <cellStyle name="Normal 2 55 2" xfId="8530" xr:uid="{7A17C599-85BA-47AC-AA7E-AA6029189E30}"/>
    <cellStyle name="Normal 2 56" xfId="1234" xr:uid="{00000000-0005-0000-0000-0000270A0000}"/>
    <cellStyle name="Normal 2 56 2" xfId="8531" xr:uid="{086BE86F-55D0-4BFB-B753-427CEDA92C27}"/>
    <cellStyle name="Normal 2 57" xfId="1235" xr:uid="{00000000-0005-0000-0000-0000280A0000}"/>
    <cellStyle name="Normal 2 57 2" xfId="8532" xr:uid="{EBCDEDE2-7ABB-43A4-AC84-611341975A60}"/>
    <cellStyle name="Normal 2 58" xfId="1236" xr:uid="{00000000-0005-0000-0000-0000290A0000}"/>
    <cellStyle name="Normal 2 58 2" xfId="8533" xr:uid="{C5372107-87C4-4A81-941D-BEE7CCDC24C9}"/>
    <cellStyle name="Normal 2 59" xfId="1237" xr:uid="{00000000-0005-0000-0000-00002A0A0000}"/>
    <cellStyle name="Normal 2 59 2" xfId="8534" xr:uid="{B10C6ED9-7B91-46F9-84EE-36480DEE40DB}"/>
    <cellStyle name="Normal 2 6" xfId="1238" xr:uid="{00000000-0005-0000-0000-00002B0A0000}"/>
    <cellStyle name="Normal 2 6 2" xfId="4363" xr:uid="{00000000-0005-0000-0000-00002C0A0000}"/>
    <cellStyle name="Normal 2 6 3" xfId="4323" xr:uid="{00000000-0005-0000-0000-00002D0A0000}"/>
    <cellStyle name="Normal 2 6 3 2" xfId="12096" xr:uid="{B31C28A5-56DB-4015-9830-2EA7F02C3C5E}"/>
    <cellStyle name="Normal 2 6 3 2 2" xfId="14138" xr:uid="{B6821E1F-5A40-406A-8A03-A9C129911061}"/>
    <cellStyle name="Normal 2 6 4" xfId="4290" xr:uid="{00000000-0005-0000-0000-00002E0A0000}"/>
    <cellStyle name="Normal 2 60" xfId="1239" xr:uid="{00000000-0005-0000-0000-00002F0A0000}"/>
    <cellStyle name="Normal 2 60 2" xfId="8535" xr:uid="{A70661F8-7612-4723-AD14-DEC14EA938E7}"/>
    <cellStyle name="Normal 2 61" xfId="1240" xr:uid="{00000000-0005-0000-0000-0000300A0000}"/>
    <cellStyle name="Normal 2 61 2" xfId="8536" xr:uid="{8F2CB373-F980-471A-8768-6CAEA3E8CBA5}"/>
    <cellStyle name="Normal 2 62" xfId="1241" xr:uid="{00000000-0005-0000-0000-0000310A0000}"/>
    <cellStyle name="Normal 2 62 2" xfId="8537" xr:uid="{D311E7D2-CD5D-4943-9E24-F968E484D2DA}"/>
    <cellStyle name="Normal 2 63" xfId="1242" xr:uid="{00000000-0005-0000-0000-0000320A0000}"/>
    <cellStyle name="Normal 2 63 2" xfId="8538" xr:uid="{503661E4-522A-47F4-A215-F9D9E441BC65}"/>
    <cellStyle name="Normal 2 64" xfId="1243" xr:uid="{00000000-0005-0000-0000-0000330A0000}"/>
    <cellStyle name="Normal 2 64 2" xfId="8539" xr:uid="{879D0B7E-0EB6-45BF-B174-AFE942AC539E}"/>
    <cellStyle name="Normal 2 65" xfId="1244" xr:uid="{00000000-0005-0000-0000-0000340A0000}"/>
    <cellStyle name="Normal 2 65 2" xfId="8540" xr:uid="{52090D8C-27BD-48A6-80A7-C00EEEC721E5}"/>
    <cellStyle name="Normal 2 66" xfId="1245" xr:uid="{00000000-0005-0000-0000-0000350A0000}"/>
    <cellStyle name="Normal 2 66 2" xfId="8541" xr:uid="{95806608-EEE0-46D3-8B1A-BD5FAE346D16}"/>
    <cellStyle name="Normal 2 67" xfId="1246" xr:uid="{00000000-0005-0000-0000-0000360A0000}"/>
    <cellStyle name="Normal 2 67 2" xfId="8542" xr:uid="{770D0F23-6F74-426F-8FF4-5F3C60A194AF}"/>
    <cellStyle name="Normal 2 68" xfId="1247" xr:uid="{00000000-0005-0000-0000-0000370A0000}"/>
    <cellStyle name="Normal 2 68 2" xfId="8543" xr:uid="{2DD859C8-C2B1-4576-8CCE-DF513F2484CB}"/>
    <cellStyle name="Normal 2 69" xfId="1248" xr:uid="{00000000-0005-0000-0000-0000380A0000}"/>
    <cellStyle name="Normal 2 69 2" xfId="8544" xr:uid="{652EAD18-837E-4ED2-ABCB-5C3740979683}"/>
    <cellStyle name="Normal 2 7" xfId="1249" xr:uid="{00000000-0005-0000-0000-0000390A0000}"/>
    <cellStyle name="Normal 2 7 2" xfId="4359" xr:uid="{00000000-0005-0000-0000-00003A0A0000}"/>
    <cellStyle name="Normal 2 7 3" xfId="4319" xr:uid="{00000000-0005-0000-0000-00003B0A0000}"/>
    <cellStyle name="Normal 2 7 4" xfId="4286" xr:uid="{00000000-0005-0000-0000-00003C0A0000}"/>
    <cellStyle name="Normal 2 70" xfId="1250" xr:uid="{00000000-0005-0000-0000-00003D0A0000}"/>
    <cellStyle name="Normal 2 70 2" xfId="8545" xr:uid="{000FA15A-F1A0-412A-8044-D8E8735FA490}"/>
    <cellStyle name="Normal 2 71" xfId="1251" xr:uid="{00000000-0005-0000-0000-00003E0A0000}"/>
    <cellStyle name="Normal 2 71 2" xfId="8546" xr:uid="{957DA0B8-4499-405D-A0C5-A1D46CC8D9AA}"/>
    <cellStyle name="Normal 2 72" xfId="1252" xr:uid="{00000000-0005-0000-0000-00003F0A0000}"/>
    <cellStyle name="Normal 2 72 2" xfId="8547" xr:uid="{6193A8F8-030B-437B-811A-B3FB22CA15AC}"/>
    <cellStyle name="Normal 2 73" xfId="1253" xr:uid="{00000000-0005-0000-0000-0000400A0000}"/>
    <cellStyle name="Normal 2 73 2" xfId="8548" xr:uid="{C4DB21E6-8A03-48FD-951B-C9731E107E0F}"/>
    <cellStyle name="Normal 2 74" xfId="1254" xr:uid="{00000000-0005-0000-0000-0000410A0000}"/>
    <cellStyle name="Normal 2 74 2" xfId="8549" xr:uid="{90DCCC7E-69D7-437D-B2E2-45580E69A91D}"/>
    <cellStyle name="Normal 2 75" xfId="1255" xr:uid="{00000000-0005-0000-0000-0000420A0000}"/>
    <cellStyle name="Normal 2 75 2" xfId="8550" xr:uid="{5CFE9440-16AA-457E-BC0E-A460DD5C3A54}"/>
    <cellStyle name="Normal 2 76" xfId="1256" xr:uid="{00000000-0005-0000-0000-0000430A0000}"/>
    <cellStyle name="Normal 2 76 2" xfId="8551" xr:uid="{2E12A7BE-FD12-450A-882F-700F1616D329}"/>
    <cellStyle name="Normal 2 77" xfId="1257" xr:uid="{00000000-0005-0000-0000-0000440A0000}"/>
    <cellStyle name="Normal 2 77 2" xfId="8552" xr:uid="{C87FA01A-35BC-4972-8FF9-E537289A5EDB}"/>
    <cellStyle name="Normal 2 78" xfId="1258" xr:uid="{00000000-0005-0000-0000-0000450A0000}"/>
    <cellStyle name="Normal 2 78 2" xfId="8553" xr:uid="{6B54F219-75DF-402C-A380-A0C6B8C5E3A7}"/>
    <cellStyle name="Normal 2 79" xfId="1259" xr:uid="{00000000-0005-0000-0000-0000460A0000}"/>
    <cellStyle name="Normal 2 79 2" xfId="8554" xr:uid="{34BFD39E-59B6-43E3-8B7E-5A4EDE41768A}"/>
    <cellStyle name="Normal 2 8" xfId="1260" xr:uid="{00000000-0005-0000-0000-0000470A0000}"/>
    <cellStyle name="Normal 2 8 2" xfId="4367" xr:uid="{00000000-0005-0000-0000-0000480A0000}"/>
    <cellStyle name="Normal 2 8 3" xfId="4327" xr:uid="{00000000-0005-0000-0000-0000490A0000}"/>
    <cellStyle name="Normal 2 8 4" xfId="4294" xr:uid="{00000000-0005-0000-0000-00004A0A0000}"/>
    <cellStyle name="Normal 2 80" xfId="1261" xr:uid="{00000000-0005-0000-0000-00004B0A0000}"/>
    <cellStyle name="Normal 2 80 2" xfId="8555" xr:uid="{FEED9659-A0F4-4FB9-AC37-18BCBB841F0B}"/>
    <cellStyle name="Normal 2 81" xfId="1262" xr:uid="{00000000-0005-0000-0000-00004C0A0000}"/>
    <cellStyle name="Normal 2 81 2" xfId="8556" xr:uid="{DDB61CE8-4B51-463B-ACF8-4E68EEDDFCCE}"/>
    <cellStyle name="Normal 2 82" xfId="1263" xr:uid="{00000000-0005-0000-0000-00004D0A0000}"/>
    <cellStyle name="Normal 2 82 2" xfId="8557" xr:uid="{23A056C2-95C4-4261-86BB-8FA88A3E2DDC}"/>
    <cellStyle name="Normal 2 83" xfId="1264" xr:uid="{00000000-0005-0000-0000-00004E0A0000}"/>
    <cellStyle name="Normal 2 83 2" xfId="8558" xr:uid="{A8A57E8C-FDBC-4C36-927B-C6ADDEC79CD8}"/>
    <cellStyle name="Normal 2 84" xfId="1265" xr:uid="{00000000-0005-0000-0000-00004F0A0000}"/>
    <cellStyle name="Normal 2 84 2" xfId="8559" xr:uid="{A10B003B-665B-4700-9CAA-BDE33C07F205}"/>
    <cellStyle name="Normal 2 85" xfId="1266" xr:uid="{00000000-0005-0000-0000-0000500A0000}"/>
    <cellStyle name="Normal 2 85 2" xfId="8560" xr:uid="{E6F61E91-60F7-4E87-B957-CA29A407084C}"/>
    <cellStyle name="Normal 2 86" xfId="1267" xr:uid="{00000000-0005-0000-0000-0000510A0000}"/>
    <cellStyle name="Normal 2 86 2" xfId="8561" xr:uid="{265CA1C2-3692-466D-86B5-FD6615FB7842}"/>
    <cellStyle name="Normal 2 87" xfId="1268" xr:uid="{00000000-0005-0000-0000-0000520A0000}"/>
    <cellStyle name="Normal 2 87 2" xfId="8562" xr:uid="{4E3ECDA5-E869-40B6-9B4B-B2464A544500}"/>
    <cellStyle name="Normal 2 88" xfId="1269" xr:uid="{00000000-0005-0000-0000-0000530A0000}"/>
    <cellStyle name="Normal 2 88 2" xfId="8563" xr:uid="{0AEF8FF2-41F4-454D-A9A6-716FF7362209}"/>
    <cellStyle name="Normal 2 89" xfId="1270" xr:uid="{00000000-0005-0000-0000-0000540A0000}"/>
    <cellStyle name="Normal 2 89 2" xfId="8564" xr:uid="{35D62E96-9AD6-4CD9-A8F9-D4424BC6D65B}"/>
    <cellStyle name="Normal 2 9" xfId="1271" xr:uid="{00000000-0005-0000-0000-0000550A0000}"/>
    <cellStyle name="Normal 2 9 2" xfId="4369" xr:uid="{00000000-0005-0000-0000-0000560A0000}"/>
    <cellStyle name="Normal 2 9 3" xfId="4329" xr:uid="{00000000-0005-0000-0000-0000570A0000}"/>
    <cellStyle name="Normal 2 9 4" xfId="4296" xr:uid="{00000000-0005-0000-0000-0000580A0000}"/>
    <cellStyle name="Normal 2 90" xfId="1272" xr:uid="{00000000-0005-0000-0000-0000590A0000}"/>
    <cellStyle name="Normal 2 90 2" xfId="8565" xr:uid="{C874CFDA-50E1-4BC6-844B-76C4B15C3A90}"/>
    <cellStyle name="Normal 2 91" xfId="1273" xr:uid="{00000000-0005-0000-0000-00005A0A0000}"/>
    <cellStyle name="Normal 2 91 2" xfId="8566" xr:uid="{CA0CCD1C-CB31-496B-9B31-A929B68FA400}"/>
    <cellStyle name="Normal 2 92" xfId="1274" xr:uid="{00000000-0005-0000-0000-00005B0A0000}"/>
    <cellStyle name="Normal 2 92 2" xfId="8567" xr:uid="{FC9CB29F-8BB2-4DA4-B8EF-031F9E7F35AE}"/>
    <cellStyle name="Normal 2 93" xfId="1275" xr:uid="{00000000-0005-0000-0000-00005C0A0000}"/>
    <cellStyle name="Normal 2 93 2" xfId="8568" xr:uid="{D26A138F-E98C-40D6-B467-ED9CA36E9D42}"/>
    <cellStyle name="Normal 2 94" xfId="1276" xr:uid="{00000000-0005-0000-0000-00005D0A0000}"/>
    <cellStyle name="Normal 2 94 2" xfId="8569" xr:uid="{AF25CDC6-B9FD-47E5-A2FD-590C0D909174}"/>
    <cellStyle name="Normal 2 95" xfId="1277" xr:uid="{00000000-0005-0000-0000-00005E0A0000}"/>
    <cellStyle name="Normal 2 95 2" xfId="8570" xr:uid="{4EEEE94D-BD00-4307-80ED-2BD30941088A}"/>
    <cellStyle name="Normal 2 96" xfId="1278" xr:uid="{00000000-0005-0000-0000-00005F0A0000}"/>
    <cellStyle name="Normal 2 96 2" xfId="8571" xr:uid="{BBABE2B6-688A-4457-8631-1C1CE85E3B34}"/>
    <cellStyle name="Normal 2 97" xfId="1279" xr:uid="{00000000-0005-0000-0000-0000600A0000}"/>
    <cellStyle name="Normal 2 97 2" xfId="8572" xr:uid="{FE3D9CF6-3EE3-437E-8E31-F7605616726D}"/>
    <cellStyle name="Normal 2 98" xfId="1280" xr:uid="{00000000-0005-0000-0000-0000610A0000}"/>
    <cellStyle name="Normal 2 98 2" xfId="8573" xr:uid="{F63FCBDB-4C7A-4606-9B3F-8EED7BB2A9A0}"/>
    <cellStyle name="Normal 2 99" xfId="1281" xr:uid="{00000000-0005-0000-0000-0000620A0000}"/>
    <cellStyle name="Normal 2 99 2" xfId="8574" xr:uid="{1D44A5F2-B905-4F19-98F5-3995B625C414}"/>
    <cellStyle name="Normal 2_5" xfId="3949" xr:uid="{00000000-0005-0000-0000-0000630A0000}"/>
    <cellStyle name="Normal 20" xfId="4504" xr:uid="{00000000-0005-0000-0000-0000640A0000}"/>
    <cellStyle name="Normal 20 2" xfId="10499" xr:uid="{7B8B1A5A-97A3-42BD-A31F-48E7A70EE21A}"/>
    <cellStyle name="Normal 20 2 2" xfId="11277" xr:uid="{1E539C09-896E-4AA3-9609-65C5A0CB5598}"/>
    <cellStyle name="Normal 20 2 2 2" xfId="13322" xr:uid="{0164CD69-D0D6-4ABF-88C7-F5AA5AFB39EB}"/>
    <cellStyle name="Normal 20 2 3" xfId="11856" xr:uid="{17D72DD8-31AC-4FE5-8BFC-E870D1C109BF}"/>
    <cellStyle name="Normal 20 2 3 2" xfId="13900" xr:uid="{74B58E5B-C007-4D80-97AD-CA5DCCF634C6}"/>
    <cellStyle name="Normal 20 2 4" xfId="12546" xr:uid="{2F36853F-837A-45BD-9849-A48AEE045CD3}"/>
    <cellStyle name="Normal 20 3" xfId="11276" xr:uid="{461A829E-06A1-4DD3-AE90-D794677433FC}"/>
    <cellStyle name="Normal 20 3 2" xfId="13321" xr:uid="{6CED0A4B-1010-4D90-9A99-BCA1E734344F}"/>
    <cellStyle name="Normal 20 4" xfId="11855" xr:uid="{91B2AFD9-99D9-4AD9-8D01-91CB328E9D7F}"/>
    <cellStyle name="Normal 20 4 2" xfId="13899" xr:uid="{0010BAE1-0359-47A6-B0B3-2DA7AF115BFA}"/>
    <cellStyle name="Normal 20 5" xfId="8221" xr:uid="{A8CABF25-7396-4CB6-9F98-7AA8CAAD3764}"/>
    <cellStyle name="Normal 20 6" xfId="12266" xr:uid="{4677A200-6C21-4BA6-8C6A-757F8549F0DC}"/>
    <cellStyle name="Normal 21" xfId="4047" xr:uid="{00000000-0005-0000-0000-0000650A0000}"/>
    <cellStyle name="Normal 21 2" xfId="4508" xr:uid="{00000000-0005-0000-0000-0000660A0000}"/>
    <cellStyle name="Normal 21 2 2" xfId="11279" xr:uid="{8CC3CB15-7074-4E92-B2D3-58987547FD48}"/>
    <cellStyle name="Normal 21 2 2 2" xfId="13324" xr:uid="{AAA9241E-9703-4E5F-A106-5FC82A7B234A}"/>
    <cellStyle name="Normal 21 2 3" xfId="11858" xr:uid="{575CEA72-30F6-40AE-968A-9594C15D7AA0}"/>
    <cellStyle name="Normal 21 2 3 2" xfId="13902" xr:uid="{BD38906A-FB7E-42BA-935B-01183442FB11}"/>
    <cellStyle name="Normal 21 2 4" xfId="10503" xr:uid="{5C6000DA-2C88-4C9E-AB3A-C7A44259E373}"/>
    <cellStyle name="Normal 21 2 5" xfId="12550" xr:uid="{4ACE5298-76B5-45D0-BA24-78B884CB3BB6}"/>
    <cellStyle name="Normal 21 3" xfId="11278" xr:uid="{6086A8CE-FE89-4CFB-9CC0-AE3521942518}"/>
    <cellStyle name="Normal 21 3 2" xfId="13323" xr:uid="{642D4163-BDDF-4580-9085-78D59884BEB3}"/>
    <cellStyle name="Normal 21 4" xfId="11857" xr:uid="{38D92F4D-CB3B-4F9A-9C22-1B58900DC0D2}"/>
    <cellStyle name="Normal 21 4 2" xfId="13901" xr:uid="{CC967A58-1BE0-4DD6-A8D4-E75101086DB4}"/>
    <cellStyle name="Normal 21 5" xfId="8225" xr:uid="{3B47D802-3857-48AA-BD89-39E8DAE1B75E}"/>
    <cellStyle name="Normal 21 6" xfId="12270" xr:uid="{5687B85A-508F-4E27-9C4D-5932ACD93206}"/>
    <cellStyle name="Normal 22" xfId="4559" xr:uid="{00000000-0005-0000-0000-0000670A0000}"/>
    <cellStyle name="Normal 22 2" xfId="10539" xr:uid="{C28C56EC-1827-401B-8A9C-82F851B1F58D}"/>
    <cellStyle name="Normal 22 2 2" xfId="11281" xr:uid="{C66B0DE1-D9B8-497F-88C7-CCD5563143C9}"/>
    <cellStyle name="Normal 22 2 2 2" xfId="13326" xr:uid="{1689DAA2-9A3D-498C-8B4C-EDAC3BC3A177}"/>
    <cellStyle name="Normal 22 2 3" xfId="11860" xr:uid="{3B101B67-772E-44FD-987A-EBA44C0BCD9C}"/>
    <cellStyle name="Normal 22 2 3 2" xfId="13904" xr:uid="{C57F9AC4-056B-4547-91D8-2F89D94D4C34}"/>
    <cellStyle name="Normal 22 2 4" xfId="12584" xr:uid="{204F55EC-F463-4382-91B9-590E95396ABF}"/>
    <cellStyle name="Normal 22 3" xfId="11280" xr:uid="{D2F7CDA5-D9C4-4A69-B91D-E2B2AA575276}"/>
    <cellStyle name="Normal 22 3 2" xfId="13325" xr:uid="{6D718735-1FF8-44AA-8515-1C009A8BB83E}"/>
    <cellStyle name="Normal 22 4" xfId="11859" xr:uid="{937ADBBF-D9DF-460F-B786-9CD6C43682EE}"/>
    <cellStyle name="Normal 22 4 2" xfId="13903" xr:uid="{E60D2EE3-46DF-4403-9B39-B132E2D13A7A}"/>
    <cellStyle name="Normal 22 5" xfId="8272" xr:uid="{CF4B6AD6-B313-4FF5-B88F-1435E152B9ED}"/>
    <cellStyle name="Normal 22 6" xfId="12304" xr:uid="{06F1C49D-797C-42F9-B58E-839AA1A2CE9D}"/>
    <cellStyle name="Normal 23" xfId="4587" xr:uid="{00000000-0005-0000-0000-0000680A0000}"/>
    <cellStyle name="Normal 23 2" xfId="10551" xr:uid="{56CC3792-D7E9-498A-8A97-37DF8159DE89}"/>
    <cellStyle name="Normal 23 2 2" xfId="11283" xr:uid="{DD40CDF3-BE1A-4A50-811A-127AEB537005}"/>
    <cellStyle name="Normal 23 2 2 2" xfId="13328" xr:uid="{1ED2864D-0F77-4A31-BC1C-175923A3249C}"/>
    <cellStyle name="Normal 23 2 3" xfId="11862" xr:uid="{529AAA4B-F38C-4DBF-8E95-F3FCE0CF2430}"/>
    <cellStyle name="Normal 23 2 3 2" xfId="13906" xr:uid="{DCE9CE82-14EB-4537-9962-7A364D0D4DDE}"/>
    <cellStyle name="Normal 23 2 4" xfId="12596" xr:uid="{63A8374C-87E7-404F-9845-9248CCA711DB}"/>
    <cellStyle name="Normal 23 3" xfId="11282" xr:uid="{5BA67113-B41A-4F6D-AFBC-8D24A7DCCB02}"/>
    <cellStyle name="Normal 23 3 2" xfId="13327" xr:uid="{4D2A894C-ED5B-4612-90A0-F3A18A0D51AD}"/>
    <cellStyle name="Normal 23 4" xfId="11861" xr:uid="{79BF5DAA-B7B8-46DA-84F8-17E25CE6DFB2}"/>
    <cellStyle name="Normal 23 4 2" xfId="13905" xr:uid="{78AA9CFE-37CD-4348-B29D-85F65C6B4DB8}"/>
    <cellStyle name="Normal 23 5" xfId="8284" xr:uid="{3524EF25-D6E5-4694-B41B-7F7B1EEA3CFB}"/>
    <cellStyle name="Normal 23 6" xfId="12316" xr:uid="{F74722F2-5D53-4D8C-BF8F-62A2DF95C055}"/>
    <cellStyle name="Normal 24" xfId="7808" xr:uid="{00000000-0005-0000-0000-0000690A0000}"/>
    <cellStyle name="Normal 24 2" xfId="11284" xr:uid="{1825CBF8-389A-4B8B-85A4-52D7628BC565}"/>
    <cellStyle name="Normal 24 3" xfId="8368" xr:uid="{6A592D76-1DD7-4881-8F03-995510E711E8}"/>
    <cellStyle name="Normal 25" xfId="7812" xr:uid="{B1D1DF23-E838-4278-97A3-87F4D009E39F}"/>
    <cellStyle name="Normal 25 2" xfId="11285" xr:uid="{36222848-E3FD-44D4-B965-C9C2D41CE0D0}"/>
    <cellStyle name="Normal 25 2 2" xfId="13329" xr:uid="{C06095B1-F084-4CEA-B919-70B7422AB35D}"/>
    <cellStyle name="Normal 25 3" xfId="11863" xr:uid="{2C3376C4-BEF1-44DC-9871-FC34E6A67FAF}"/>
    <cellStyle name="Normal 25 3 2" xfId="13907" xr:uid="{3CFB31B2-44FF-42D0-BD0A-9F5E0636B046}"/>
    <cellStyle name="Normal 25 4" xfId="12376" xr:uid="{FE032406-8443-4C70-87FC-53D0C570BF21}"/>
    <cellStyle name="Normal 26" xfId="7815" xr:uid="{76C0175B-FE9F-4011-AF96-3ECD3E86A647}"/>
    <cellStyle name="Normal 26 2" xfId="14111" xr:uid="{CA7CD0AA-1786-4B37-B38E-D6C3266700B1}"/>
    <cellStyle name="Normal 27" xfId="7820" xr:uid="{588F0D24-B434-4C17-8B42-7B53F820FF28}"/>
    <cellStyle name="Normal 28" xfId="7822" xr:uid="{CF3DC9B0-FA4C-4626-BD42-448BF9CCC142}"/>
    <cellStyle name="Normal 29" xfId="7833" xr:uid="{04B2139A-B87D-4D19-9466-FE39D38621E1}"/>
    <cellStyle name="Normal 3" xfId="17" xr:uid="{00000000-0005-0000-0000-00006A0A0000}"/>
    <cellStyle name="Normal 3 10" xfId="1283" xr:uid="{00000000-0005-0000-0000-00006B0A0000}"/>
    <cellStyle name="Normal 3 11" xfId="1284" xr:uid="{00000000-0005-0000-0000-00006C0A0000}"/>
    <cellStyle name="Normal 3 12" xfId="1285" xr:uid="{00000000-0005-0000-0000-00006D0A0000}"/>
    <cellStyle name="Normal 3 12 2" xfId="8575" xr:uid="{9211C199-1D10-40CF-ABFF-0199C9A1E415}"/>
    <cellStyle name="Normal 3 13" xfId="1286" xr:uid="{00000000-0005-0000-0000-00006E0A0000}"/>
    <cellStyle name="Normal 3 13 2" xfId="8576" xr:uid="{F128DA77-F07C-4C3C-9B74-60E023F772C4}"/>
    <cellStyle name="Normal 3 14" xfId="1287" xr:uid="{00000000-0005-0000-0000-00006F0A0000}"/>
    <cellStyle name="Normal 3 14 2" xfId="8577" xr:uid="{C0DE8033-1D2A-4A93-A35C-FABDADE9EBBE}"/>
    <cellStyle name="Normal 3 15" xfId="1288" xr:uid="{00000000-0005-0000-0000-0000700A0000}"/>
    <cellStyle name="Normal 3 15 2" xfId="8578" xr:uid="{ED830132-5176-4B13-A199-385B08972DF1}"/>
    <cellStyle name="Normal 3 16" xfId="1289" xr:uid="{00000000-0005-0000-0000-0000710A0000}"/>
    <cellStyle name="Normal 3 16 2" xfId="8579" xr:uid="{B75C68B5-9C7C-4A8C-955C-C74F0AC2F3B4}"/>
    <cellStyle name="Normal 3 17" xfId="1290" xr:uid="{00000000-0005-0000-0000-0000720A0000}"/>
    <cellStyle name="Normal 3 17 2" xfId="8580" xr:uid="{3A722AF0-AEEE-4734-A6FB-1276F006D22A}"/>
    <cellStyle name="Normal 3 18" xfId="1291" xr:uid="{00000000-0005-0000-0000-0000730A0000}"/>
    <cellStyle name="Normal 3 18 2" xfId="8581" xr:uid="{3FCCBD1E-A139-4E31-844E-723B83A07035}"/>
    <cellStyle name="Normal 3 19" xfId="1292" xr:uid="{00000000-0005-0000-0000-0000740A0000}"/>
    <cellStyle name="Normal 3 19 2" xfId="8582" xr:uid="{107BF4DE-89E7-4B5A-A059-12FA64092905}"/>
    <cellStyle name="Normal 3 2" xfId="1293" xr:uid="{00000000-0005-0000-0000-0000750A0000}"/>
    <cellStyle name="Normal 3 2 10" xfId="4435" xr:uid="{00000000-0005-0000-0000-0000760A0000}"/>
    <cellStyle name="Normal 3 2 10 2" xfId="10439" xr:uid="{D8BD72AE-6459-4C1C-BEA1-14AA88F644A0}"/>
    <cellStyle name="Normal 3 2 10 2 2" xfId="11287" xr:uid="{3EC67C1A-4C8C-41BF-916F-E223077DEEA0}"/>
    <cellStyle name="Normal 3 2 10 2 2 2" xfId="13331" xr:uid="{F213DB71-250A-4FF4-BA34-85EA23830F36}"/>
    <cellStyle name="Normal 3 2 10 2 3" xfId="11865" xr:uid="{DF1567CF-760B-45A3-9F94-5EAC32422F8D}"/>
    <cellStyle name="Normal 3 2 10 2 3 2" xfId="13909" xr:uid="{6EF2C8C3-AB5F-4065-90FB-BFE4BF605112}"/>
    <cellStyle name="Normal 3 2 10 2 4" xfId="12487" xr:uid="{6F630949-B43E-41AB-A004-6F4BF24559CF}"/>
    <cellStyle name="Normal 3 2 10 3" xfId="11286" xr:uid="{7492B218-1C14-4C6A-B948-1779F6134D6A}"/>
    <cellStyle name="Normal 3 2 10 3 2" xfId="13330" xr:uid="{79A32429-8DFA-40E5-BEAC-F9A4BEF282FE}"/>
    <cellStyle name="Normal 3 2 10 4" xfId="11864" xr:uid="{3DD57F6C-73B7-4A39-AC25-7409DD8EB429}"/>
    <cellStyle name="Normal 3 2 10 4 2" xfId="13908" xr:uid="{682971DE-B4B5-453C-A938-31552285AFEA}"/>
    <cellStyle name="Normal 3 2 10 5" xfId="8154" xr:uid="{3408C944-703E-4044-B1ED-D937CB10A680}"/>
    <cellStyle name="Normal 3 2 10 6" xfId="12207" xr:uid="{D373F5E2-F5BC-4CC5-A746-ED26E9467263}"/>
    <cellStyle name="Normal 3 2 11" xfId="4518" xr:uid="{00000000-0005-0000-0000-0000770A0000}"/>
    <cellStyle name="Normal 3 2 11 2" xfId="10510" xr:uid="{326E7AFE-6285-4809-B5CE-904E428A0EB0}"/>
    <cellStyle name="Normal 3 2 11 2 2" xfId="11289" xr:uid="{B34DB8B2-B65C-4792-8D6B-E69C6B3DA559}"/>
    <cellStyle name="Normal 3 2 11 2 2 2" xfId="13333" xr:uid="{DF6B9DC7-A81C-43DD-BB5F-278D2593F2BE}"/>
    <cellStyle name="Normal 3 2 11 2 3" xfId="11867" xr:uid="{C2A662C7-9A3C-43C6-92E9-A69B1EE8B6BF}"/>
    <cellStyle name="Normal 3 2 11 2 3 2" xfId="13911" xr:uid="{ED3F83AA-2C82-4DFA-8943-425565E06FDB}"/>
    <cellStyle name="Normal 3 2 11 2 4" xfId="12557" xr:uid="{424B3472-C6C3-4821-B464-25F1A846BCA9}"/>
    <cellStyle name="Normal 3 2 11 3" xfId="11288" xr:uid="{AF25F2F7-624A-481D-867A-206C83A7A870}"/>
    <cellStyle name="Normal 3 2 11 3 2" xfId="13332" xr:uid="{DE2627B7-18AF-46C0-AB7B-EB732723598E}"/>
    <cellStyle name="Normal 3 2 11 4" xfId="11866" xr:uid="{65C54646-7A28-45C1-AA50-3D94D3596459}"/>
    <cellStyle name="Normal 3 2 11 4 2" xfId="13910" xr:uid="{6525C834-8920-49CC-BEFF-65D675752849}"/>
    <cellStyle name="Normal 3 2 11 5" xfId="8235" xr:uid="{E02BE12D-C3FF-44E3-95BE-8C4869101981}"/>
    <cellStyle name="Normal 3 2 11 6" xfId="12277" xr:uid="{165E9570-6B93-48D3-92C4-16BC0F51A3ED}"/>
    <cellStyle name="Normal 3 2 12" xfId="8583" xr:uid="{D2165916-23BC-4CAE-AD5B-B3B9EBAE1DDE}"/>
    <cellStyle name="Normal 3 2 13" xfId="12068" xr:uid="{FC94D552-0204-43A0-B039-566D8E9E2932}"/>
    <cellStyle name="Normal 3 2 13 2" xfId="14113" xr:uid="{EF709A0A-285F-4078-8509-3641CB525308}"/>
    <cellStyle name="Normal 3 2 2" xfId="1294" xr:uid="{00000000-0005-0000-0000-0000780A0000}"/>
    <cellStyle name="Normal 3 2 2 2" xfId="4486" xr:uid="{00000000-0005-0000-0000-0000790A0000}"/>
    <cellStyle name="Normal 3 2 2 2 2" xfId="10490" xr:uid="{9CDEDBB5-B771-4BB4-B176-08FD2D1BA071}"/>
    <cellStyle name="Normal 3 2 2 2 2 2" xfId="11291" xr:uid="{935E6CFC-B391-49D5-8A4C-334D2E7D3A7D}"/>
    <cellStyle name="Normal 3 2 2 2 2 2 2" xfId="13335" xr:uid="{F09C3C1A-6BBF-4434-8A18-1ABEF3275E77}"/>
    <cellStyle name="Normal 3 2 2 2 2 3" xfId="11869" xr:uid="{D6E22037-4759-4399-84B4-6A4EF8584871}"/>
    <cellStyle name="Normal 3 2 2 2 2 3 2" xfId="13913" xr:uid="{98A47830-1A08-4EF9-A0B4-E76C419EA04B}"/>
    <cellStyle name="Normal 3 2 2 2 2 4" xfId="12538" xr:uid="{B868CC4D-C6FF-4F74-A721-1FCE877CB48D}"/>
    <cellStyle name="Normal 3 2 2 2 3" xfId="11290" xr:uid="{C63121C6-FAF0-4518-A04F-468DFA1A3C25}"/>
    <cellStyle name="Normal 3 2 2 2 3 2" xfId="13334" xr:uid="{9A1EC78F-18A0-4E51-AF39-367FD32F5CAD}"/>
    <cellStyle name="Normal 3 2 2 2 4" xfId="11868" xr:uid="{A3FC1D6B-EA7D-4CE7-9832-AE891654A16C}"/>
    <cellStyle name="Normal 3 2 2 2 4 2" xfId="13912" xr:uid="{7636FCF1-0C2D-46DF-B75C-5436A9497DB6}"/>
    <cellStyle name="Normal 3 2 2 2 5" xfId="12089" xr:uid="{9566770B-B090-4B1A-A1E1-95CF93A8A0EA}"/>
    <cellStyle name="Normal 3 2 2 2 5 2" xfId="14131" xr:uid="{45D0F65D-E9A0-485B-8A62-BB4922F6C5E8}"/>
    <cellStyle name="Normal 3 2 2 2 6" xfId="8205" xr:uid="{12A7BEBD-F9C8-4F37-89F2-C9F690A1B4BC}"/>
    <cellStyle name="Normal 3 2 2 2 7" xfId="12258" xr:uid="{45F1803B-45CA-4C43-942C-AC8CEA495AB5}"/>
    <cellStyle name="Normal 3 2 2 3" xfId="12078" xr:uid="{F54B2BFD-C523-4DFF-814E-588839729A50}"/>
    <cellStyle name="Normal 3 2 2 3 2" xfId="14121" xr:uid="{21D2B953-1411-4E03-B973-7CF527FBB3D1}"/>
    <cellStyle name="Normal 3 2 3" xfId="1295" xr:uid="{00000000-0005-0000-0000-00007A0A0000}"/>
    <cellStyle name="Normal 3 2 3 2" xfId="12083" xr:uid="{241BFA0A-677E-46CD-9A40-BC41D5C2241A}"/>
    <cellStyle name="Normal 3 2 3 2 2" xfId="14125" xr:uid="{86EA4F4D-F702-4E07-A894-EDE70A2A3C25}"/>
    <cellStyle name="Normal 3 2 4" xfId="1296" xr:uid="{00000000-0005-0000-0000-00007B0A0000}"/>
    <cellStyle name="Normal 3 2 5" xfId="1297" xr:uid="{00000000-0005-0000-0000-00007C0A0000}"/>
    <cellStyle name="Normal 3 2 6" xfId="1298" xr:uid="{00000000-0005-0000-0000-00007D0A0000}"/>
    <cellStyle name="Normal 3 2 7" xfId="1299" xr:uid="{00000000-0005-0000-0000-00007E0A0000}"/>
    <cellStyle name="Normal 3 2 8" xfId="1300" xr:uid="{00000000-0005-0000-0000-00007F0A0000}"/>
    <cellStyle name="Normal 3 2 9" xfId="4048" xr:uid="{00000000-0005-0000-0000-0000800A0000}"/>
    <cellStyle name="Normal 3 2 9 2" xfId="4371" xr:uid="{00000000-0005-0000-0000-0000810A0000}"/>
    <cellStyle name="Normal 3 2 9 2 2" xfId="11293" xr:uid="{B7A75D43-0E4C-41D1-A093-2B62FB3E2302}"/>
    <cellStyle name="Normal 3 2 9 2 2 2" xfId="13337" xr:uid="{A485FBEB-7D58-497C-AD9E-58264DA0257C}"/>
    <cellStyle name="Normal 3 2 9 2 3" xfId="11871" xr:uid="{A6A1D151-0B39-47E4-9A80-E88F293E76FE}"/>
    <cellStyle name="Normal 3 2 9 2 3 2" xfId="13915" xr:uid="{91BA830E-35DE-4A3F-93D1-64B7A500A79B}"/>
    <cellStyle name="Normal 3 2 9 2 4" xfId="10387" xr:uid="{8DA3CD03-519A-4E12-82E9-826038CCF829}"/>
    <cellStyle name="Normal 3 2 9 2 5" xfId="12436" xr:uid="{D4208CFD-006F-4EA0-8B78-9850CCCA56F3}"/>
    <cellStyle name="Normal 3 2 9 3" xfId="11292" xr:uid="{E2C79C61-2B20-4642-8B41-FB2A96E76B5A}"/>
    <cellStyle name="Normal 3 2 9 3 2" xfId="13336" xr:uid="{48A1C84B-F916-4705-8A58-C51968CC639E}"/>
    <cellStyle name="Normal 3 2 9 4" xfId="11870" xr:uid="{E3998F17-531E-4D8F-987A-AF4BB1CDE669}"/>
    <cellStyle name="Normal 3 2 9 4 2" xfId="13914" xr:uid="{D72D1827-5508-42C0-BB50-863E06E3D2D0}"/>
    <cellStyle name="Normal 3 2 9 5" xfId="8092" xr:uid="{8AA0544D-D67F-4963-8D2B-57168662F60F}"/>
    <cellStyle name="Normal 3 2 9 6" xfId="12156" xr:uid="{E473C81D-0C40-4211-9722-126E3BCCE5A1}"/>
    <cellStyle name="Normal 3 20" xfId="1301" xr:uid="{00000000-0005-0000-0000-0000820A0000}"/>
    <cellStyle name="Normal 3 20 2" xfId="8584" xr:uid="{3FE6CE70-8227-4980-A8DC-96576AEE915D}"/>
    <cellStyle name="Normal 3 21" xfId="1302" xr:uid="{00000000-0005-0000-0000-0000830A0000}"/>
    <cellStyle name="Normal 3 21 2" xfId="8585" xr:uid="{AEF8E3AD-22EA-4784-920B-1FFF96654F8B}"/>
    <cellStyle name="Normal 3 22" xfId="1303" xr:uid="{00000000-0005-0000-0000-0000840A0000}"/>
    <cellStyle name="Normal 3 22 2" xfId="8586" xr:uid="{D70054E4-3978-4901-97CD-F8567144E5FB}"/>
    <cellStyle name="Normal 3 23" xfId="1304" xr:uid="{00000000-0005-0000-0000-0000850A0000}"/>
    <cellStyle name="Normal 3 23 2" xfId="8587" xr:uid="{72EE201A-0E71-45A9-BA40-906775C040E0}"/>
    <cellStyle name="Normal 3 24" xfId="1305" xr:uid="{00000000-0005-0000-0000-0000860A0000}"/>
    <cellStyle name="Normal 3 24 2" xfId="8588" xr:uid="{83EFF078-6004-48B9-A849-8D56E5E2A566}"/>
    <cellStyle name="Normal 3 25" xfId="1306" xr:uid="{00000000-0005-0000-0000-0000870A0000}"/>
    <cellStyle name="Normal 3 25 2" xfId="8589" xr:uid="{C728F053-7EA0-4BB6-ADF1-B8B0461D8933}"/>
    <cellStyle name="Normal 3 26" xfId="1307" xr:uid="{00000000-0005-0000-0000-0000880A0000}"/>
    <cellStyle name="Normal 3 26 2" xfId="8590" xr:uid="{BED1F384-8941-484A-8454-D028B10376B0}"/>
    <cellStyle name="Normal 3 27" xfId="1308" xr:uid="{00000000-0005-0000-0000-0000890A0000}"/>
    <cellStyle name="Normal 3 27 2" xfId="8591" xr:uid="{3254895A-431B-4371-981C-8200B1662DBC}"/>
    <cellStyle name="Normal 3 28" xfId="1309" xr:uid="{00000000-0005-0000-0000-00008A0A0000}"/>
    <cellStyle name="Normal 3 28 2" xfId="8592" xr:uid="{B8FC3100-8711-4A71-95E4-880BB05172ED}"/>
    <cellStyle name="Normal 3 29" xfId="1310" xr:uid="{00000000-0005-0000-0000-00008B0A0000}"/>
    <cellStyle name="Normal 3 29 2" xfId="8593" xr:uid="{56FF0348-5C1F-4140-A361-4D1BDF685941}"/>
    <cellStyle name="Normal 3 3" xfId="1311" xr:uid="{00000000-0005-0000-0000-00008C0A0000}"/>
    <cellStyle name="Normal 3 3 2" xfId="4331" xr:uid="{00000000-0005-0000-0000-00008D0A0000}"/>
    <cellStyle name="Normal 3 3 2 2" xfId="4468" xr:uid="{00000000-0005-0000-0000-00008E0A0000}"/>
    <cellStyle name="Normal 3 3 2 2 2" xfId="10472" xr:uid="{1BD6D1E6-8CF2-4C99-B841-168F409CCADD}"/>
    <cellStyle name="Normal 3 3 2 2 2 2" xfId="11296" xr:uid="{B8F42CAF-759A-4BC8-94A3-33C15DBFC6C9}"/>
    <cellStyle name="Normal 3 3 2 2 2 2 2" xfId="13340" xr:uid="{7D7E7FDC-8567-4DE4-A352-EA7CC97FC989}"/>
    <cellStyle name="Normal 3 3 2 2 2 3" xfId="11874" xr:uid="{AF4EEC5B-EAF7-46B9-8D09-4738302EB6F7}"/>
    <cellStyle name="Normal 3 3 2 2 2 3 2" xfId="13918" xr:uid="{563BD618-4CE1-4ACB-83E5-9952B8F7ADBE}"/>
    <cellStyle name="Normal 3 3 2 2 2 4" xfId="12520" xr:uid="{84F97C9A-108B-48BA-8EC4-9A5DA19958C3}"/>
    <cellStyle name="Normal 3 3 2 2 3" xfId="11295" xr:uid="{399191F6-B9C9-42BB-9DCB-8D71F1516CBA}"/>
    <cellStyle name="Normal 3 3 2 2 3 2" xfId="13339" xr:uid="{3513DA87-DF70-41CA-919B-10F0E19774A7}"/>
    <cellStyle name="Normal 3 3 2 2 4" xfId="11873" xr:uid="{B732E274-C5EA-4B09-B6C0-0FE097A6B9D6}"/>
    <cellStyle name="Normal 3 3 2 2 4 2" xfId="13917" xr:uid="{C6B89E42-EA80-4AE0-920D-32C471E6585C}"/>
    <cellStyle name="Normal 3 3 2 2 5" xfId="8187" xr:uid="{73267ABD-617E-499F-986B-9E61D0850A39}"/>
    <cellStyle name="Normal 3 3 2 2 6" xfId="12240" xr:uid="{F07A5FA8-9E42-4E53-B54F-4006F90572D9}"/>
    <cellStyle name="Normal 3 3 2 3" xfId="10368" xr:uid="{202233E1-EE2A-4CC7-A8CD-1FC2D2050DE5}"/>
    <cellStyle name="Normal 3 3 2 3 2" xfId="11297" xr:uid="{65E1B1D3-184C-49FF-9DAB-871B0554B2EF}"/>
    <cellStyle name="Normal 3 3 2 3 2 2" xfId="13341" xr:uid="{E319FA4F-3ABF-463F-A5FE-4D13F93D1123}"/>
    <cellStyle name="Normal 3 3 2 3 3" xfId="11875" xr:uid="{5A659896-C7C7-45EA-AC31-013CBA4432E1}"/>
    <cellStyle name="Normal 3 3 2 3 3 2" xfId="13919" xr:uid="{F494C4C9-B217-4B3D-A807-198E24446D3C}"/>
    <cellStyle name="Normal 3 3 2 3 4" xfId="12418" xr:uid="{49CE65CB-95BA-465B-919B-A0E01C6E1043}"/>
    <cellStyle name="Normal 3 3 2 4" xfId="11294" xr:uid="{AC78949F-42DC-460F-93E8-52DFD22FA3AA}"/>
    <cellStyle name="Normal 3 3 2 4 2" xfId="13338" xr:uid="{9851ACF3-EA4F-43BC-AE62-BF69CD3B5B1D}"/>
    <cellStyle name="Normal 3 3 2 5" xfId="11872" xr:uid="{7F4B16D8-4621-4C41-806A-3B100F8A36D6}"/>
    <cellStyle name="Normal 3 3 2 5 2" xfId="13916" xr:uid="{7A91F1C5-9ADC-45E9-BDC0-2B0EB3FED5D6}"/>
    <cellStyle name="Normal 3 3 2 6" xfId="8070" xr:uid="{AF292EF3-5BD9-47A5-97D3-E49EBEC7B86A}"/>
    <cellStyle name="Normal 3 3 2 7" xfId="12138" xr:uid="{F8504BDB-317A-483C-923E-8C1CCBE71EDF}"/>
    <cellStyle name="Normal 3 3 3" xfId="4417" xr:uid="{00000000-0005-0000-0000-00008F0A0000}"/>
    <cellStyle name="Normal 3 3 3 2" xfId="10421" xr:uid="{9372B63E-897B-4156-B1E1-2055B7BCA7F6}"/>
    <cellStyle name="Normal 3 3 3 2 2" xfId="11299" xr:uid="{A0EB49F1-56D0-42A2-8F16-74356635C32B}"/>
    <cellStyle name="Normal 3 3 3 2 2 2" xfId="13343" xr:uid="{120C3EB3-4AA8-442A-ACB8-379C7CE59767}"/>
    <cellStyle name="Normal 3 3 3 2 3" xfId="11877" xr:uid="{CC00AA47-B93D-40F1-80DA-4EB3C2253E2C}"/>
    <cellStyle name="Normal 3 3 3 2 3 2" xfId="13921" xr:uid="{1962BE35-E7DA-4571-B290-E0566E4E0D65}"/>
    <cellStyle name="Normal 3 3 3 2 4" xfId="12469" xr:uid="{5C286AD8-1EF4-4E36-B524-C30A2C155E0E}"/>
    <cellStyle name="Normal 3 3 3 3" xfId="11298" xr:uid="{6F3AB019-699B-42B2-816D-0D6BEA7B440A}"/>
    <cellStyle name="Normal 3 3 3 3 2" xfId="13342" xr:uid="{2F588F50-29FC-422C-AC80-DC34651EDB56}"/>
    <cellStyle name="Normal 3 3 3 4" xfId="11876" xr:uid="{7717FC4F-9FBF-4568-BBF1-60EEF29BA926}"/>
    <cellStyle name="Normal 3 3 3 4 2" xfId="13920" xr:uid="{B890C57F-74E9-4B37-9003-181D4882FEC8}"/>
    <cellStyle name="Normal 3 3 3 5" xfId="8136" xr:uid="{6A4D3C1B-5B57-4234-AB55-BF58353C6BAF}"/>
    <cellStyle name="Normal 3 3 3 6" xfId="12189" xr:uid="{BDA30F41-AC16-40D9-8ED8-5DBA132581A3}"/>
    <cellStyle name="Normal 3 3 4" xfId="4527" xr:uid="{00000000-0005-0000-0000-0000900A0000}"/>
    <cellStyle name="Normal 3 3 4 2" xfId="10513" xr:uid="{CD8821CC-7144-4357-8AAD-AA1737F3D82D}"/>
    <cellStyle name="Normal 3 3 5" xfId="8594" xr:uid="{92CAE064-3EEA-4580-B326-274010196792}"/>
    <cellStyle name="Normal 3 30" xfId="1312" xr:uid="{00000000-0005-0000-0000-0000910A0000}"/>
    <cellStyle name="Normal 3 30 2" xfId="8595" xr:uid="{545C1A40-AB16-45F0-B331-9B0E4E49E2EA}"/>
    <cellStyle name="Normal 3 31" xfId="3913" xr:uid="{00000000-0005-0000-0000-0000920A0000}"/>
    <cellStyle name="Normal 3 32" xfId="1282" xr:uid="{00000000-0005-0000-0000-0000930A0000}"/>
    <cellStyle name="Normal 3 32 2" xfId="4298" xr:uid="{00000000-0005-0000-0000-0000940A0000}"/>
    <cellStyle name="Normal 3 32 2 2" xfId="11301" xr:uid="{E7031321-9AD2-417D-85E4-79958EB0A538}"/>
    <cellStyle name="Normal 3 32 2 2 2" xfId="13345" xr:uid="{DD3C97EB-FEBA-4391-B544-9233643F1A5A}"/>
    <cellStyle name="Normal 3 32 2 3" xfId="11879" xr:uid="{8D78F3C1-3A6C-4AE9-A2A2-E3E9E0C184DC}"/>
    <cellStyle name="Normal 3 32 2 3 2" xfId="13923" xr:uid="{00053DF6-E9CA-440F-8B76-234EDC4D50AE}"/>
    <cellStyle name="Normal 3 32 2 4" xfId="10352" xr:uid="{5ADA42FC-D224-49B9-BE74-5BC4EB9C0744}"/>
    <cellStyle name="Normal 3 32 2 5" xfId="12402" xr:uid="{47EE4D88-F2ED-412C-98E5-F19BF0A71419}"/>
    <cellStyle name="Normal 3 32 3" xfId="11300" xr:uid="{E286ED27-1F98-4975-9C6C-EEB269964A4C}"/>
    <cellStyle name="Normal 3 32 3 2" xfId="13344" xr:uid="{5FC7562F-7902-4A67-B751-8C7C5F2D4CED}"/>
    <cellStyle name="Normal 3 32 4" xfId="11878" xr:uid="{A0C707CF-3C53-4D81-957C-9C5FCB5F0E6A}"/>
    <cellStyle name="Normal 3 32 4 2" xfId="13922" xr:uid="{984F2478-A173-439E-855E-EE15591DB101}"/>
    <cellStyle name="Normal 3 32 5" xfId="8053" xr:uid="{BB1B97DC-D98D-4214-B9EC-69C314C22831}"/>
    <cellStyle name="Normal 3 32 6" xfId="12122" xr:uid="{D166FAB4-88A1-4D5D-A271-5C94AB67E4DC}"/>
    <cellStyle name="Normal 3 33" xfId="4401" xr:uid="{00000000-0005-0000-0000-0000950A0000}"/>
    <cellStyle name="Normal 3 33 2" xfId="10405" xr:uid="{BD375EDD-1485-46BB-9C73-96D8252DB987}"/>
    <cellStyle name="Normal 3 33 2 2" xfId="11303" xr:uid="{884E2BC2-04B7-4487-9E17-E417AABB6C70}"/>
    <cellStyle name="Normal 3 33 2 2 2" xfId="13347" xr:uid="{8EE51B26-BB25-4E0D-A98B-FBEA59D5E6F7}"/>
    <cellStyle name="Normal 3 33 2 3" xfId="11881" xr:uid="{30ADDC9F-A6CA-4EE0-AB8D-0ED45F99DD0C}"/>
    <cellStyle name="Normal 3 33 2 3 2" xfId="13925" xr:uid="{70F9A508-EB72-47CF-8B83-7D9E7B98CED6}"/>
    <cellStyle name="Normal 3 33 2 4" xfId="12453" xr:uid="{3620F125-FBDF-4046-AEBB-B63BDD4B31B0}"/>
    <cellStyle name="Normal 3 33 3" xfId="11302" xr:uid="{309E5D81-6A80-43EC-AC7A-FBDCF959E8B2}"/>
    <cellStyle name="Normal 3 33 3 2" xfId="13346" xr:uid="{D39F937B-628B-4954-8189-CD94A96035D2}"/>
    <cellStyle name="Normal 3 33 4" xfId="11880" xr:uid="{E7FFC869-8A2B-484D-860C-A20EF0BD9770}"/>
    <cellStyle name="Normal 3 33 4 2" xfId="13924" xr:uid="{CB01E06E-7D81-48B7-AAFE-98ED8D3C947C}"/>
    <cellStyle name="Normal 3 33 5" xfId="8120" xr:uid="{10E27D96-371B-4249-8783-31A15160F211}"/>
    <cellStyle name="Normal 3 33 6" xfId="12173" xr:uid="{BA87FABD-3E36-4F4E-8D54-0F741CCAF070}"/>
    <cellStyle name="Normal 3 34" xfId="4492" xr:uid="{00000000-0005-0000-0000-0000960A0000}"/>
    <cellStyle name="Normal 3 34 2" xfId="10495" xr:uid="{248F6A7D-F591-48A6-8F59-250462E59AD8}"/>
    <cellStyle name="Normal 3 35" xfId="4584" xr:uid="{00000000-0005-0000-0000-0000970A0000}"/>
    <cellStyle name="Normal 3 35 2" xfId="10548" xr:uid="{8FCC4E72-D8AF-418C-A0C2-F6CFEEC7D83F}"/>
    <cellStyle name="Normal 3 35 2 2" xfId="11305" xr:uid="{C8438158-6562-417E-BC97-4A9E822D4640}"/>
    <cellStyle name="Normal 3 35 2 2 2" xfId="13349" xr:uid="{AA2582EA-DDF9-402A-9EA8-0BD3FA244E08}"/>
    <cellStyle name="Normal 3 35 2 3" xfId="11883" xr:uid="{9CE12D89-51E8-4679-B5CD-DEAC34DBA5C2}"/>
    <cellStyle name="Normal 3 35 2 3 2" xfId="13927" xr:uid="{0BBE9A3C-34B1-4C0C-A0EA-C5FB505CAEF3}"/>
    <cellStyle name="Normal 3 35 2 4" xfId="12593" xr:uid="{8CD5305A-896F-454B-8CDE-C078513AE6EE}"/>
    <cellStyle name="Normal 3 35 3" xfId="11304" xr:uid="{3D247A13-4D3F-48C3-BF01-AA114E89F73E}"/>
    <cellStyle name="Normal 3 35 3 2" xfId="13348" xr:uid="{F64A419C-9283-44FF-B18F-9AA1573C74A5}"/>
    <cellStyle name="Normal 3 35 4" xfId="11882" xr:uid="{F31BE376-53EF-454A-B526-A1AEEB0835F8}"/>
    <cellStyle name="Normal 3 35 4 2" xfId="13926" xr:uid="{114135C1-B58D-4E0A-A3D5-BBD0BA9EACBB}"/>
    <cellStyle name="Normal 3 35 5" xfId="8281" xr:uid="{FFCBC096-44B6-43CA-8EAF-649CF11EACD7}"/>
    <cellStyle name="Normal 3 35 6" xfId="12313" xr:uid="{2BB40CE0-95EE-4645-B683-D2EF549992A4}"/>
    <cellStyle name="Normal 3 36" xfId="7810" xr:uid="{00000000-0005-0000-0000-0000980A0000}"/>
    <cellStyle name="Normal 3 36 2" xfId="12067" xr:uid="{B2C35C84-17A7-4753-B4A1-99B2ABFA9241}"/>
    <cellStyle name="Normal 3 36 3" xfId="14112" xr:uid="{3C13AAB0-96FC-40DD-B1BB-0DEA957F7520}"/>
    <cellStyle name="Normal 3 37" xfId="7829" xr:uid="{A9AB107F-524D-4323-A79D-F8A55E4FD33D}"/>
    <cellStyle name="Normal 3 38" xfId="14149" xr:uid="{C1D46D02-40BC-4A8F-8292-A46C88A1F2E4}"/>
    <cellStyle name="Normal 3 4" xfId="1313" xr:uid="{00000000-0005-0000-0000-0000990A0000}"/>
    <cellStyle name="Normal 3 4 2" xfId="4452" xr:uid="{00000000-0005-0000-0000-00009A0A0000}"/>
    <cellStyle name="Normal 3 4 2 2" xfId="10456" xr:uid="{2ECD494F-33EC-4104-9459-D89498D542E1}"/>
    <cellStyle name="Normal 3 4 2 2 2" xfId="11307" xr:uid="{4BF92B56-F615-4C47-BD14-403D05EF59D3}"/>
    <cellStyle name="Normal 3 4 2 2 2 2" xfId="13351" xr:uid="{DD4DA0FA-7CCF-47F3-8B5B-035C772CA911}"/>
    <cellStyle name="Normal 3 4 2 2 3" xfId="11885" xr:uid="{94F5B5A3-97C1-41DC-AE5F-67C2ABB9DE27}"/>
    <cellStyle name="Normal 3 4 2 2 3 2" xfId="13929" xr:uid="{BB2B35CD-A370-4DC7-ABF8-9430CD1FC277}"/>
    <cellStyle name="Normal 3 4 2 2 4" xfId="12504" xr:uid="{343A4C52-666D-41D4-8997-E97218D55C11}"/>
    <cellStyle name="Normal 3 4 2 3" xfId="11306" xr:uid="{03442DAF-3473-47C6-A880-A76CF210A65D}"/>
    <cellStyle name="Normal 3 4 2 3 2" xfId="13350" xr:uid="{0F6D27D8-8F6F-43F3-8975-BB52A54EDCD0}"/>
    <cellStyle name="Normal 3 4 2 4" xfId="11884" xr:uid="{CEF92AD6-7DE2-4DDE-A94E-926D5DC7FFAD}"/>
    <cellStyle name="Normal 3 4 2 4 2" xfId="13928" xr:uid="{EBECB1C2-250E-4BF7-BDBA-920DFA781A03}"/>
    <cellStyle name="Normal 3 4 2 5" xfId="8171" xr:uid="{6F93FD18-0723-4A0B-BE5F-85C1623E7B59}"/>
    <cellStyle name="Normal 3 4 2 6" xfId="12224" xr:uid="{D4FEC4D0-C7B2-49C9-867F-F17BF355DD50}"/>
    <cellStyle name="Normal 3 4 3" xfId="4522" xr:uid="{00000000-0005-0000-0000-00009B0A0000}"/>
    <cellStyle name="Normal 3 5" xfId="1314" xr:uid="{00000000-0005-0000-0000-00009C0A0000}"/>
    <cellStyle name="Normal 3 5 2" xfId="4545" xr:uid="{00000000-0005-0000-0000-00009D0A0000}"/>
    <cellStyle name="Normal 3 5 2 2" xfId="10525" xr:uid="{9E2847C7-8AD9-4AAF-89F7-ABA5339E491B}"/>
    <cellStyle name="Normal 3 6" xfId="1315" xr:uid="{00000000-0005-0000-0000-00009E0A0000}"/>
    <cellStyle name="Normal 3 7" xfId="1316" xr:uid="{00000000-0005-0000-0000-00009F0A0000}"/>
    <cellStyle name="Normal 3 8" xfId="1317" xr:uid="{00000000-0005-0000-0000-0000A00A0000}"/>
    <cellStyle name="Normal 3 9" xfId="1318" xr:uid="{00000000-0005-0000-0000-0000A10A0000}"/>
    <cellStyle name="Normal 3_5" xfId="3951" xr:uid="{00000000-0005-0000-0000-0000A20A0000}"/>
    <cellStyle name="Normal 30" xfId="7841" xr:uid="{5ED037FD-7D6A-4632-8DC5-688E586C7CA6}"/>
    <cellStyle name="Normal 31" xfId="7843" xr:uid="{5DAF9142-AA1E-4254-91C7-3BF741FBE09C}"/>
    <cellStyle name="Normal 32" xfId="7845" xr:uid="{128FE7AA-F3F8-46EF-937C-FC82FEF7B180}"/>
    <cellStyle name="Normal 33" xfId="7847" xr:uid="{3799B803-12C2-423F-A3A3-7B0CDCD8771E}"/>
    <cellStyle name="Normal 34" xfId="7849" xr:uid="{E4C2BA34-0658-4B13-BE44-6372E237BE9A}"/>
    <cellStyle name="Normal 35" xfId="7851" xr:uid="{9605E89C-2482-4119-B0E5-9F7F782B0AC7}"/>
    <cellStyle name="Normal 36" xfId="7852" xr:uid="{E7A82CB0-DDEB-4650-BB51-8144186C40E5}"/>
    <cellStyle name="Normal 37" xfId="7853" xr:uid="{F080CE17-DFAD-4A8D-82B7-7DAD74E681E9}"/>
    <cellStyle name="Normal 38" xfId="7854" xr:uid="{946C899C-BAF4-4786-9D80-18DC5405CACC}"/>
    <cellStyle name="Normal 39" xfId="7855" xr:uid="{B700F8D6-FD67-47ED-AA45-355A467A2452}"/>
    <cellStyle name="Normal 4" xfId="29" xr:uid="{00000000-0005-0000-0000-0000A30A0000}"/>
    <cellStyle name="Normal 4 2" xfId="1319" xr:uid="{00000000-0005-0000-0000-0000A40A0000}"/>
    <cellStyle name="Normal 4 2 2" xfId="4050" xr:uid="{00000000-0005-0000-0000-0000A50A0000}"/>
    <cellStyle name="Normal 4 2 2 2" xfId="4471" xr:uid="{00000000-0005-0000-0000-0000A60A0000}"/>
    <cellStyle name="Normal 4 2 2 2 2" xfId="11310" xr:uid="{A68A8F7E-1B5B-43A6-9DBE-753DED7B3F58}"/>
    <cellStyle name="Normal 4 2 2 2 2 2" xfId="13354" xr:uid="{6EB88A7F-C49E-46D6-B640-FE6AD549DB55}"/>
    <cellStyle name="Normal 4 2 2 2 3" xfId="11888" xr:uid="{6EC85BAA-3072-4ED3-A7D6-0EAD6EC49514}"/>
    <cellStyle name="Normal 4 2 2 2 3 2" xfId="13932" xr:uid="{FBD832E2-D7ED-490F-8EA0-C3723239A04F}"/>
    <cellStyle name="Normal 4 2 2 2 4" xfId="10475" xr:uid="{7976D684-1C6B-4735-9F45-A5166F021BC6}"/>
    <cellStyle name="Normal 4 2 2 2 5" xfId="12523" xr:uid="{73F76AC8-0098-4149-A1BF-BAAE1B30CC2B}"/>
    <cellStyle name="Normal 4 2 2 3" xfId="11309" xr:uid="{617422AD-63D5-4E6E-A5B1-14168203736C}"/>
    <cellStyle name="Normal 4 2 2 3 2" xfId="13353" xr:uid="{0A86238B-4C10-475B-9518-DD51051E267F}"/>
    <cellStyle name="Normal 4 2 2 4" xfId="11887" xr:uid="{160B08ED-247B-475E-A57B-08AE6ECFC0FF}"/>
    <cellStyle name="Normal 4 2 2 4 2" xfId="13931" xr:uid="{84C2CD51-786D-44A4-AEFB-F4E6B94DD468}"/>
    <cellStyle name="Normal 4 2 2 5" xfId="8190" xr:uid="{5EF67117-135D-4799-BB61-9F6668B66884}"/>
    <cellStyle name="Normal 4 2 2 6" xfId="12243" xr:uid="{025EB387-466D-4A70-A8C8-2E4C8182C8E1}"/>
    <cellStyle name="Normal 4 2 3" xfId="4334" xr:uid="{00000000-0005-0000-0000-0000A70A0000}"/>
    <cellStyle name="Normal 4 2 3 2" xfId="11311" xr:uid="{F36C47B8-05B0-4258-99B1-3014DCD92E45}"/>
    <cellStyle name="Normal 4 2 3 2 2" xfId="13355" xr:uid="{BB6A4E19-EEB8-44B6-9555-A4928D7D96AF}"/>
    <cellStyle name="Normal 4 2 3 3" xfId="11889" xr:uid="{FDF4C5B9-4223-4A80-B964-E036E95A409D}"/>
    <cellStyle name="Normal 4 2 3 3 2" xfId="13933" xr:uid="{52CC3BB9-AC5C-4878-988E-70909665EB99}"/>
    <cellStyle name="Normal 4 2 3 4" xfId="10371" xr:uid="{F09D8F8E-4E9A-4461-9D31-D0ADF931F2B4}"/>
    <cellStyle name="Normal 4 2 3 5" xfId="12421" xr:uid="{E3FD1B92-5419-4C13-9313-9E48AA93894D}"/>
    <cellStyle name="Normal 4 2 4" xfId="11308" xr:uid="{AE347467-9074-47D2-84BE-CCD25D2ED426}"/>
    <cellStyle name="Normal 4 2 4 2" xfId="13352" xr:uid="{EEE70B78-7734-4C36-A0A9-2AB9661B0B92}"/>
    <cellStyle name="Normal 4 2 5" xfId="11886" xr:uid="{31F87814-9BFD-4171-8C12-C47E0983D137}"/>
    <cellStyle name="Normal 4 2 5 2" xfId="13930" xr:uid="{982F1A9D-FBFE-41CB-81A7-D044F347E6FF}"/>
    <cellStyle name="Normal 4 2 6" xfId="8073" xr:uid="{9FF081BC-F587-4092-87AE-83B1ACDEFF0D}"/>
    <cellStyle name="Normal 4 2 7" xfId="12141" xr:uid="{910EFF4F-E785-4B2C-B591-822DE33F6417}"/>
    <cellStyle name="Normal 4 3" xfId="4049" xr:uid="{00000000-0005-0000-0000-0000A80A0000}"/>
    <cellStyle name="Normal 4 3 2" xfId="4420" xr:uid="{00000000-0005-0000-0000-0000A90A0000}"/>
    <cellStyle name="Normal 4 3 2 2" xfId="11313" xr:uid="{29557344-D327-41AE-A396-680BF250C2AA}"/>
    <cellStyle name="Normal 4 3 2 2 2" xfId="13357" xr:uid="{4E6E4245-7279-45B8-87E8-C0112902C5FC}"/>
    <cellStyle name="Normal 4 3 2 3" xfId="11891" xr:uid="{92433F00-27B7-42D0-B861-AAC7EB703FDF}"/>
    <cellStyle name="Normal 4 3 2 3 2" xfId="13935" xr:uid="{EEA448BB-6079-4095-BFA4-6ECEF9ACA52F}"/>
    <cellStyle name="Normal 4 3 2 4" xfId="10424" xr:uid="{A1F2D9B9-F294-4739-9FD0-D31B2525DDE4}"/>
    <cellStyle name="Normal 4 3 2 5" xfId="12472" xr:uid="{F547431A-6EC6-46C8-A6B4-4F8A9334CF2C}"/>
    <cellStyle name="Normal 4 3 3" xfId="11312" xr:uid="{030E42C3-84FA-4554-8BB3-CEEEE8BEAADE}"/>
    <cellStyle name="Normal 4 3 3 2" xfId="13356" xr:uid="{7BC00E83-7919-46E0-BC22-87CB9EBC94FD}"/>
    <cellStyle name="Normal 4 3 4" xfId="11890" xr:uid="{E93A1248-CDDE-49A5-B59C-103AC396B3DA}"/>
    <cellStyle name="Normal 4 3 4 2" xfId="13934" xr:uid="{41B6A29C-6631-4791-B5F0-2D6BA2E97424}"/>
    <cellStyle name="Normal 4 3 5" xfId="8139" xr:uid="{87F5694B-0FD9-4630-864A-62F99A8B3747}"/>
    <cellStyle name="Normal 4 3 6" xfId="12192" xr:uid="{8A6BC042-934A-48FD-840B-7E9841D1A20F}"/>
    <cellStyle name="Normal 4 4" xfId="4525" xr:uid="{00000000-0005-0000-0000-0000AA0A0000}"/>
    <cellStyle name="Normal 4 4 2" xfId="10511" xr:uid="{1B00469B-B229-4106-B63B-348717BB7522}"/>
    <cellStyle name="Normal 4 4 2 2" xfId="11315" xr:uid="{9ED25875-6EA9-44CA-B736-013C3A510088}"/>
    <cellStyle name="Normal 4 4 2 2 2" xfId="13359" xr:uid="{70BE6BD3-385A-45E4-97D8-2DBC84C2E786}"/>
    <cellStyle name="Normal 4 4 2 3" xfId="11893" xr:uid="{A1A63044-0EA4-43B1-915E-8FF7EEA23478}"/>
    <cellStyle name="Normal 4 4 2 3 2" xfId="13937" xr:uid="{33BA6C9A-37E8-410F-8827-1F9E9D44B927}"/>
    <cellStyle name="Normal 4 4 2 4" xfId="12558" xr:uid="{570EE214-1F51-4112-B2B7-FB43D9485D98}"/>
    <cellStyle name="Normal 4 4 3" xfId="11314" xr:uid="{27200548-2ED0-4183-AAED-598FE29A36B2}"/>
    <cellStyle name="Normal 4 4 3 2" xfId="13358" xr:uid="{436FA56F-9AA9-4487-8997-E3394A6E5B7B}"/>
    <cellStyle name="Normal 4 4 4" xfId="11892" xr:uid="{8EC73FEC-C4F1-4DEB-8A51-D01DB9E24E32}"/>
    <cellStyle name="Normal 4 4 4 2" xfId="13936" xr:uid="{C3293300-6704-4A9D-BD96-8841051B46C6}"/>
    <cellStyle name="Normal 4 4 5" xfId="8241" xr:uid="{8CCFDE34-64A8-4145-9CBD-857056CA4B34}"/>
    <cellStyle name="Normal 4 4 6" xfId="12278" xr:uid="{BA2D03F6-C5E7-43F2-BA8C-F39ED09CE953}"/>
    <cellStyle name="Normal 4 5" xfId="7828" xr:uid="{51BC9F40-A17A-418B-AC16-F34A02EB8476}"/>
    <cellStyle name="Normal 4_5" xfId="3952" xr:uid="{00000000-0005-0000-0000-0000AB0A0000}"/>
    <cellStyle name="Normal 40" xfId="7856" xr:uid="{0D82B935-4D0B-4D8F-9E41-6439CA31B391}"/>
    <cellStyle name="Normal 5" xfId="69" xr:uid="{00000000-0005-0000-0000-0000AC0A0000}"/>
    <cellStyle name="Normal 5 2" xfId="1320" xr:uid="{00000000-0005-0000-0000-0000AD0A0000}"/>
    <cellStyle name="Normal 5 2 2" xfId="10373" xr:uid="{AEBCB032-B9D2-4D58-9D3E-B2A2192682BE}"/>
    <cellStyle name="Normal 5 3" xfId="4543" xr:uid="{00000000-0005-0000-0000-0000AE0A0000}"/>
    <cellStyle name="Normal 5 3 2" xfId="10523" xr:uid="{E898CDD0-08B0-401D-8256-DEEA2A7A6565}"/>
    <cellStyle name="Normal 5 3 2 2" xfId="11317" xr:uid="{05D2C277-549A-45FC-8B9C-ADA9D6382547}"/>
    <cellStyle name="Normal 5 3 2 2 2" xfId="13361" xr:uid="{2E0AB714-EB9B-4FD8-8C46-CF40E819DF00}"/>
    <cellStyle name="Normal 5 3 2 3" xfId="11895" xr:uid="{B85A9A2D-DA63-4086-968D-2E943CD26993}"/>
    <cellStyle name="Normal 5 3 2 3 2" xfId="13939" xr:uid="{BF586116-53E6-428D-9818-1E0914A41B1B}"/>
    <cellStyle name="Normal 5 3 2 4" xfId="12087" xr:uid="{BAEC25ED-5146-48FE-8F58-C670BCBF578D}"/>
    <cellStyle name="Normal 5 3 2 4 2" xfId="14129" xr:uid="{AB870FD9-310C-4F98-A7E2-048A010B08D1}"/>
    <cellStyle name="Normal 5 3 2 5" xfId="12569" xr:uid="{486071F7-A15F-4532-807C-98F492E0F370}"/>
    <cellStyle name="Normal 5 3 3" xfId="11316" xr:uid="{93BE39D2-C863-4078-A0A7-9FD4D8083673}"/>
    <cellStyle name="Normal 5 3 3 2" xfId="12095" xr:uid="{958BE2AB-ED39-492D-B7AA-AD235DBCE616}"/>
    <cellStyle name="Normal 5 3 3 2 2" xfId="14137" xr:uid="{3F418D5A-F69F-4926-BF25-8F9B0C7C9BE7}"/>
    <cellStyle name="Normal 5 3 3 3" xfId="13360" xr:uid="{E2F3A86F-13E4-424C-8BEF-90CB0D5CA6EC}"/>
    <cellStyle name="Normal 5 3 4" xfId="11894" xr:uid="{5B0CAEAD-311F-4A56-8764-AC3063C1C018}"/>
    <cellStyle name="Normal 5 3 4 2" xfId="13938" xr:uid="{E7AF84D6-9D0F-4976-9A2E-7F6AE349869D}"/>
    <cellStyle name="Normal 5 3 5" xfId="12074" xr:uid="{B9B5DA4F-E87F-47B2-9F88-C75A555862BC}"/>
    <cellStyle name="Normal 5 3 5 2" xfId="14117" xr:uid="{ED8683B0-7466-4B6D-BBBE-C7A9987EED72}"/>
    <cellStyle name="Normal 5 3 6" xfId="8257" xr:uid="{585C3809-B11A-423A-A68F-65EF55111FE8}"/>
    <cellStyle name="Normal 5 3 7" xfId="12289" xr:uid="{ACF0E940-8936-42BE-87B0-162DC8DDB4AD}"/>
    <cellStyle name="Normal 5 4" xfId="8596" xr:uid="{7C7CD99D-0DBA-40EF-AD6E-F8272F3EF67D}"/>
    <cellStyle name="Normal 5_5" xfId="3953" xr:uid="{00000000-0005-0000-0000-0000AF0A0000}"/>
    <cellStyle name="Normal 6" xfId="1321" xr:uid="{00000000-0005-0000-0000-0000B00A0000}"/>
    <cellStyle name="Normal 6 2" xfId="4263" xr:uid="{00000000-0005-0000-0000-0000B10A0000}"/>
    <cellStyle name="Normal 6 2 2" xfId="10338" xr:uid="{A77284A3-8775-4F59-AAE8-17067448169E}"/>
    <cellStyle name="Normal 6 3" xfId="8597" xr:uid="{92DC8B69-293F-45E2-90C7-E6C09823AA7D}"/>
    <cellStyle name="Normal 7" xfId="1322" xr:uid="{00000000-0005-0000-0000-0000B20A0000}"/>
    <cellStyle name="Normal 7 2" xfId="4438" xr:uid="{00000000-0005-0000-0000-0000B30A0000}"/>
    <cellStyle name="Normal 7 2 2" xfId="10442" xr:uid="{ED97691C-8601-4C39-BF1E-5ADEB3DF5546}"/>
    <cellStyle name="Normal 7 2 2 2" xfId="11319" xr:uid="{25CD528C-FE59-4CB4-A961-945400737B18}"/>
    <cellStyle name="Normal 7 2 2 2 2" xfId="13363" xr:uid="{07478D1C-9DAA-4FA1-8529-CF728ACDBC1E}"/>
    <cellStyle name="Normal 7 2 2 3" xfId="11897" xr:uid="{FCE80389-ABFC-4440-8F6B-BB76F20E179D}"/>
    <cellStyle name="Normal 7 2 2 3 2" xfId="13941" xr:uid="{248F6034-8B87-48CE-A8A0-100D3680D8F3}"/>
    <cellStyle name="Normal 7 2 2 4" xfId="12490" xr:uid="{1EF7E5C0-A889-4CBD-AE2B-3FBCE18FD01E}"/>
    <cellStyle name="Normal 7 2 3" xfId="11318" xr:uid="{7E58E8A9-7A9A-4595-8649-0E871832C769}"/>
    <cellStyle name="Normal 7 2 3 2" xfId="13362" xr:uid="{A134E4C1-28D1-4DD1-BDFB-02541C864BAA}"/>
    <cellStyle name="Normal 7 2 4" xfId="11896" xr:uid="{FB9569A9-2EB6-44D2-8AFE-B41B7A3650DB}"/>
    <cellStyle name="Normal 7 2 4 2" xfId="13940" xr:uid="{57FC0D7B-C77C-4A5E-8B5A-674A6569FA78}"/>
    <cellStyle name="Normal 7 2 5" xfId="8157" xr:uid="{81322421-171B-4998-89A7-1EACC4EB3160}"/>
    <cellStyle name="Normal 7 2 6" xfId="12210" xr:uid="{7BFC1C1D-D9A8-4F6A-842E-304B74EA7C36}"/>
    <cellStyle name="Normal 8" xfId="1323" xr:uid="{00000000-0005-0000-0000-0000B40A0000}"/>
    <cellStyle name="Normal 8 2" xfId="4383" xr:uid="{00000000-0005-0000-0000-0000B50A0000}"/>
    <cellStyle name="Normal 8 2 2" xfId="10391" xr:uid="{A2505BA3-5F9A-4AB0-A25D-04F6F6AEE8E9}"/>
    <cellStyle name="Normal 8 3" xfId="8598" xr:uid="{57F09C7D-4F40-43A6-BEC6-B21A80622CB0}"/>
    <cellStyle name="Normal 9" xfId="3905" xr:uid="{00000000-0005-0000-0000-0000B60A0000}"/>
    <cellStyle name="Normal_empleo por provincia a 2 dígitos" xfId="14150" xr:uid="{7BBA98EB-5419-47B8-8A3B-3B6CBA0692E6}"/>
    <cellStyle name="Normal_Ipc_s" xfId="13" xr:uid="{00000000-0005-0000-0000-0000B70A0000}"/>
    <cellStyle name="Nota" xfId="4051" xr:uid="{00000000-0005-0000-0000-0000B80A0000}"/>
    <cellStyle name="Notas 2" xfId="70" xr:uid="{00000000-0005-0000-0000-0000B90A0000}"/>
    <cellStyle name="Notas 2 2" xfId="4052" xr:uid="{00000000-0005-0000-0000-0000BA0A0000}"/>
    <cellStyle name="Percent" xfId="14" xr:uid="{00000000-0005-0000-0000-0000BB0A0000}"/>
    <cellStyle name="Percent 2" xfId="4053" xr:uid="{00000000-0005-0000-0000-0000BC0A0000}"/>
    <cellStyle name="Porcentaje" xfId="72" builtinId="5"/>
    <cellStyle name="Porcentaje 10" xfId="1324" xr:uid="{00000000-0005-0000-0000-0000BE0A0000}"/>
    <cellStyle name="Porcentaje 11" xfId="1325" xr:uid="{00000000-0005-0000-0000-0000BF0A0000}"/>
    <cellStyle name="Porcentaje 12" xfId="1326" xr:uid="{00000000-0005-0000-0000-0000C00A0000}"/>
    <cellStyle name="Porcentaje 13" xfId="1327" xr:uid="{00000000-0005-0000-0000-0000C10A0000}"/>
    <cellStyle name="Porcentaje 14" xfId="1328" xr:uid="{00000000-0005-0000-0000-0000C20A0000}"/>
    <cellStyle name="Porcentaje 15" xfId="1329" xr:uid="{00000000-0005-0000-0000-0000C30A0000}"/>
    <cellStyle name="Porcentaje 16" xfId="1330" xr:uid="{00000000-0005-0000-0000-0000C40A0000}"/>
    <cellStyle name="Porcentaje 17" xfId="1331" xr:uid="{00000000-0005-0000-0000-0000C50A0000}"/>
    <cellStyle name="Porcentaje 18" xfId="1332" xr:uid="{00000000-0005-0000-0000-0000C60A0000}"/>
    <cellStyle name="Porcentaje 19" xfId="1333" xr:uid="{00000000-0005-0000-0000-0000C70A0000}"/>
    <cellStyle name="Porcentaje 2" xfId="1334" xr:uid="{00000000-0005-0000-0000-0000C80A0000}"/>
    <cellStyle name="Porcentaje 2 10" xfId="1335" xr:uid="{00000000-0005-0000-0000-0000C90A0000}"/>
    <cellStyle name="Porcentaje 2 10 2" xfId="8599" xr:uid="{8511DB9D-2708-4603-BBE1-FB5A29D28269}"/>
    <cellStyle name="Porcentaje 2 11" xfId="1336" xr:uid="{00000000-0005-0000-0000-0000CA0A0000}"/>
    <cellStyle name="Porcentaje 2 11 2" xfId="8600" xr:uid="{132052B9-D93F-4C8C-B9B8-CE79989DF4C4}"/>
    <cellStyle name="Porcentaje 2 12" xfId="1337" xr:uid="{00000000-0005-0000-0000-0000CB0A0000}"/>
    <cellStyle name="Porcentaje 2 12 2" xfId="8601" xr:uid="{DEBCA754-73BB-4BD1-9AF7-B40D08528E9F}"/>
    <cellStyle name="Porcentaje 2 13" xfId="1338" xr:uid="{00000000-0005-0000-0000-0000CC0A0000}"/>
    <cellStyle name="Porcentaje 2 13 2" xfId="8602" xr:uid="{B3F966BB-C8AD-4F45-8CA2-EE19F88D4B3B}"/>
    <cellStyle name="Porcentaje 2 14" xfId="1339" xr:uid="{00000000-0005-0000-0000-0000CD0A0000}"/>
    <cellStyle name="Porcentaje 2 14 2" xfId="8603" xr:uid="{289AA651-1BC4-4B13-AF76-7CF5B18AE192}"/>
    <cellStyle name="Porcentaje 2 15" xfId="1340" xr:uid="{00000000-0005-0000-0000-0000CE0A0000}"/>
    <cellStyle name="Porcentaje 2 15 2" xfId="8604" xr:uid="{08B7141B-2A01-4307-B20A-9C28CBC04F25}"/>
    <cellStyle name="Porcentaje 2 16" xfId="1341" xr:uid="{00000000-0005-0000-0000-0000CF0A0000}"/>
    <cellStyle name="Porcentaje 2 16 2" xfId="8605" xr:uid="{0AA07C9C-D97F-4984-989D-285F4F1FCDB9}"/>
    <cellStyle name="Porcentaje 2 17" xfId="1342" xr:uid="{00000000-0005-0000-0000-0000D00A0000}"/>
    <cellStyle name="Porcentaje 2 17 2" xfId="8606" xr:uid="{1DE5BBA0-FBFB-4350-9319-5D33F438369A}"/>
    <cellStyle name="Porcentaje 2 18" xfId="1343" xr:uid="{00000000-0005-0000-0000-0000D10A0000}"/>
    <cellStyle name="Porcentaje 2 18 2" xfId="8607" xr:uid="{8E0575ED-38E3-4745-AA7D-9082843E3BA6}"/>
    <cellStyle name="Porcentaje 2 19" xfId="1344" xr:uid="{00000000-0005-0000-0000-0000D20A0000}"/>
    <cellStyle name="Porcentaje 2 19 2" xfId="8608" xr:uid="{924D3E1F-A6CD-4C08-85C0-481850BC3598}"/>
    <cellStyle name="Porcentaje 2 2" xfId="1345" xr:uid="{00000000-0005-0000-0000-0000D30A0000}"/>
    <cellStyle name="Porcentaje 2 2 2" xfId="4373" xr:uid="{00000000-0005-0000-0000-0000D40A0000}"/>
    <cellStyle name="Porcentaje 2 2 2 2" xfId="4488" xr:uid="{00000000-0005-0000-0000-0000D50A0000}"/>
    <cellStyle name="Porcentaje 2 2 2 2 2" xfId="10492" xr:uid="{3F86A1B6-E923-41C9-9E5B-5CEDA9DDCC68}"/>
    <cellStyle name="Porcentaje 2 2 2 2 2 2" xfId="11322" xr:uid="{0C4CAE68-BBC0-45EB-BDA3-218E3343B16D}"/>
    <cellStyle name="Porcentaje 2 2 2 2 2 2 2" xfId="13366" xr:uid="{0DFA1327-5A9A-4DC9-B677-95133F08085A}"/>
    <cellStyle name="Porcentaje 2 2 2 2 2 3" xfId="11900" xr:uid="{4A699525-F925-4A7C-9256-6A423FD76D37}"/>
    <cellStyle name="Porcentaje 2 2 2 2 2 3 2" xfId="13944" xr:uid="{B6F2B699-3591-4138-BD8D-CDF7AC2B5F93}"/>
    <cellStyle name="Porcentaje 2 2 2 2 2 4" xfId="12540" xr:uid="{B15E0649-B608-427F-8BDE-3F56C2F29455}"/>
    <cellStyle name="Porcentaje 2 2 2 2 3" xfId="11321" xr:uid="{1D2634EC-829A-475A-AFF6-837103ACCCF2}"/>
    <cellStyle name="Porcentaje 2 2 2 2 3 2" xfId="13365" xr:uid="{AAD37610-FCD6-47CD-B26D-EB841DAD0ABF}"/>
    <cellStyle name="Porcentaje 2 2 2 2 4" xfId="11899" xr:uid="{39734B36-66CD-491B-B20B-076C9255C483}"/>
    <cellStyle name="Porcentaje 2 2 2 2 4 2" xfId="13943" xr:uid="{C51E8C1F-AD80-4EB9-A8F9-69A57D44D095}"/>
    <cellStyle name="Porcentaje 2 2 2 2 5" xfId="8207" xr:uid="{A0AA5561-1E48-4489-A140-CEE307A5CAA7}"/>
    <cellStyle name="Porcentaje 2 2 2 2 6" xfId="12260" xr:uid="{24C1D201-E7E9-420A-8B75-C69BB3833F81}"/>
    <cellStyle name="Porcentaje 2 2 2 3" xfId="10389" xr:uid="{A575632F-6B9F-4B53-AA3F-479C878C5513}"/>
    <cellStyle name="Porcentaje 2 2 2 3 2" xfId="11323" xr:uid="{55B3D35F-5E89-4179-8BF1-41E26CFA858C}"/>
    <cellStyle name="Porcentaje 2 2 2 3 2 2" xfId="13367" xr:uid="{EB48F4E3-EFA2-40FC-8B02-C220B271F38E}"/>
    <cellStyle name="Porcentaje 2 2 2 3 3" xfId="11901" xr:uid="{BC8C3AA0-85B2-4508-AAC7-84F7DFAF7256}"/>
    <cellStyle name="Porcentaje 2 2 2 3 3 2" xfId="13945" xr:uid="{BD80E7F9-40DD-4A87-AEB2-5FBD80E60AA5}"/>
    <cellStyle name="Porcentaje 2 2 2 3 4" xfId="12438" xr:uid="{E1EB1DFB-81F7-4E44-857C-200728D4254F}"/>
    <cellStyle name="Porcentaje 2 2 2 4" xfId="11320" xr:uid="{5D170325-E09F-4F3D-B018-328BA55198CF}"/>
    <cellStyle name="Porcentaje 2 2 2 4 2" xfId="13364" xr:uid="{6B737252-BFD1-411D-8141-8A78F5D712DB}"/>
    <cellStyle name="Porcentaje 2 2 2 5" xfId="11898" xr:uid="{BFEA3796-971F-4A7B-A784-49F183848DB2}"/>
    <cellStyle name="Porcentaje 2 2 2 5 2" xfId="13942" xr:uid="{7DE017A4-2896-443E-AAE1-CCE628723C72}"/>
    <cellStyle name="Porcentaje 2 2 2 6" xfId="12088" xr:uid="{2503AE59-49EC-46B5-915B-FADD8FB7359E}"/>
    <cellStyle name="Porcentaje 2 2 2 6 2" xfId="14130" xr:uid="{D059F9B2-1AD7-400B-8954-F69FE57CEDE4}"/>
    <cellStyle name="Porcentaje 2 2 2 7" xfId="8094" xr:uid="{99B9849F-847D-43D4-8465-8157E88F16AC}"/>
    <cellStyle name="Porcentaje 2 2 2 8" xfId="12158" xr:uid="{B18F32C8-542E-4849-9382-E9D95F8151BF}"/>
    <cellStyle name="Porcentaje 2 2 3" xfId="4437" xr:uid="{00000000-0005-0000-0000-0000D60A0000}"/>
    <cellStyle name="Porcentaje 2 2 3 2" xfId="10441" xr:uid="{D98ADA25-25AE-4B61-8868-153A46202356}"/>
    <cellStyle name="Porcentaje 2 2 3 2 2" xfId="11325" xr:uid="{9AEACF31-46B7-4AA9-BED5-2B561F00D469}"/>
    <cellStyle name="Porcentaje 2 2 3 2 2 2" xfId="13369" xr:uid="{6C545CC9-2862-4F1A-BEFF-2FD9248910F6}"/>
    <cellStyle name="Porcentaje 2 2 3 2 3" xfId="11903" xr:uid="{BA6A61DF-8C6F-4AEC-A99F-EBFE6A80E1B0}"/>
    <cellStyle name="Porcentaje 2 2 3 2 3 2" xfId="13947" xr:uid="{46BE8922-FF9E-4106-8806-B87ADC847AB7}"/>
    <cellStyle name="Porcentaje 2 2 3 2 4" xfId="12489" xr:uid="{D0EABFDB-BDF7-4A90-BB42-BD9241C76A2B}"/>
    <cellStyle name="Porcentaje 2 2 3 3" xfId="11324" xr:uid="{4803D89B-BD64-4A8F-82E0-49DCBACC293D}"/>
    <cellStyle name="Porcentaje 2 2 3 3 2" xfId="13368" xr:uid="{0F332002-3048-4BAB-9CEC-E3848F901F28}"/>
    <cellStyle name="Porcentaje 2 2 3 4" xfId="11902" xr:uid="{ED41F93D-9B29-4284-B77C-5D93D2955498}"/>
    <cellStyle name="Porcentaje 2 2 3 4 2" xfId="13946" xr:uid="{26175745-EBB5-43D7-89AB-750A39912600}"/>
    <cellStyle name="Porcentaje 2 2 3 5" xfId="8156" xr:uid="{4DA1787C-D48D-4B9A-B6D4-2204F50CC617}"/>
    <cellStyle name="Porcentaje 2 2 3 6" xfId="12209" xr:uid="{681808AC-1663-483B-B98E-D17C697B8919}"/>
    <cellStyle name="Porcentaje 2 2 4" xfId="8609" xr:uid="{09576D43-6558-4276-9828-29C7BF93C36A}"/>
    <cellStyle name="Porcentaje 2 2 5" xfId="12075" xr:uid="{2E847412-BEED-4BD0-9B8B-388B3138D40E}"/>
    <cellStyle name="Porcentaje 2 2 5 2" xfId="14118" xr:uid="{810B69E8-A2E2-4840-A167-B70668B63A2A}"/>
    <cellStyle name="Porcentaje 2 20" xfId="1346" xr:uid="{00000000-0005-0000-0000-0000D70A0000}"/>
    <cellStyle name="Porcentaje 2 20 2" xfId="8610" xr:uid="{8E2B6021-2A06-4F3A-A3C9-AD7CCBEC30B3}"/>
    <cellStyle name="Porcentaje 2 21" xfId="1347" xr:uid="{00000000-0005-0000-0000-0000D80A0000}"/>
    <cellStyle name="Porcentaje 2 21 2" xfId="8611" xr:uid="{247F6FA4-E350-43BB-9F1F-73DE2E8DEFFC}"/>
    <cellStyle name="Porcentaje 2 22" xfId="1348" xr:uid="{00000000-0005-0000-0000-0000D90A0000}"/>
    <cellStyle name="Porcentaje 2 22 2" xfId="8612" xr:uid="{49D99EB7-E5B2-42FF-ABF2-82A57D874F02}"/>
    <cellStyle name="Porcentaje 2 23" xfId="1349" xr:uid="{00000000-0005-0000-0000-0000DA0A0000}"/>
    <cellStyle name="Porcentaje 2 23 2" xfId="8613" xr:uid="{872B55C0-A269-4B12-BFD9-08F337238232}"/>
    <cellStyle name="Porcentaje 2 24" xfId="4055" xr:uid="{00000000-0005-0000-0000-0000DB0A0000}"/>
    <cellStyle name="Porcentaje 2 24 2" xfId="4300" xr:uid="{00000000-0005-0000-0000-0000DC0A0000}"/>
    <cellStyle name="Porcentaje 2 24 2 2" xfId="11327" xr:uid="{BF567B57-BBBF-4686-9397-219A73EB58E7}"/>
    <cellStyle name="Porcentaje 2 24 2 2 2" xfId="13371" xr:uid="{32D38A8C-1014-4FC8-8D82-349993563609}"/>
    <cellStyle name="Porcentaje 2 24 2 3" xfId="11905" xr:uid="{D08E9992-37A0-4D67-9DE2-A5B5AE863E46}"/>
    <cellStyle name="Porcentaje 2 24 2 3 2" xfId="13949" xr:uid="{3D8608DA-352D-4B2D-B284-DBAB64D890C2}"/>
    <cellStyle name="Porcentaje 2 24 2 4" xfId="10354" xr:uid="{477C95AD-270F-4169-9F50-188367BFF884}"/>
    <cellStyle name="Porcentaje 2 24 2 5" xfId="12404" xr:uid="{828236A7-B4AB-4DA6-AAAA-BB15044E3804}"/>
    <cellStyle name="Porcentaje 2 24 3" xfId="11326" xr:uid="{A2D69A7F-375B-4813-AE07-4EEB217FC672}"/>
    <cellStyle name="Porcentaje 2 24 3 2" xfId="13370" xr:uid="{7FF741F1-264D-4197-842F-E7D913EACB4A}"/>
    <cellStyle name="Porcentaje 2 24 4" xfId="11904" xr:uid="{8C9D2652-101B-41C8-8C67-5BFB4255232F}"/>
    <cellStyle name="Porcentaje 2 24 4 2" xfId="13948" xr:uid="{367A0700-3902-413A-985C-FB34D252B0BE}"/>
    <cellStyle name="Porcentaje 2 24 5" xfId="8055" xr:uid="{026A8E6B-5954-4C25-94B4-D8C8FBE2312C}"/>
    <cellStyle name="Porcentaje 2 24 6" xfId="12124" xr:uid="{E0E67662-9D78-4B47-9F79-A09BC64457EE}"/>
    <cellStyle name="Porcentaje 2 25" xfId="4403" xr:uid="{00000000-0005-0000-0000-0000DD0A0000}"/>
    <cellStyle name="Porcentaje 2 25 2" xfId="10407" xr:uid="{B915AAAC-1664-4E49-8A93-F8C12C20E9BD}"/>
    <cellStyle name="Porcentaje 2 25 2 2" xfId="11329" xr:uid="{CA134793-3D7E-471E-89C6-DD15B084D6B6}"/>
    <cellStyle name="Porcentaje 2 25 2 2 2" xfId="13373" xr:uid="{4D634006-9C5A-4356-969E-F5092CFBCDC8}"/>
    <cellStyle name="Porcentaje 2 25 2 3" xfId="11907" xr:uid="{6AAFCFDE-381A-4EFC-AF15-540A10315F10}"/>
    <cellStyle name="Porcentaje 2 25 2 3 2" xfId="13951" xr:uid="{89D82B40-C19C-47AC-BC09-A0E0DBFA012A}"/>
    <cellStyle name="Porcentaje 2 25 2 4" xfId="12455" xr:uid="{DABFFDD6-D45D-4877-BC60-92AAB38D4FA2}"/>
    <cellStyle name="Porcentaje 2 25 3" xfId="11328" xr:uid="{84ECD35F-33B5-429C-BD25-809388BA6F21}"/>
    <cellStyle name="Porcentaje 2 25 3 2" xfId="13372" xr:uid="{6C67E60D-9B9F-41E8-A010-B82B120D4978}"/>
    <cellStyle name="Porcentaje 2 25 4" xfId="11906" xr:uid="{51D2A902-7363-4CF1-8559-2E2669E1B5DA}"/>
    <cellStyle name="Porcentaje 2 25 4 2" xfId="13950" xr:uid="{9379F59E-A846-450B-A521-0CAC35CC0F37}"/>
    <cellStyle name="Porcentaje 2 25 5" xfId="8122" xr:uid="{5A5FB019-3FB7-4159-9B5E-FDB18E93E9C6}"/>
    <cellStyle name="Porcentaje 2 25 6" xfId="12175" xr:uid="{51271F0D-6859-4E1A-AB7C-8D249458109C}"/>
    <cellStyle name="Porcentaje 2 26" xfId="4496" xr:uid="{00000000-0005-0000-0000-0000DE0A0000}"/>
    <cellStyle name="Porcentaje 2 27" xfId="7832" xr:uid="{185C2C36-CB41-4E6A-BDD9-149FEBDD9817}"/>
    <cellStyle name="Porcentaje 2 3" xfId="1350" xr:uid="{00000000-0005-0000-0000-0000DF0A0000}"/>
    <cellStyle name="Porcentaje 2 3 2" xfId="4333" xr:uid="{00000000-0005-0000-0000-0000E00A0000}"/>
    <cellStyle name="Porcentaje 2 3 2 2" xfId="4470" xr:uid="{00000000-0005-0000-0000-0000E10A0000}"/>
    <cellStyle name="Porcentaje 2 3 2 2 2" xfId="10474" xr:uid="{D905899E-0772-42D0-9009-51533BBF7496}"/>
    <cellStyle name="Porcentaje 2 3 2 2 2 2" xfId="11332" xr:uid="{6D681746-285A-4F5E-B035-D6D97C8B6B28}"/>
    <cellStyle name="Porcentaje 2 3 2 2 2 2 2" xfId="13376" xr:uid="{8D27C949-5185-4976-BDEC-3BE14E3D5330}"/>
    <cellStyle name="Porcentaje 2 3 2 2 2 3" xfId="11910" xr:uid="{7E25A7E3-4BB7-4CB8-9432-78627195CEF0}"/>
    <cellStyle name="Porcentaje 2 3 2 2 2 3 2" xfId="13954" xr:uid="{7F3DDD4A-B144-40A4-BBF1-194A2F2F9126}"/>
    <cellStyle name="Porcentaje 2 3 2 2 2 4" xfId="12522" xr:uid="{F46BC633-B61A-4A44-AB0F-9C3A8BE72B9F}"/>
    <cellStyle name="Porcentaje 2 3 2 2 3" xfId="11331" xr:uid="{A601ECF9-F6BD-415E-9121-2D072250AF90}"/>
    <cellStyle name="Porcentaje 2 3 2 2 3 2" xfId="13375" xr:uid="{F918EE0D-0333-46F0-8010-812C92C37865}"/>
    <cellStyle name="Porcentaje 2 3 2 2 4" xfId="11909" xr:uid="{4BDEC344-5F4E-4B2C-97A4-54F407968678}"/>
    <cellStyle name="Porcentaje 2 3 2 2 4 2" xfId="13953" xr:uid="{357C5787-8962-4F4D-8103-B615BA65653C}"/>
    <cellStyle name="Porcentaje 2 3 2 2 5" xfId="8189" xr:uid="{A0572AAA-9734-433A-B253-A20E4F5D723F}"/>
    <cellStyle name="Porcentaje 2 3 2 2 6" xfId="12242" xr:uid="{2BB58CD9-0638-4E68-93ED-AD4FE5E45139}"/>
    <cellStyle name="Porcentaje 2 3 2 3" xfId="10370" xr:uid="{63CA372A-FAE6-4DB4-9938-47BA79051D58}"/>
    <cellStyle name="Porcentaje 2 3 2 3 2" xfId="11333" xr:uid="{4146CFE9-2FF9-47AF-8C72-CA1FB53F35F7}"/>
    <cellStyle name="Porcentaje 2 3 2 3 2 2" xfId="13377" xr:uid="{AB264573-15D0-4A4B-B287-1878269D0888}"/>
    <cellStyle name="Porcentaje 2 3 2 3 3" xfId="11911" xr:uid="{216ECD2C-5DA2-4EBF-BDE7-660545C226AB}"/>
    <cellStyle name="Porcentaje 2 3 2 3 3 2" xfId="13955" xr:uid="{33A44558-49A1-420C-B050-CFECA17CD84F}"/>
    <cellStyle name="Porcentaje 2 3 2 3 4" xfId="12420" xr:uid="{8DC87CA8-FCFA-4EB5-B603-36455C382E02}"/>
    <cellStyle name="Porcentaje 2 3 2 4" xfId="11330" xr:uid="{CE323D40-A316-45F5-9A9F-90DCB8CE8D7B}"/>
    <cellStyle name="Porcentaje 2 3 2 4 2" xfId="13374" xr:uid="{979A67B9-13C3-4875-8934-25BB277C3372}"/>
    <cellStyle name="Porcentaje 2 3 2 5" xfId="11908" xr:uid="{EDCCCFC9-78FD-4EEF-8CBA-467E45477B0B}"/>
    <cellStyle name="Porcentaje 2 3 2 5 2" xfId="13952" xr:uid="{4B4F750E-C84F-4BFF-843A-720824906F2C}"/>
    <cellStyle name="Porcentaje 2 3 2 6" xfId="8072" xr:uid="{216EF394-CF31-4263-B3E3-499A505773C6}"/>
    <cellStyle name="Porcentaje 2 3 2 7" xfId="12140" xr:uid="{E1A6FD7D-9FB3-4536-ADC7-3C68F599500B}"/>
    <cellStyle name="Porcentaje 2 3 3" xfId="4419" xr:uid="{00000000-0005-0000-0000-0000E20A0000}"/>
    <cellStyle name="Porcentaje 2 3 3 2" xfId="10423" xr:uid="{21800447-45B4-44F6-B0A4-FB9315A346CC}"/>
    <cellStyle name="Porcentaje 2 3 3 2 2" xfId="11335" xr:uid="{7886B4FA-8F0D-44F6-861D-4FD3FD6AB864}"/>
    <cellStyle name="Porcentaje 2 3 3 2 2 2" xfId="13379" xr:uid="{A474147B-40D1-418B-8098-B65D9E9290B0}"/>
    <cellStyle name="Porcentaje 2 3 3 2 3" xfId="11913" xr:uid="{0DCEACB6-D759-44DA-9A84-B87F2E9CA2E0}"/>
    <cellStyle name="Porcentaje 2 3 3 2 3 2" xfId="13957" xr:uid="{3F296C26-3FCB-4E40-A542-75E43A1B5592}"/>
    <cellStyle name="Porcentaje 2 3 3 2 4" xfId="12471" xr:uid="{D9D4F69D-283B-457F-AB02-8A02D15ABB75}"/>
    <cellStyle name="Porcentaje 2 3 3 3" xfId="11334" xr:uid="{F8A4ABAF-0753-4D26-88BD-C9272C891A2E}"/>
    <cellStyle name="Porcentaje 2 3 3 3 2" xfId="13378" xr:uid="{76958D6B-FF9B-48DA-8CD7-357E6BE37C5A}"/>
    <cellStyle name="Porcentaje 2 3 3 4" xfId="11912" xr:uid="{0D6F63D3-256D-4E81-AADE-5D87D162DB65}"/>
    <cellStyle name="Porcentaje 2 3 3 4 2" xfId="13956" xr:uid="{183657A0-E990-4183-A3AE-6E62875C9DFB}"/>
    <cellStyle name="Porcentaje 2 3 3 5" xfId="8138" xr:uid="{F8A1D1EC-8528-445C-8946-B8FEB8444AB7}"/>
    <cellStyle name="Porcentaje 2 3 3 6" xfId="12191" xr:uid="{EEC65BB2-6E53-4F15-9BEA-5FE0B50B87F5}"/>
    <cellStyle name="Porcentaje 2 3 4" xfId="8614" xr:uid="{5DB26956-8ABB-4EC5-A0E8-776E536754DC}"/>
    <cellStyle name="Porcentaje 2 3 5" xfId="12086" xr:uid="{7F3BB6DF-BC07-4E82-AB9F-C42F7A4C4791}"/>
    <cellStyle name="Porcentaje 2 3 5 2" xfId="14128" xr:uid="{ACAA0E86-553C-4BB5-984B-4A4FD53FEFCA}"/>
    <cellStyle name="Porcentaje 2 4" xfId="1351" xr:uid="{00000000-0005-0000-0000-0000E30A0000}"/>
    <cellStyle name="Porcentaje 2 4 2" xfId="4454" xr:uid="{00000000-0005-0000-0000-0000E40A0000}"/>
    <cellStyle name="Porcentaje 2 4 2 2" xfId="10458" xr:uid="{62DC9C88-A1E7-4FCE-AC39-0D09809AE41B}"/>
    <cellStyle name="Porcentaje 2 4 2 2 2" xfId="11337" xr:uid="{DBDAE916-BEDC-4D5A-8954-8037D3E0C43E}"/>
    <cellStyle name="Porcentaje 2 4 2 2 2 2" xfId="13381" xr:uid="{26CA6354-CFFD-4D68-9746-4431EB7364DA}"/>
    <cellStyle name="Porcentaje 2 4 2 2 3" xfId="11915" xr:uid="{8487AFD2-863B-46AD-B1A3-55B100ADBD63}"/>
    <cellStyle name="Porcentaje 2 4 2 2 3 2" xfId="13959" xr:uid="{5CB96937-D43C-428C-B43E-69025260A478}"/>
    <cellStyle name="Porcentaje 2 4 2 2 4" xfId="12506" xr:uid="{97B48BB5-22C5-4460-ACED-1F24E7C5D82A}"/>
    <cellStyle name="Porcentaje 2 4 2 3" xfId="11336" xr:uid="{52DB64EF-A88F-4E0E-966A-E25B2ACEC373}"/>
    <cellStyle name="Porcentaje 2 4 2 3 2" xfId="13380" xr:uid="{DEB56F12-C62C-4664-B21D-564BC72EE16D}"/>
    <cellStyle name="Porcentaje 2 4 2 4" xfId="11914" xr:uid="{ECB97C18-DAED-4D88-8E83-63C68227C0B8}"/>
    <cellStyle name="Porcentaje 2 4 2 4 2" xfId="13958" xr:uid="{6FC38F88-AE04-4F38-956B-4A46E5CFFFB4}"/>
    <cellStyle name="Porcentaje 2 4 2 5" xfId="8173" xr:uid="{8C69EE13-D290-41FC-B023-B5D45560AC5D}"/>
    <cellStyle name="Porcentaje 2 4 2 6" xfId="12226" xr:uid="{6325FA75-916E-4B17-818E-0F2A5719043F}"/>
    <cellStyle name="Porcentaje 2 4 3" xfId="8615" xr:uid="{BD14144C-539D-46E2-8666-EABA1C068B8C}"/>
    <cellStyle name="Porcentaje 2 5" xfId="1352" xr:uid="{00000000-0005-0000-0000-0000E50A0000}"/>
    <cellStyle name="Porcentaje 2 5 2" xfId="8616" xr:uid="{73D8A8DB-01B5-48D6-8A46-72BFA9950799}"/>
    <cellStyle name="Porcentaje 2 6" xfId="1353" xr:uid="{00000000-0005-0000-0000-0000E60A0000}"/>
    <cellStyle name="Porcentaje 2 6 2" xfId="8617" xr:uid="{4737CE3C-3CAB-4DCE-BE7D-70CE1ABDB5FF}"/>
    <cellStyle name="Porcentaje 2 7" xfId="1354" xr:uid="{00000000-0005-0000-0000-0000E70A0000}"/>
    <cellStyle name="Porcentaje 2 7 2" xfId="8618" xr:uid="{DAC1C1ED-4A15-4192-B119-E8FEE4B6EE25}"/>
    <cellStyle name="Porcentaje 2 8" xfId="1355" xr:uid="{00000000-0005-0000-0000-0000E80A0000}"/>
    <cellStyle name="Porcentaje 2 8 2" xfId="8619" xr:uid="{5BDC76FC-7360-4AEF-AEF1-DA642546A1D7}"/>
    <cellStyle name="Porcentaje 2 9" xfId="1356" xr:uid="{00000000-0005-0000-0000-0000E90A0000}"/>
    <cellStyle name="Porcentaje 2 9 2" xfId="8620" xr:uid="{BA8681D9-16A6-4E1D-8D04-54D3B6FFA83E}"/>
    <cellStyle name="Porcentaje 20" xfId="1357" xr:uid="{00000000-0005-0000-0000-0000EA0A0000}"/>
    <cellStyle name="Porcentaje 21" xfId="1358" xr:uid="{00000000-0005-0000-0000-0000EB0A0000}"/>
    <cellStyle name="Porcentaje 22" xfId="1359" xr:uid="{00000000-0005-0000-0000-0000EC0A0000}"/>
    <cellStyle name="Porcentaje 23" xfId="1360" xr:uid="{00000000-0005-0000-0000-0000ED0A0000}"/>
    <cellStyle name="Porcentaje 24" xfId="1368" xr:uid="{00000000-0005-0000-0000-0000EE0A0000}"/>
    <cellStyle name="Porcentaje 24 2" xfId="4491" xr:uid="{00000000-0005-0000-0000-0000EF0A0000}"/>
    <cellStyle name="Porcentaje 24 2 2" xfId="11339" xr:uid="{AD6B7B26-702D-435B-9FEB-025015BFA0BD}"/>
    <cellStyle name="Porcentaje 24 2 2 2" xfId="13383" xr:uid="{5990D25E-F397-468E-A6C3-6EC17B182D63}"/>
    <cellStyle name="Porcentaje 24 2 3" xfId="11917" xr:uid="{8D5606A5-FE99-4648-89A9-D545AF64F72B}"/>
    <cellStyle name="Porcentaje 24 2 3 2" xfId="13961" xr:uid="{CC7CD23A-9C78-4AA1-BA81-AF81E218DF34}"/>
    <cellStyle name="Porcentaje 24 2 4" xfId="10494" xr:uid="{7324A945-AD6F-488C-9FEA-59A74A62761F}"/>
    <cellStyle name="Porcentaje 24 2 5" xfId="12542" xr:uid="{23E19CE4-D0E9-4895-864A-F9C5652A1A43}"/>
    <cellStyle name="Porcentaje 24 3" xfId="11338" xr:uid="{305E8A5A-A8D1-4ED7-80FB-A9A52EC27AAE}"/>
    <cellStyle name="Porcentaje 24 3 2" xfId="13382" xr:uid="{599CB1BC-8B65-46A5-8B86-22BD0E9F747E}"/>
    <cellStyle name="Porcentaje 24 4" xfId="11916" xr:uid="{CCEE8003-2B65-44EA-84DE-9C2EC059B5C8}"/>
    <cellStyle name="Porcentaje 24 4 2" xfId="13960" xr:uid="{4728CDE1-A169-4446-B2CB-3F2695E5721E}"/>
    <cellStyle name="Porcentaje 24 5" xfId="8210" xr:uid="{E79846BC-E380-4647-A843-472463DCD6AD}"/>
    <cellStyle name="Porcentaje 24 6" xfId="12262" xr:uid="{45A78C94-993A-4124-A871-3941683D58B5}"/>
    <cellStyle name="Porcentaje 25" xfId="4054" xr:uid="{00000000-0005-0000-0000-0000F00A0000}"/>
    <cellStyle name="Porcentaje 25 2" xfId="4509" xr:uid="{00000000-0005-0000-0000-0000F10A0000}"/>
    <cellStyle name="Porcentaje 25 2 2" xfId="11341" xr:uid="{555556DE-2360-423D-9CC3-3DB0661D252E}"/>
    <cellStyle name="Porcentaje 25 2 2 2" xfId="13385" xr:uid="{4C17A8C1-B3C1-4533-827C-554424400E49}"/>
    <cellStyle name="Porcentaje 25 2 3" xfId="11919" xr:uid="{F7ED8AB0-56A7-4865-9A3B-D2400CF0AD34}"/>
    <cellStyle name="Porcentaje 25 2 3 2" xfId="13963" xr:uid="{D7316520-3403-4A8F-B61C-0F5803A923B8}"/>
    <cellStyle name="Porcentaje 25 2 4" xfId="10504" xr:uid="{A32A5DB8-6240-4E11-A34B-4255CCB6EF56}"/>
    <cellStyle name="Porcentaje 25 2 5" xfId="12551" xr:uid="{C3239EA3-6A08-41D6-8E11-3AB28D6392DE}"/>
    <cellStyle name="Porcentaje 25 3" xfId="11340" xr:uid="{3E2E63BA-9940-4F29-AF0E-AE4BA70FB82C}"/>
    <cellStyle name="Porcentaje 25 3 2" xfId="13384" xr:uid="{2E0CE4C9-087A-4DB5-B7AC-B05031DBA956}"/>
    <cellStyle name="Porcentaje 25 4" xfId="11918" xr:uid="{D9E93E0C-1C55-466B-BE3E-A150BAE791B5}"/>
    <cellStyle name="Porcentaje 25 4 2" xfId="13962" xr:uid="{E088CFC3-F732-4CAB-819A-636AE8919E49}"/>
    <cellStyle name="Porcentaje 25 5" xfId="8226" xr:uid="{882EC481-7CF1-456D-B506-35930F5A3F56}"/>
    <cellStyle name="Porcentaje 25 6" xfId="12271" xr:uid="{ED87AD8A-2515-4263-A213-B88888453A83}"/>
    <cellStyle name="Porcentaje 26" xfId="7811" xr:uid="{00000000-0005-0000-0000-0000F20A0000}"/>
    <cellStyle name="Porcentaje 26 2" xfId="8621" xr:uid="{DDB9A58E-440A-4C07-A0D5-6197D878FF43}"/>
    <cellStyle name="Porcentaje 27" xfId="7816" xr:uid="{775B4343-224D-486C-8B22-DB0B1C775B14}"/>
    <cellStyle name="Porcentaje 3" xfId="1361" xr:uid="{00000000-0005-0000-0000-0000F30A0000}"/>
    <cellStyle name="Porcentaje 3 2" xfId="4056" xr:uid="{00000000-0005-0000-0000-0000F40A0000}"/>
    <cellStyle name="Porcentaje 3 2 2" xfId="4472" xr:uid="{00000000-0005-0000-0000-0000F50A0000}"/>
    <cellStyle name="Porcentaje 3 2 2 2" xfId="10476" xr:uid="{4022C53E-E22D-4418-B5C6-DC1946A18B8F}"/>
    <cellStyle name="Porcentaje 3 2 2 2 2" xfId="11344" xr:uid="{2F3F6287-1CB2-46DD-BA71-264B9F0E362A}"/>
    <cellStyle name="Porcentaje 3 2 2 2 2 2" xfId="13388" xr:uid="{18175A86-ABE0-45D3-95EA-345095F037BC}"/>
    <cellStyle name="Porcentaje 3 2 2 2 3" xfId="11922" xr:uid="{345093DB-25BE-4CBA-8A04-CB7656CEB98C}"/>
    <cellStyle name="Porcentaje 3 2 2 2 3 2" xfId="13966" xr:uid="{5FDE78E0-62C7-4EA0-A978-3DE18AA3AC1C}"/>
    <cellStyle name="Porcentaje 3 2 2 2 4" xfId="12524" xr:uid="{CC09741F-594E-448B-8EC4-086E98DD3D3E}"/>
    <cellStyle name="Porcentaje 3 2 2 3" xfId="11343" xr:uid="{985C84B9-BCC9-4726-9388-C221F7753161}"/>
    <cellStyle name="Porcentaje 3 2 2 3 2" xfId="13387" xr:uid="{A0D1A811-5271-4E2E-8BC2-F32C87152912}"/>
    <cellStyle name="Porcentaje 3 2 2 4" xfId="11921" xr:uid="{8297FA2D-2044-4B00-B93B-6DDABD3F6FA6}"/>
    <cellStyle name="Porcentaje 3 2 2 4 2" xfId="13965" xr:uid="{9A71F2C8-F537-43EB-8861-3DBABD496267}"/>
    <cellStyle name="Porcentaje 3 2 2 5" xfId="8191" xr:uid="{57C215E2-C000-4E21-95B2-7C45365814D1}"/>
    <cellStyle name="Porcentaje 3 2 2 6" xfId="12244" xr:uid="{A71F371F-904E-434F-996A-F3304CEBC885}"/>
    <cellStyle name="Porcentaje 3 2 3" xfId="4335" xr:uid="{00000000-0005-0000-0000-0000F60A0000}"/>
    <cellStyle name="Porcentaje 3 2 3 2" xfId="11345" xr:uid="{4CF0B68F-929B-4B97-B553-2AC6BBF58FAB}"/>
    <cellStyle name="Porcentaje 3 2 3 2 2" xfId="13389" xr:uid="{59EAEAF2-4AF1-454E-A4AC-B2E2DBE5D2CF}"/>
    <cellStyle name="Porcentaje 3 2 3 3" xfId="11923" xr:uid="{59121101-B5CD-46B1-9645-4D3F62F75DCE}"/>
    <cellStyle name="Porcentaje 3 2 3 3 2" xfId="13967" xr:uid="{17034B83-7713-44C0-8AAA-E7BB7B60AB01}"/>
    <cellStyle name="Porcentaje 3 2 3 4" xfId="10372" xr:uid="{65C1B09C-2C47-4CD2-B997-240C5C80CED3}"/>
    <cellStyle name="Porcentaje 3 2 3 5" xfId="12422" xr:uid="{08389FD9-3E7A-4CC7-BBC8-B28FBF8FAFFA}"/>
    <cellStyle name="Porcentaje 3 2 4" xfId="11342" xr:uid="{F42F9E3B-390A-45BB-B134-EB6C30C1F751}"/>
    <cellStyle name="Porcentaje 3 2 4 2" xfId="13386" xr:uid="{9041BE70-0B08-477D-92C9-B2F5500D8FB8}"/>
    <cellStyle name="Porcentaje 3 2 5" xfId="11920" xr:uid="{23C93197-7079-42E2-B51B-C3E2633D2338}"/>
    <cellStyle name="Porcentaje 3 2 5 2" xfId="13964" xr:uid="{73A3E0E2-2CC2-4FE9-9DFF-D56859119B55}"/>
    <cellStyle name="Porcentaje 3 2 6" xfId="8074" xr:uid="{188F28C8-EC1E-409A-A280-B3E00342E36D}"/>
    <cellStyle name="Porcentaje 3 2 7" xfId="12142" xr:uid="{0330FE7B-1A7A-4D69-9413-063380737798}"/>
    <cellStyle name="Porcentaje 3 3" xfId="4421" xr:uid="{00000000-0005-0000-0000-0000F70A0000}"/>
    <cellStyle name="Porcentaje 3 3 2" xfId="10425" xr:uid="{8166FCB1-1268-4114-828F-108466E36F55}"/>
    <cellStyle name="Porcentaje 3 3 2 2" xfId="11347" xr:uid="{8814D575-7FED-417D-A784-5D348B039B6E}"/>
    <cellStyle name="Porcentaje 3 3 2 2 2" xfId="13391" xr:uid="{F85F634D-2C10-4CC8-8751-1347EAC1CA32}"/>
    <cellStyle name="Porcentaje 3 3 2 3" xfId="11925" xr:uid="{C57BFBAA-737A-4383-9F92-526A8C2CAFDB}"/>
    <cellStyle name="Porcentaje 3 3 2 3 2" xfId="13969" xr:uid="{83615502-8D48-4613-8C59-837307A1A663}"/>
    <cellStyle name="Porcentaje 3 3 2 4" xfId="12473" xr:uid="{CFAC1314-A08E-4D09-9D69-28D8A0FA0EED}"/>
    <cellStyle name="Porcentaje 3 3 3" xfId="11346" xr:uid="{B977D51E-3C8B-447D-984E-5C246D15AF20}"/>
    <cellStyle name="Porcentaje 3 3 3 2" xfId="13390" xr:uid="{563BB512-B768-4125-BDD1-A5E895BE4007}"/>
    <cellStyle name="Porcentaje 3 3 4" xfId="11924" xr:uid="{B7AF0AA2-BF92-40B5-9700-AFF39ACAB022}"/>
    <cellStyle name="Porcentaje 3 3 4 2" xfId="13968" xr:uid="{78A2AE97-0FD8-4CA7-A88E-8CBE704BBDB0}"/>
    <cellStyle name="Porcentaje 3 3 5" xfId="8140" xr:uid="{A61473AA-A16B-4B16-A197-90A3C262952D}"/>
    <cellStyle name="Porcentaje 3 3 6" xfId="12193" xr:uid="{409DBE1E-D2DB-46FD-BC4A-52979A9B8629}"/>
    <cellStyle name="Porcentaje 3 4" xfId="4526" xr:uid="{00000000-0005-0000-0000-0000F80A0000}"/>
    <cellStyle name="Porcentaje 3 4 2" xfId="10512" xr:uid="{0EA92DE7-2E20-4A6E-88B5-CF9E7F787633}"/>
    <cellStyle name="Porcentaje 3 4 2 2" xfId="11349" xr:uid="{5B609876-2A46-4CA0-BB3F-3D88B793D6BB}"/>
    <cellStyle name="Porcentaje 3 4 2 2 2" xfId="13393" xr:uid="{DD089C1B-BE72-45D8-BB94-F6176B053155}"/>
    <cellStyle name="Porcentaje 3 4 2 3" xfId="11927" xr:uid="{9BF48452-4088-4E67-997B-ED8A9D4EF0BA}"/>
    <cellStyle name="Porcentaje 3 4 2 3 2" xfId="13971" xr:uid="{A46D890D-26DF-4999-934C-7DAE8F16F7F1}"/>
    <cellStyle name="Porcentaje 3 4 2 4" xfId="12559" xr:uid="{F97D962B-AFE3-48C9-BB19-BBBA4226C4FD}"/>
    <cellStyle name="Porcentaje 3 4 3" xfId="11348" xr:uid="{B860648C-A619-4FF3-9969-FE70A11D38BD}"/>
    <cellStyle name="Porcentaje 3 4 3 2" xfId="13392" xr:uid="{B8B88F5E-6B8E-4DE6-818F-1D81F11FC8D5}"/>
    <cellStyle name="Porcentaje 3 4 4" xfId="11926" xr:uid="{1EF4885C-3F9D-4B5F-BC18-113BB8074D87}"/>
    <cellStyle name="Porcentaje 3 4 4 2" xfId="13970" xr:uid="{B0071DEC-4E96-4EFC-9B79-CCA74390456E}"/>
    <cellStyle name="Porcentaje 3 4 5" xfId="8242" xr:uid="{9CC79521-A092-4EE8-8418-F379B4D9ADCE}"/>
    <cellStyle name="Porcentaje 3 4 6" xfId="12279" xr:uid="{D8AAAD20-5BC9-41D1-9176-1916ED93809D}"/>
    <cellStyle name="Porcentaje 3 5" xfId="12073" xr:uid="{9093264B-221C-47CE-9781-901C5B12FCCF}"/>
    <cellStyle name="Porcentaje 4" xfId="1362" xr:uid="{00000000-0005-0000-0000-0000F90A0000}"/>
    <cellStyle name="Porcentaje 4 2" xfId="4341" xr:uid="{00000000-0005-0000-0000-0000FA0A0000}"/>
    <cellStyle name="Porcentaje 4 2 2" xfId="12093" xr:uid="{877159E3-6640-4282-B604-DF2DE1D71D4D}"/>
    <cellStyle name="Porcentaje 4 2 2 2" xfId="14135" xr:uid="{4FA657F2-C210-469B-AC4E-E96F76252C00}"/>
    <cellStyle name="Porcentaje 4 3" xfId="4544" xr:uid="{00000000-0005-0000-0000-0000FB0A0000}"/>
    <cellStyle name="Porcentaje 4 3 2" xfId="10524" xr:uid="{A82ABCED-DCD7-416A-A7E3-07894808593E}"/>
    <cellStyle name="Porcentaje 4 3 2 2" xfId="11351" xr:uid="{2101A8FF-3676-41DD-A4BB-400F1B5B54B5}"/>
    <cellStyle name="Porcentaje 4 3 2 2 2" xfId="13395" xr:uid="{882B6E36-F20A-492E-B45A-5FCC482CCF59}"/>
    <cellStyle name="Porcentaje 4 3 2 3" xfId="11929" xr:uid="{D45F2BDC-30CA-49F7-859C-4934424FEB9D}"/>
    <cellStyle name="Porcentaje 4 3 2 3 2" xfId="13973" xr:uid="{6DE6AFF4-700B-4C3C-BA45-3C50C54ECEF4}"/>
    <cellStyle name="Porcentaje 4 3 2 4" xfId="12570" xr:uid="{E1E0EE89-ABF9-4518-BBFD-C458EECB08C6}"/>
    <cellStyle name="Porcentaje 4 3 3" xfId="11350" xr:uid="{7BFBCADF-EE98-49DA-A303-F42973224948}"/>
    <cellStyle name="Porcentaje 4 3 3 2" xfId="13394" xr:uid="{3E5AC28C-18C3-4510-8915-E57C9DD7C9D8}"/>
    <cellStyle name="Porcentaje 4 3 4" xfId="11928" xr:uid="{7E3CC6D2-0932-4E19-B0A1-F43343DD7982}"/>
    <cellStyle name="Porcentaje 4 3 4 2" xfId="13972" xr:uid="{33E9C64F-7916-47A8-AEA5-E9A60EFD5DB1}"/>
    <cellStyle name="Porcentaje 4 3 5" xfId="8258" xr:uid="{C65FEAD0-0950-410D-82A5-6459354F5F7C}"/>
    <cellStyle name="Porcentaje 4 3 6" xfId="12290" xr:uid="{0BA185A3-14DB-403D-8E76-886FD8EF6C00}"/>
    <cellStyle name="Porcentaje 4 4" xfId="12079" xr:uid="{D1BCFFE2-26D9-4ED0-85D1-5EBECFB9ADC1}"/>
    <cellStyle name="Porcentaje 4 4 2" xfId="14122" xr:uid="{FDFAD00C-78BF-428D-9722-811C374A5665}"/>
    <cellStyle name="Porcentaje 5" xfId="1363" xr:uid="{00000000-0005-0000-0000-0000FC0A0000}"/>
    <cellStyle name="Porcentaje 5 2" xfId="4268" xr:uid="{00000000-0005-0000-0000-0000FD0A0000}"/>
    <cellStyle name="Porcentaje 6" xfId="1364" xr:uid="{00000000-0005-0000-0000-0000FE0A0000}"/>
    <cellStyle name="Porcentaje 6 2" xfId="4388" xr:uid="{00000000-0005-0000-0000-0000FF0A0000}"/>
    <cellStyle name="Porcentaje 7" xfId="1365" xr:uid="{00000000-0005-0000-0000-0000000B0000}"/>
    <cellStyle name="Porcentaje 8" xfId="1366" xr:uid="{00000000-0005-0000-0000-0000010B0000}"/>
    <cellStyle name="Porcentaje 9" xfId="1367" xr:uid="{00000000-0005-0000-0000-0000020B0000}"/>
    <cellStyle name="Porcentual 10" xfId="1369" xr:uid="{00000000-0005-0000-0000-0000030B0000}"/>
    <cellStyle name="Porcentual 10 10" xfId="1370" xr:uid="{00000000-0005-0000-0000-0000040B0000}"/>
    <cellStyle name="Porcentual 10 10 2" xfId="1371" xr:uid="{00000000-0005-0000-0000-0000050B0000}"/>
    <cellStyle name="Porcentual 10 10 2 2" xfId="8624" xr:uid="{151D265B-317C-4A9D-8743-0BA4D177D8CB}"/>
    <cellStyle name="Porcentual 10 10 3" xfId="8623" xr:uid="{1DD61835-C566-47A6-AB7F-93F45EDCA995}"/>
    <cellStyle name="Porcentual 10 11" xfId="1372" xr:uid="{00000000-0005-0000-0000-0000060B0000}"/>
    <cellStyle name="Porcentual 10 11 2" xfId="5390" xr:uid="{00000000-0005-0000-0000-0000070B0000}"/>
    <cellStyle name="Porcentual 10 11 3" xfId="8625" xr:uid="{E34EBA5C-FAE8-4707-8543-2F9E240EA2ED}"/>
    <cellStyle name="Porcentual 10 12" xfId="1373" xr:uid="{00000000-0005-0000-0000-0000080B0000}"/>
    <cellStyle name="Porcentual 10 12 2" xfId="5391" xr:uid="{00000000-0005-0000-0000-0000090B0000}"/>
    <cellStyle name="Porcentual 10 12 3" xfId="8626" xr:uid="{44260FDB-EEB3-4602-9FCE-B14483A2E00E}"/>
    <cellStyle name="Porcentual 10 13" xfId="1374" xr:uid="{00000000-0005-0000-0000-00000A0B0000}"/>
    <cellStyle name="Porcentual 10 13 2" xfId="5392" xr:uid="{00000000-0005-0000-0000-00000B0B0000}"/>
    <cellStyle name="Porcentual 10 13 3" xfId="8627" xr:uid="{D30E7F55-4E02-402B-95FB-28484F1639CD}"/>
    <cellStyle name="Porcentual 10 14" xfId="1375" xr:uid="{00000000-0005-0000-0000-00000C0B0000}"/>
    <cellStyle name="Porcentual 10 14 2" xfId="5393" xr:uid="{00000000-0005-0000-0000-00000D0B0000}"/>
    <cellStyle name="Porcentual 10 14 3" xfId="8628" xr:uid="{D03683B7-1859-44C5-9866-DE9BF851B748}"/>
    <cellStyle name="Porcentual 10 15" xfId="1376" xr:uid="{00000000-0005-0000-0000-00000E0B0000}"/>
    <cellStyle name="Porcentual 10 15 2" xfId="5394" xr:uid="{00000000-0005-0000-0000-00000F0B0000}"/>
    <cellStyle name="Porcentual 10 15 3" xfId="8629" xr:uid="{E4AB2DCD-320C-4955-91C1-11D14DB6A9D9}"/>
    <cellStyle name="Porcentual 10 16" xfId="1377" xr:uid="{00000000-0005-0000-0000-0000100B0000}"/>
    <cellStyle name="Porcentual 10 16 2" xfId="5395" xr:uid="{00000000-0005-0000-0000-0000110B0000}"/>
    <cellStyle name="Porcentual 10 16 3" xfId="8630" xr:uid="{415A706D-A985-4349-B845-A44AC20161A9}"/>
    <cellStyle name="Porcentual 10 17" xfId="1378" xr:uid="{00000000-0005-0000-0000-0000120B0000}"/>
    <cellStyle name="Porcentual 10 17 2" xfId="5396" xr:uid="{00000000-0005-0000-0000-0000130B0000}"/>
    <cellStyle name="Porcentual 10 17 3" xfId="8631" xr:uid="{6332C11D-BDC6-47C6-9C99-B65E6B49E5B4}"/>
    <cellStyle name="Porcentual 10 18" xfId="1379" xr:uid="{00000000-0005-0000-0000-0000140B0000}"/>
    <cellStyle name="Porcentual 10 18 2" xfId="5397" xr:uid="{00000000-0005-0000-0000-0000150B0000}"/>
    <cellStyle name="Porcentual 10 18 3" xfId="8632" xr:uid="{4A0911B9-50B3-49EB-B47B-163BD5600AA8}"/>
    <cellStyle name="Porcentual 10 19" xfId="1380" xr:uid="{00000000-0005-0000-0000-0000160B0000}"/>
    <cellStyle name="Porcentual 10 19 2" xfId="5398" xr:uid="{00000000-0005-0000-0000-0000170B0000}"/>
    <cellStyle name="Porcentual 10 19 3" xfId="8633" xr:uid="{23D24D9F-F1E1-4432-8BC5-18871D42212A}"/>
    <cellStyle name="Porcentual 10 2" xfId="1381" xr:uid="{00000000-0005-0000-0000-0000180B0000}"/>
    <cellStyle name="Porcentual 10 2 2" xfId="5399" xr:uid="{00000000-0005-0000-0000-0000190B0000}"/>
    <cellStyle name="Porcentual 10 2 3" xfId="8634" xr:uid="{3511509E-3DF9-45CC-B93F-E6FBDC2EEA31}"/>
    <cellStyle name="Porcentual 10 20" xfId="1382" xr:uid="{00000000-0005-0000-0000-00001A0B0000}"/>
    <cellStyle name="Porcentual 10 20 2" xfId="5400" xr:uid="{00000000-0005-0000-0000-00001B0B0000}"/>
    <cellStyle name="Porcentual 10 20 3" xfId="8635" xr:uid="{8C3D5AD5-71E8-4C3E-81B1-3A6E20F3BFDD}"/>
    <cellStyle name="Porcentual 10 21" xfId="1383" xr:uid="{00000000-0005-0000-0000-00001C0B0000}"/>
    <cellStyle name="Porcentual 10 21 2" xfId="5401" xr:uid="{00000000-0005-0000-0000-00001D0B0000}"/>
    <cellStyle name="Porcentual 10 21 3" xfId="8636" xr:uid="{8FDDD73D-A98F-425D-8DB0-6D560A568E8E}"/>
    <cellStyle name="Porcentual 10 22" xfId="1384" xr:uid="{00000000-0005-0000-0000-00001E0B0000}"/>
    <cellStyle name="Porcentual 10 22 2" xfId="5402" xr:uid="{00000000-0005-0000-0000-00001F0B0000}"/>
    <cellStyle name="Porcentual 10 22 3" xfId="8637" xr:uid="{BF6FFE4A-EDCA-4639-B36C-41F5C7D02B63}"/>
    <cellStyle name="Porcentual 10 23" xfId="1385" xr:uid="{00000000-0005-0000-0000-0000200B0000}"/>
    <cellStyle name="Porcentual 10 23 2" xfId="5403" xr:uid="{00000000-0005-0000-0000-0000210B0000}"/>
    <cellStyle name="Porcentual 10 23 3" xfId="8638" xr:uid="{29E63075-8E15-40FE-9839-080B13AAE14B}"/>
    <cellStyle name="Porcentual 10 24" xfId="1386" xr:uid="{00000000-0005-0000-0000-0000220B0000}"/>
    <cellStyle name="Porcentual 10 24 2" xfId="5404" xr:uid="{00000000-0005-0000-0000-0000230B0000}"/>
    <cellStyle name="Porcentual 10 24 3" xfId="8639" xr:uid="{AA846696-0E1C-40E5-B068-30E8E571E7FB}"/>
    <cellStyle name="Porcentual 10 25" xfId="1387" xr:uid="{00000000-0005-0000-0000-0000240B0000}"/>
    <cellStyle name="Porcentual 10 25 2" xfId="5405" xr:uid="{00000000-0005-0000-0000-0000250B0000}"/>
    <cellStyle name="Porcentual 10 25 3" xfId="8640" xr:uid="{E4C69424-D070-4827-B1C2-B39A4AB9F299}"/>
    <cellStyle name="Porcentual 10 26" xfId="1388" xr:uid="{00000000-0005-0000-0000-0000260B0000}"/>
    <cellStyle name="Porcentual 10 26 2" xfId="5406" xr:uid="{00000000-0005-0000-0000-0000270B0000}"/>
    <cellStyle name="Porcentual 10 26 3" xfId="8641" xr:uid="{09698CAC-5D26-4FA1-A60C-459FF1D20D67}"/>
    <cellStyle name="Porcentual 10 27" xfId="1389" xr:uid="{00000000-0005-0000-0000-0000280B0000}"/>
    <cellStyle name="Porcentual 10 27 2" xfId="5407" xr:uid="{00000000-0005-0000-0000-0000290B0000}"/>
    <cellStyle name="Porcentual 10 27 3" xfId="8642" xr:uid="{1FCD5F28-FF25-4091-8515-3AF92E55FC53}"/>
    <cellStyle name="Porcentual 10 28" xfId="1390" xr:uid="{00000000-0005-0000-0000-00002A0B0000}"/>
    <cellStyle name="Porcentual 10 28 2" xfId="5408" xr:uid="{00000000-0005-0000-0000-00002B0B0000}"/>
    <cellStyle name="Porcentual 10 28 3" xfId="8643" xr:uid="{E6C5004E-DB20-4932-84C9-6FE716E16D41}"/>
    <cellStyle name="Porcentual 10 29" xfId="5409" xr:uid="{00000000-0005-0000-0000-00002C0B0000}"/>
    <cellStyle name="Porcentual 10 29 2" xfId="10552" xr:uid="{7B33EBC9-4D51-4E9B-B952-9C78BE68A8B5}"/>
    <cellStyle name="Porcentual 10 29 2 2" xfId="11353" xr:uid="{927B51AE-7F3A-43A3-883E-DFECF022A0B1}"/>
    <cellStyle name="Porcentual 10 29 2 2 2" xfId="13397" xr:uid="{6DD22A25-B274-4F21-9FC7-5E842A77AEF3}"/>
    <cellStyle name="Porcentual 10 29 2 3" xfId="11931" xr:uid="{C1D5B74C-E072-4293-B0F0-0B2F1E90713F}"/>
    <cellStyle name="Porcentual 10 29 2 3 2" xfId="13975" xr:uid="{B76C7C95-A1C4-422E-A90B-A50D3D7B7400}"/>
    <cellStyle name="Porcentual 10 29 2 4" xfId="12597" xr:uid="{70688F79-B076-4517-92B4-032180A58AB7}"/>
    <cellStyle name="Porcentual 10 29 3" xfId="11352" xr:uid="{3414A18D-F691-40A8-8AFD-E77727F3605E}"/>
    <cellStyle name="Porcentual 10 29 3 2" xfId="13396" xr:uid="{915A5B59-73AB-4C58-BE1C-B80A618E4C26}"/>
    <cellStyle name="Porcentual 10 29 4" xfId="11930" xr:uid="{676F9524-FE93-4E83-A223-B4C7071DC8B7}"/>
    <cellStyle name="Porcentual 10 29 4 2" xfId="13974" xr:uid="{AC8DE322-13D9-4091-9C78-F138E0548050}"/>
    <cellStyle name="Porcentual 10 29 5" xfId="8310" xr:uid="{6FD0CD22-F114-4305-9F21-3A955099B8D2}"/>
    <cellStyle name="Porcentual 10 29 6" xfId="12317" xr:uid="{F26F5A47-E773-4D53-B4EB-1A7B75BC27E6}"/>
    <cellStyle name="Porcentual 10 3" xfId="1391" xr:uid="{00000000-0005-0000-0000-00002D0B0000}"/>
    <cellStyle name="Porcentual 10 3 2" xfId="5410" xr:uid="{00000000-0005-0000-0000-00002E0B0000}"/>
    <cellStyle name="Porcentual 10 3 3" xfId="8644" xr:uid="{5E4F43D8-F010-405F-A133-92A91275D5BF}"/>
    <cellStyle name="Porcentual 10 30" xfId="5411" xr:uid="{00000000-0005-0000-0000-00002F0B0000}"/>
    <cellStyle name="Porcentual 10 30 2" xfId="10553" xr:uid="{8BA4D2AE-4162-4DAD-8B25-FDED325D4DEE}"/>
    <cellStyle name="Porcentual 10 30 2 2" xfId="11355" xr:uid="{535AB614-0389-4B60-9FE2-5111E137D234}"/>
    <cellStyle name="Porcentual 10 30 2 2 2" xfId="13399" xr:uid="{9013B1D5-ACC8-4473-B32E-16623F8F2AD7}"/>
    <cellStyle name="Porcentual 10 30 2 3" xfId="11933" xr:uid="{5C4ECAB0-CE24-48D2-A3D9-E329A8949A3C}"/>
    <cellStyle name="Porcentual 10 30 2 3 2" xfId="13977" xr:uid="{DCA77BF5-3635-427B-B5BE-FABE4804E800}"/>
    <cellStyle name="Porcentual 10 30 2 4" xfId="12598" xr:uid="{B96553F2-7483-43D4-8AE7-5E75A781D7AD}"/>
    <cellStyle name="Porcentual 10 30 3" xfId="11354" xr:uid="{821D735F-3D90-4005-85EC-543DAC074182}"/>
    <cellStyle name="Porcentual 10 30 3 2" xfId="13398" xr:uid="{BCA0A070-F2DB-42F8-9118-D2B9D5EC2839}"/>
    <cellStyle name="Porcentual 10 30 4" xfId="11932" xr:uid="{ECF1DF80-AE94-42F0-AA76-0739D8558298}"/>
    <cellStyle name="Porcentual 10 30 4 2" xfId="13976" xr:uid="{4F8A98AF-DE9B-4918-9E12-BE5C09FE0718}"/>
    <cellStyle name="Porcentual 10 30 5" xfId="8311" xr:uid="{CEC50181-7563-45A4-A843-50B986386B2F}"/>
    <cellStyle name="Porcentual 10 30 6" xfId="12318" xr:uid="{A4A9203C-EE52-40FA-8BF7-2728CB73BD8B}"/>
    <cellStyle name="Porcentual 10 31" xfId="8622" xr:uid="{9224C985-307D-4FB7-8CE5-8F64AE86C9DE}"/>
    <cellStyle name="Porcentual 10 4" xfId="1392" xr:uid="{00000000-0005-0000-0000-0000300B0000}"/>
    <cellStyle name="Porcentual 10 4 2" xfId="5412" xr:uid="{00000000-0005-0000-0000-0000310B0000}"/>
    <cellStyle name="Porcentual 10 4 3" xfId="8645" xr:uid="{457CEB0C-8197-4A0C-BFA8-32F666AFA656}"/>
    <cellStyle name="Porcentual 10 5" xfId="1393" xr:uid="{00000000-0005-0000-0000-0000320B0000}"/>
    <cellStyle name="Porcentual 10 5 2" xfId="5413" xr:uid="{00000000-0005-0000-0000-0000330B0000}"/>
    <cellStyle name="Porcentual 10 5 3" xfId="8646" xr:uid="{EC9F8758-C55B-4072-92B9-4FE8D03AF5B7}"/>
    <cellStyle name="Porcentual 10 6" xfId="1394" xr:uid="{00000000-0005-0000-0000-0000340B0000}"/>
    <cellStyle name="Porcentual 10 6 2" xfId="5414" xr:uid="{00000000-0005-0000-0000-0000350B0000}"/>
    <cellStyle name="Porcentual 10 6 3" xfId="8647" xr:uid="{F298A535-246A-4C7A-B748-07AB7A5D854A}"/>
    <cellStyle name="Porcentual 10 7" xfId="1395" xr:uid="{00000000-0005-0000-0000-0000360B0000}"/>
    <cellStyle name="Porcentual 10 7 2" xfId="5415" xr:uid="{00000000-0005-0000-0000-0000370B0000}"/>
    <cellStyle name="Porcentual 10 7 3" xfId="8648" xr:uid="{B347D230-B8C6-46C5-9FDA-2E9262881F8E}"/>
    <cellStyle name="Porcentual 10 8" xfId="1396" xr:uid="{00000000-0005-0000-0000-0000380B0000}"/>
    <cellStyle name="Porcentual 10 8 2" xfId="5416" xr:uid="{00000000-0005-0000-0000-0000390B0000}"/>
    <cellStyle name="Porcentual 10 8 3" xfId="8649" xr:uid="{61AAE107-F45B-42DD-9EE5-4B79496B3D4B}"/>
    <cellStyle name="Porcentual 10 9" xfId="1397" xr:uid="{00000000-0005-0000-0000-00003A0B0000}"/>
    <cellStyle name="Porcentual 10 9 2" xfId="5417" xr:uid="{00000000-0005-0000-0000-00003B0B0000}"/>
    <cellStyle name="Porcentual 10 9 3" xfId="8650" xr:uid="{CB16E59B-03F7-4439-B93F-39A846ECAA6D}"/>
    <cellStyle name="Porcentual 104 10" xfId="1398" xr:uid="{00000000-0005-0000-0000-00003C0B0000}"/>
    <cellStyle name="Porcentual 104 10 2" xfId="5418" xr:uid="{00000000-0005-0000-0000-00003D0B0000}"/>
    <cellStyle name="Porcentual 104 10 3" xfId="8651" xr:uid="{A1491AFC-60CC-413A-BECC-4B6F62FC3E7B}"/>
    <cellStyle name="Porcentual 104 11" xfId="1399" xr:uid="{00000000-0005-0000-0000-00003E0B0000}"/>
    <cellStyle name="Porcentual 104 11 2" xfId="5419" xr:uid="{00000000-0005-0000-0000-00003F0B0000}"/>
    <cellStyle name="Porcentual 104 11 3" xfId="8652" xr:uid="{BAFE06FC-294B-48B3-ACFA-C66CC0E878EA}"/>
    <cellStyle name="Porcentual 104 12" xfId="1400" xr:uid="{00000000-0005-0000-0000-0000400B0000}"/>
    <cellStyle name="Porcentual 104 12 2" xfId="5420" xr:uid="{00000000-0005-0000-0000-0000410B0000}"/>
    <cellStyle name="Porcentual 104 12 3" xfId="8653" xr:uid="{2519C1C9-9FB7-40E8-8FE7-B33981546D75}"/>
    <cellStyle name="Porcentual 104 13" xfId="1401" xr:uid="{00000000-0005-0000-0000-0000420B0000}"/>
    <cellStyle name="Porcentual 104 13 2" xfId="5421" xr:uid="{00000000-0005-0000-0000-0000430B0000}"/>
    <cellStyle name="Porcentual 104 13 3" xfId="8654" xr:uid="{594CA8AC-71CC-49D2-959F-4E319CAB2D2C}"/>
    <cellStyle name="Porcentual 104 14" xfId="1402" xr:uid="{00000000-0005-0000-0000-0000440B0000}"/>
    <cellStyle name="Porcentual 104 14 2" xfId="5422" xr:uid="{00000000-0005-0000-0000-0000450B0000}"/>
    <cellStyle name="Porcentual 104 14 3" xfId="8655" xr:uid="{479427C5-3A46-4838-90ED-658A3A5A5EA7}"/>
    <cellStyle name="Porcentual 104 15" xfId="1403" xr:uid="{00000000-0005-0000-0000-0000460B0000}"/>
    <cellStyle name="Porcentual 104 15 2" xfId="5423" xr:uid="{00000000-0005-0000-0000-0000470B0000}"/>
    <cellStyle name="Porcentual 104 15 3" xfId="8656" xr:uid="{8E85D864-6C1D-4F4F-AFAA-0F7B763ABC63}"/>
    <cellStyle name="Porcentual 104 16" xfId="1404" xr:uid="{00000000-0005-0000-0000-0000480B0000}"/>
    <cellStyle name="Porcentual 104 16 2" xfId="5424" xr:uid="{00000000-0005-0000-0000-0000490B0000}"/>
    <cellStyle name="Porcentual 104 16 3" xfId="8657" xr:uid="{6F49079A-E6BD-4832-B0C6-2C65D53052C6}"/>
    <cellStyle name="Porcentual 104 17" xfId="1405" xr:uid="{00000000-0005-0000-0000-00004A0B0000}"/>
    <cellStyle name="Porcentual 104 17 2" xfId="5425" xr:uid="{00000000-0005-0000-0000-00004B0B0000}"/>
    <cellStyle name="Porcentual 104 17 3" xfId="8658" xr:uid="{EBB1C2A9-DE9B-4120-8B1E-9217294B3252}"/>
    <cellStyle name="Porcentual 104 18" xfId="1406" xr:uid="{00000000-0005-0000-0000-00004C0B0000}"/>
    <cellStyle name="Porcentual 104 18 2" xfId="5426" xr:uid="{00000000-0005-0000-0000-00004D0B0000}"/>
    <cellStyle name="Porcentual 104 18 3" xfId="8659" xr:uid="{CFBD5DBE-70A1-4727-AEDA-2C1B3DC03EE4}"/>
    <cellStyle name="Porcentual 104 19" xfId="1407" xr:uid="{00000000-0005-0000-0000-00004E0B0000}"/>
    <cellStyle name="Porcentual 104 19 2" xfId="5427" xr:uid="{00000000-0005-0000-0000-00004F0B0000}"/>
    <cellStyle name="Porcentual 104 19 3" xfId="8660" xr:uid="{368C92E4-4CAB-4B3A-89DA-10D839255989}"/>
    <cellStyle name="Porcentual 104 2" xfId="1408" xr:uid="{00000000-0005-0000-0000-0000500B0000}"/>
    <cellStyle name="Porcentual 104 2 2" xfId="5428" xr:uid="{00000000-0005-0000-0000-0000510B0000}"/>
    <cellStyle name="Porcentual 104 2 3" xfId="8661" xr:uid="{4EE625E3-4426-423D-AF69-BCA11BBE2ABC}"/>
    <cellStyle name="Porcentual 104 20" xfId="1409" xr:uid="{00000000-0005-0000-0000-0000520B0000}"/>
    <cellStyle name="Porcentual 104 20 2" xfId="5429" xr:uid="{00000000-0005-0000-0000-0000530B0000}"/>
    <cellStyle name="Porcentual 104 20 3" xfId="8662" xr:uid="{407C41F0-1D21-4FC5-9E75-08F75A39FA02}"/>
    <cellStyle name="Porcentual 104 21" xfId="1410" xr:uid="{00000000-0005-0000-0000-0000540B0000}"/>
    <cellStyle name="Porcentual 104 21 2" xfId="5430" xr:uid="{00000000-0005-0000-0000-0000550B0000}"/>
    <cellStyle name="Porcentual 104 21 3" xfId="8663" xr:uid="{E3C268B7-B28B-42AE-9EC8-7380E2597939}"/>
    <cellStyle name="Porcentual 104 22" xfId="1411" xr:uid="{00000000-0005-0000-0000-0000560B0000}"/>
    <cellStyle name="Porcentual 104 22 2" xfId="5431" xr:uid="{00000000-0005-0000-0000-0000570B0000}"/>
    <cellStyle name="Porcentual 104 22 3" xfId="8664" xr:uid="{E34EB8AB-9ED5-4748-A9C8-CD511CD94E3D}"/>
    <cellStyle name="Porcentual 104 23" xfId="1412" xr:uid="{00000000-0005-0000-0000-0000580B0000}"/>
    <cellStyle name="Porcentual 104 23 2" xfId="5432" xr:uid="{00000000-0005-0000-0000-0000590B0000}"/>
    <cellStyle name="Porcentual 104 23 3" xfId="8665" xr:uid="{C63232D6-EFFD-4D1A-82C1-64EB52F781C9}"/>
    <cellStyle name="Porcentual 104 24" xfId="1413" xr:uid="{00000000-0005-0000-0000-00005A0B0000}"/>
    <cellStyle name="Porcentual 104 24 2" xfId="5433" xr:uid="{00000000-0005-0000-0000-00005B0B0000}"/>
    <cellStyle name="Porcentual 104 24 3" xfId="8666" xr:uid="{643EB3DE-72A9-4B94-AFA5-E784C00111C3}"/>
    <cellStyle name="Porcentual 104 25" xfId="1414" xr:uid="{00000000-0005-0000-0000-00005C0B0000}"/>
    <cellStyle name="Porcentual 104 25 2" xfId="5434" xr:uid="{00000000-0005-0000-0000-00005D0B0000}"/>
    <cellStyle name="Porcentual 104 25 3" xfId="8667" xr:uid="{6CB3A8F2-AAE1-4429-975E-C8340E823243}"/>
    <cellStyle name="Porcentual 104 26" xfId="1415" xr:uid="{00000000-0005-0000-0000-00005E0B0000}"/>
    <cellStyle name="Porcentual 104 26 2" xfId="5435" xr:uid="{00000000-0005-0000-0000-00005F0B0000}"/>
    <cellStyle name="Porcentual 104 26 3" xfId="8668" xr:uid="{ED220B1C-A54D-4806-9AC2-7013C44472CB}"/>
    <cellStyle name="Porcentual 104 27" xfId="1416" xr:uid="{00000000-0005-0000-0000-0000600B0000}"/>
    <cellStyle name="Porcentual 104 27 2" xfId="5436" xr:uid="{00000000-0005-0000-0000-0000610B0000}"/>
    <cellStyle name="Porcentual 104 27 3" xfId="8669" xr:uid="{814CE795-B8FA-445B-98B0-50D5369557D3}"/>
    <cellStyle name="Porcentual 104 28" xfId="1417" xr:uid="{00000000-0005-0000-0000-0000620B0000}"/>
    <cellStyle name="Porcentual 104 28 2" xfId="5437" xr:uid="{00000000-0005-0000-0000-0000630B0000}"/>
    <cellStyle name="Porcentual 104 28 3" xfId="8670" xr:uid="{52BB72FD-13F9-48B9-A44A-AB7CF2AE43F2}"/>
    <cellStyle name="Porcentual 104 3" xfId="1418" xr:uid="{00000000-0005-0000-0000-0000640B0000}"/>
    <cellStyle name="Porcentual 104 3 2" xfId="5438" xr:uid="{00000000-0005-0000-0000-0000650B0000}"/>
    <cellStyle name="Porcentual 104 3 3" xfId="8671" xr:uid="{1244EF58-2329-4C9D-BEA2-51A87056CB31}"/>
    <cellStyle name="Porcentual 104 4" xfId="1419" xr:uid="{00000000-0005-0000-0000-0000660B0000}"/>
    <cellStyle name="Porcentual 104 4 2" xfId="5439" xr:uid="{00000000-0005-0000-0000-0000670B0000}"/>
    <cellStyle name="Porcentual 104 4 3" xfId="8672" xr:uid="{D2A862F2-D002-4A1C-9FB9-56AC900A5B60}"/>
    <cellStyle name="Porcentual 104 5" xfId="1420" xr:uid="{00000000-0005-0000-0000-0000680B0000}"/>
    <cellStyle name="Porcentual 104 5 2" xfId="5440" xr:uid="{00000000-0005-0000-0000-0000690B0000}"/>
    <cellStyle name="Porcentual 104 5 3" xfId="8673" xr:uid="{AC57B27F-D324-4E10-890D-059361BDE997}"/>
    <cellStyle name="Porcentual 104 6" xfId="1421" xr:uid="{00000000-0005-0000-0000-00006A0B0000}"/>
    <cellStyle name="Porcentual 104 6 2" xfId="5441" xr:uid="{00000000-0005-0000-0000-00006B0B0000}"/>
    <cellStyle name="Porcentual 104 6 3" xfId="8674" xr:uid="{3C84B038-2C00-4AE3-BAEC-B1159BA5BA13}"/>
    <cellStyle name="Porcentual 104 7" xfId="1422" xr:uid="{00000000-0005-0000-0000-00006C0B0000}"/>
    <cellStyle name="Porcentual 104 7 2" xfId="5442" xr:uid="{00000000-0005-0000-0000-00006D0B0000}"/>
    <cellStyle name="Porcentual 104 7 3" xfId="8675" xr:uid="{04EB8D3E-3E73-4AF1-9504-2FA4E8362494}"/>
    <cellStyle name="Porcentual 104 8" xfId="1423" xr:uid="{00000000-0005-0000-0000-00006E0B0000}"/>
    <cellStyle name="Porcentual 104 8 2" xfId="5443" xr:uid="{00000000-0005-0000-0000-00006F0B0000}"/>
    <cellStyle name="Porcentual 104 8 3" xfId="8676" xr:uid="{A733B129-F558-4ADD-A143-9710DBDB94AA}"/>
    <cellStyle name="Porcentual 104 9" xfId="1424" xr:uid="{00000000-0005-0000-0000-0000700B0000}"/>
    <cellStyle name="Porcentual 104 9 2" xfId="5444" xr:uid="{00000000-0005-0000-0000-0000710B0000}"/>
    <cellStyle name="Porcentual 104 9 3" xfId="8677" xr:uid="{FCAD40DF-BB02-4482-9258-6D9873844C26}"/>
    <cellStyle name="Porcentual 11" xfId="1425" xr:uid="{00000000-0005-0000-0000-0000720B0000}"/>
    <cellStyle name="Porcentual 11 2" xfId="5445" xr:uid="{00000000-0005-0000-0000-0000730B0000}"/>
    <cellStyle name="Porcentual 11 2 2" xfId="10554" xr:uid="{F542F8DE-37FD-4020-844F-DCC3B2BF3424}"/>
    <cellStyle name="Porcentual 11 2 2 2" xfId="11357" xr:uid="{AEA1FA7F-E71D-4286-803A-45E154A975A6}"/>
    <cellStyle name="Porcentual 11 2 2 2 2" xfId="13401" xr:uid="{39DAC7C7-5680-4988-A85A-7C82D248CB1E}"/>
    <cellStyle name="Porcentual 11 2 2 3" xfId="11935" xr:uid="{996B746E-8813-4D61-90EA-4DD06092C95A}"/>
    <cellStyle name="Porcentual 11 2 2 3 2" xfId="13979" xr:uid="{E727CF88-17EF-41B9-B77C-D6A9D7AE5633}"/>
    <cellStyle name="Porcentual 11 2 2 4" xfId="12599" xr:uid="{9081B0AD-C2DE-480C-9920-FBE2DB3C367A}"/>
    <cellStyle name="Porcentual 11 2 3" xfId="11356" xr:uid="{95EAE83F-4518-4ED6-9365-45E1FD7B3FE3}"/>
    <cellStyle name="Porcentual 11 2 3 2" xfId="13400" xr:uid="{F913CE40-A3D1-49F8-886D-C84F4A0B0289}"/>
    <cellStyle name="Porcentual 11 2 4" xfId="11934" xr:uid="{FFCE2966-588B-4A29-9557-6FF90ED7BEC4}"/>
    <cellStyle name="Porcentual 11 2 4 2" xfId="13978" xr:uid="{85CEB80F-57CB-4A30-B732-F6B89A26E996}"/>
    <cellStyle name="Porcentual 11 2 5" xfId="8312" xr:uid="{3434D7C7-66DC-40BA-8BCD-56B6D6C94A02}"/>
    <cellStyle name="Porcentual 11 2 6" xfId="12319" xr:uid="{AB04643E-27BF-45D8-985E-85CE8A314193}"/>
    <cellStyle name="Porcentual 11 3" xfId="5446" xr:uid="{00000000-0005-0000-0000-0000740B0000}"/>
    <cellStyle name="Porcentual 11 3 2" xfId="10555" xr:uid="{493008B4-B80C-47F6-B78B-5C524AF7ACAA}"/>
    <cellStyle name="Porcentual 11 3 2 2" xfId="11359" xr:uid="{542E2B0C-BB87-4CB9-90D5-918F0864CC7A}"/>
    <cellStyle name="Porcentual 11 3 2 2 2" xfId="13403" xr:uid="{C0BE525F-A71C-4DD2-B896-2BDE26A269B2}"/>
    <cellStyle name="Porcentual 11 3 2 3" xfId="11937" xr:uid="{8658072B-EA5B-44FC-A596-94BCB9B5F0E6}"/>
    <cellStyle name="Porcentual 11 3 2 3 2" xfId="13981" xr:uid="{B7E5BBAB-98EB-4747-8886-DE6B34E7AC9B}"/>
    <cellStyle name="Porcentual 11 3 2 4" xfId="12600" xr:uid="{ACA0149A-B48D-445A-AFAD-34075CE1840E}"/>
    <cellStyle name="Porcentual 11 3 3" xfId="11358" xr:uid="{C31712BC-98CA-4EF9-B3E2-D1370C29568D}"/>
    <cellStyle name="Porcentual 11 3 3 2" xfId="13402" xr:uid="{3ED3BDCA-3C36-4AC2-8CCE-EEB1660950F5}"/>
    <cellStyle name="Porcentual 11 3 4" xfId="11936" xr:uid="{90D41C40-5E4A-41BA-BDCB-61ED0A614237}"/>
    <cellStyle name="Porcentual 11 3 4 2" xfId="13980" xr:uid="{DFA598C0-7D97-4228-B288-3CDB58D08F16}"/>
    <cellStyle name="Porcentual 11 3 5" xfId="8313" xr:uid="{1FD379A1-AE9C-46E0-A205-1F97B6E76B75}"/>
    <cellStyle name="Porcentual 11 3 6" xfId="12320" xr:uid="{2011555A-BA14-4ECF-BE4F-D26B71578E65}"/>
    <cellStyle name="Porcentual 11 4" xfId="8678" xr:uid="{6D95E4D8-759A-4BF9-9812-B91343479AC2}"/>
    <cellStyle name="Porcentual 112 10" xfId="1426" xr:uid="{00000000-0005-0000-0000-0000750B0000}"/>
    <cellStyle name="Porcentual 112 10 2" xfId="5447" xr:uid="{00000000-0005-0000-0000-0000760B0000}"/>
    <cellStyle name="Porcentual 112 10 3" xfId="8679" xr:uid="{EE08F0BB-DF38-4396-9CA2-359312DE3426}"/>
    <cellStyle name="Porcentual 112 11" xfId="1427" xr:uid="{00000000-0005-0000-0000-0000770B0000}"/>
    <cellStyle name="Porcentual 112 11 2" xfId="5448" xr:uid="{00000000-0005-0000-0000-0000780B0000}"/>
    <cellStyle name="Porcentual 112 11 3" xfId="8680" xr:uid="{5DD8BF27-BFC3-4F40-8FDE-F19630D5D210}"/>
    <cellStyle name="Porcentual 112 12" xfId="1428" xr:uid="{00000000-0005-0000-0000-0000790B0000}"/>
    <cellStyle name="Porcentual 112 12 2" xfId="5449" xr:uid="{00000000-0005-0000-0000-00007A0B0000}"/>
    <cellStyle name="Porcentual 112 12 3" xfId="8681" xr:uid="{5BA92691-FCC9-489F-ADA1-E5258E618D64}"/>
    <cellStyle name="Porcentual 112 13" xfId="1429" xr:uid="{00000000-0005-0000-0000-00007B0B0000}"/>
    <cellStyle name="Porcentual 112 13 2" xfId="5450" xr:uid="{00000000-0005-0000-0000-00007C0B0000}"/>
    <cellStyle name="Porcentual 112 13 3" xfId="8682" xr:uid="{C5287E95-9894-4AFF-9F6E-4B3FB520E585}"/>
    <cellStyle name="Porcentual 112 14" xfId="1430" xr:uid="{00000000-0005-0000-0000-00007D0B0000}"/>
    <cellStyle name="Porcentual 112 14 2" xfId="5451" xr:uid="{00000000-0005-0000-0000-00007E0B0000}"/>
    <cellStyle name="Porcentual 112 14 3" xfId="8683" xr:uid="{BACBF25E-1563-40B7-928D-915C97DB609F}"/>
    <cellStyle name="Porcentual 112 15" xfId="1431" xr:uid="{00000000-0005-0000-0000-00007F0B0000}"/>
    <cellStyle name="Porcentual 112 15 2" xfId="5452" xr:uid="{00000000-0005-0000-0000-0000800B0000}"/>
    <cellStyle name="Porcentual 112 15 3" xfId="8684" xr:uid="{D4F2B4FA-DF79-4647-9D8D-5F7595A05E45}"/>
    <cellStyle name="Porcentual 112 16" xfId="1432" xr:uid="{00000000-0005-0000-0000-0000810B0000}"/>
    <cellStyle name="Porcentual 112 16 2" xfId="5453" xr:uid="{00000000-0005-0000-0000-0000820B0000}"/>
    <cellStyle name="Porcentual 112 16 3" xfId="8685" xr:uid="{AA0307B6-235C-41A8-9917-2547301202A5}"/>
    <cellStyle name="Porcentual 112 17" xfId="1433" xr:uid="{00000000-0005-0000-0000-0000830B0000}"/>
    <cellStyle name="Porcentual 112 17 2" xfId="5454" xr:uid="{00000000-0005-0000-0000-0000840B0000}"/>
    <cellStyle name="Porcentual 112 17 3" xfId="8686" xr:uid="{ED1478C5-64B1-46D8-A5E0-694F72FF0141}"/>
    <cellStyle name="Porcentual 112 18" xfId="1434" xr:uid="{00000000-0005-0000-0000-0000850B0000}"/>
    <cellStyle name="Porcentual 112 18 2" xfId="5455" xr:uid="{00000000-0005-0000-0000-0000860B0000}"/>
    <cellStyle name="Porcentual 112 18 3" xfId="8687" xr:uid="{C4044A38-3D09-4921-B203-F893627EE262}"/>
    <cellStyle name="Porcentual 112 19" xfId="1435" xr:uid="{00000000-0005-0000-0000-0000870B0000}"/>
    <cellStyle name="Porcentual 112 19 2" xfId="5456" xr:uid="{00000000-0005-0000-0000-0000880B0000}"/>
    <cellStyle name="Porcentual 112 19 3" xfId="8688" xr:uid="{8D691308-6C24-4BC0-A378-1E0A269E903B}"/>
    <cellStyle name="Porcentual 112 2" xfId="1436" xr:uid="{00000000-0005-0000-0000-0000890B0000}"/>
    <cellStyle name="Porcentual 112 2 2" xfId="5457" xr:uid="{00000000-0005-0000-0000-00008A0B0000}"/>
    <cellStyle name="Porcentual 112 2 3" xfId="8689" xr:uid="{C302BB1F-044C-4293-A17F-EC79E02DA0CA}"/>
    <cellStyle name="Porcentual 112 20" xfId="1437" xr:uid="{00000000-0005-0000-0000-00008B0B0000}"/>
    <cellStyle name="Porcentual 112 20 2" xfId="5458" xr:uid="{00000000-0005-0000-0000-00008C0B0000}"/>
    <cellStyle name="Porcentual 112 20 3" xfId="8690" xr:uid="{FAF317DA-A136-433E-972F-34E647284D52}"/>
    <cellStyle name="Porcentual 112 21" xfId="1438" xr:uid="{00000000-0005-0000-0000-00008D0B0000}"/>
    <cellStyle name="Porcentual 112 21 2" xfId="5459" xr:uid="{00000000-0005-0000-0000-00008E0B0000}"/>
    <cellStyle name="Porcentual 112 21 3" xfId="8691" xr:uid="{BE6A957F-2A8E-4A18-9814-A2309C4C8114}"/>
    <cellStyle name="Porcentual 112 22" xfId="1439" xr:uid="{00000000-0005-0000-0000-00008F0B0000}"/>
    <cellStyle name="Porcentual 112 22 2" xfId="5460" xr:uid="{00000000-0005-0000-0000-0000900B0000}"/>
    <cellStyle name="Porcentual 112 22 3" xfId="8692" xr:uid="{29581324-E90C-4CE1-8701-872F93D10E14}"/>
    <cellStyle name="Porcentual 112 23" xfId="1440" xr:uid="{00000000-0005-0000-0000-0000910B0000}"/>
    <cellStyle name="Porcentual 112 23 2" xfId="5461" xr:uid="{00000000-0005-0000-0000-0000920B0000}"/>
    <cellStyle name="Porcentual 112 23 3" xfId="8693" xr:uid="{537B96E8-F05E-4573-93F4-548FE776B185}"/>
    <cellStyle name="Porcentual 112 24" xfId="1441" xr:uid="{00000000-0005-0000-0000-0000930B0000}"/>
    <cellStyle name="Porcentual 112 24 2" xfId="5462" xr:uid="{00000000-0005-0000-0000-0000940B0000}"/>
    <cellStyle name="Porcentual 112 24 3" xfId="8694" xr:uid="{E1427B2F-704C-41B1-940B-4A3570EF8B44}"/>
    <cellStyle name="Porcentual 112 25" xfId="1442" xr:uid="{00000000-0005-0000-0000-0000950B0000}"/>
    <cellStyle name="Porcentual 112 25 2" xfId="5463" xr:uid="{00000000-0005-0000-0000-0000960B0000}"/>
    <cellStyle name="Porcentual 112 25 3" xfId="8695" xr:uid="{285247B6-5125-4C75-ABF9-FA97043085A9}"/>
    <cellStyle name="Porcentual 112 26" xfId="1443" xr:uid="{00000000-0005-0000-0000-0000970B0000}"/>
    <cellStyle name="Porcentual 112 26 2" xfId="5464" xr:uid="{00000000-0005-0000-0000-0000980B0000}"/>
    <cellStyle name="Porcentual 112 26 3" xfId="8696" xr:uid="{56FD1D04-E3C4-48D9-9C9B-A3AD84F9645B}"/>
    <cellStyle name="Porcentual 112 27" xfId="1444" xr:uid="{00000000-0005-0000-0000-0000990B0000}"/>
    <cellStyle name="Porcentual 112 27 2" xfId="5465" xr:uid="{00000000-0005-0000-0000-00009A0B0000}"/>
    <cellStyle name="Porcentual 112 27 3" xfId="8697" xr:uid="{69A7631E-2087-4DE9-9B9E-4632EF3795CB}"/>
    <cellStyle name="Porcentual 112 28" xfId="1445" xr:uid="{00000000-0005-0000-0000-00009B0B0000}"/>
    <cellStyle name="Porcentual 112 28 2" xfId="5466" xr:uid="{00000000-0005-0000-0000-00009C0B0000}"/>
    <cellStyle name="Porcentual 112 28 3" xfId="8698" xr:uid="{695702F2-6171-4258-9C86-E0120908932D}"/>
    <cellStyle name="Porcentual 112 3" xfId="1446" xr:uid="{00000000-0005-0000-0000-00009D0B0000}"/>
    <cellStyle name="Porcentual 112 3 2" xfId="5467" xr:uid="{00000000-0005-0000-0000-00009E0B0000}"/>
    <cellStyle name="Porcentual 112 3 3" xfId="8699" xr:uid="{3DE34EE8-43EF-4120-AFA6-DD9EB158EBB4}"/>
    <cellStyle name="Porcentual 112 4" xfId="1447" xr:uid="{00000000-0005-0000-0000-00009F0B0000}"/>
    <cellStyle name="Porcentual 112 4 2" xfId="5468" xr:uid="{00000000-0005-0000-0000-0000A00B0000}"/>
    <cellStyle name="Porcentual 112 4 3" xfId="8700" xr:uid="{F92D2262-25FF-43B0-BD05-97638EF3F8C4}"/>
    <cellStyle name="Porcentual 112 5" xfId="1448" xr:uid="{00000000-0005-0000-0000-0000A10B0000}"/>
    <cellStyle name="Porcentual 112 5 2" xfId="5469" xr:uid="{00000000-0005-0000-0000-0000A20B0000}"/>
    <cellStyle name="Porcentual 112 5 3" xfId="8701" xr:uid="{4ABC4518-28B0-420B-AF06-5F05581DA855}"/>
    <cellStyle name="Porcentual 112 6" xfId="1449" xr:uid="{00000000-0005-0000-0000-0000A30B0000}"/>
    <cellStyle name="Porcentual 112 6 2" xfId="5470" xr:uid="{00000000-0005-0000-0000-0000A40B0000}"/>
    <cellStyle name="Porcentual 112 6 3" xfId="8702" xr:uid="{3C05B486-3DAA-4982-AA62-E8CF586AFF95}"/>
    <cellStyle name="Porcentual 112 7" xfId="1450" xr:uid="{00000000-0005-0000-0000-0000A50B0000}"/>
    <cellStyle name="Porcentual 112 7 2" xfId="5471" xr:uid="{00000000-0005-0000-0000-0000A60B0000}"/>
    <cellStyle name="Porcentual 112 7 3" xfId="8703" xr:uid="{00371ADD-F42A-4672-A672-5D9FAF8B9CCE}"/>
    <cellStyle name="Porcentual 112 8" xfId="1451" xr:uid="{00000000-0005-0000-0000-0000A70B0000}"/>
    <cellStyle name="Porcentual 112 8 2" xfId="5472" xr:uid="{00000000-0005-0000-0000-0000A80B0000}"/>
    <cellStyle name="Porcentual 112 8 3" xfId="8704" xr:uid="{FCDBEAB0-33F5-4AB2-9D6A-A9E06215750B}"/>
    <cellStyle name="Porcentual 112 9" xfId="1452" xr:uid="{00000000-0005-0000-0000-0000A90B0000}"/>
    <cellStyle name="Porcentual 112 9 2" xfId="5473" xr:uid="{00000000-0005-0000-0000-0000AA0B0000}"/>
    <cellStyle name="Porcentual 112 9 3" xfId="8705" xr:uid="{BFABBBEF-C8A8-4748-A374-2E47CA74C31F}"/>
    <cellStyle name="Porcentual 116 10" xfId="1453" xr:uid="{00000000-0005-0000-0000-0000AB0B0000}"/>
    <cellStyle name="Porcentual 116 10 2" xfId="5474" xr:uid="{00000000-0005-0000-0000-0000AC0B0000}"/>
    <cellStyle name="Porcentual 116 10 3" xfId="8706" xr:uid="{D42BF804-947E-464A-BFBD-EE35A9EFCC17}"/>
    <cellStyle name="Porcentual 116 11" xfId="1454" xr:uid="{00000000-0005-0000-0000-0000AD0B0000}"/>
    <cellStyle name="Porcentual 116 11 2" xfId="5475" xr:uid="{00000000-0005-0000-0000-0000AE0B0000}"/>
    <cellStyle name="Porcentual 116 11 3" xfId="8707" xr:uid="{5278C0AB-1B0B-4A37-AB31-9F676485CED6}"/>
    <cellStyle name="Porcentual 116 12" xfId="1455" xr:uid="{00000000-0005-0000-0000-0000AF0B0000}"/>
    <cellStyle name="Porcentual 116 12 2" xfId="5476" xr:uid="{00000000-0005-0000-0000-0000B00B0000}"/>
    <cellStyle name="Porcentual 116 12 3" xfId="8708" xr:uid="{5BB1E775-995B-4C5E-8F3C-2A0E8FB9EB70}"/>
    <cellStyle name="Porcentual 116 13" xfId="1456" xr:uid="{00000000-0005-0000-0000-0000B10B0000}"/>
    <cellStyle name="Porcentual 116 13 2" xfId="5477" xr:uid="{00000000-0005-0000-0000-0000B20B0000}"/>
    <cellStyle name="Porcentual 116 13 3" xfId="8709" xr:uid="{43E2358D-86F1-49AB-9003-F53EAD1CD625}"/>
    <cellStyle name="Porcentual 116 14" xfId="1457" xr:uid="{00000000-0005-0000-0000-0000B30B0000}"/>
    <cellStyle name="Porcentual 116 14 2" xfId="5478" xr:uid="{00000000-0005-0000-0000-0000B40B0000}"/>
    <cellStyle name="Porcentual 116 14 3" xfId="8710" xr:uid="{705B40A2-6CC6-4FE9-821C-29FD5310F248}"/>
    <cellStyle name="Porcentual 116 15" xfId="1458" xr:uid="{00000000-0005-0000-0000-0000B50B0000}"/>
    <cellStyle name="Porcentual 116 15 2" xfId="5479" xr:uid="{00000000-0005-0000-0000-0000B60B0000}"/>
    <cellStyle name="Porcentual 116 15 3" xfId="8711" xr:uid="{02BAE876-8860-4404-B422-198C1F4AF955}"/>
    <cellStyle name="Porcentual 116 16" xfId="1459" xr:uid="{00000000-0005-0000-0000-0000B70B0000}"/>
    <cellStyle name="Porcentual 116 16 2" xfId="5480" xr:uid="{00000000-0005-0000-0000-0000B80B0000}"/>
    <cellStyle name="Porcentual 116 16 3" xfId="8712" xr:uid="{04F5EB90-AC82-41C3-B677-1D2504587ACB}"/>
    <cellStyle name="Porcentual 116 17" xfId="1460" xr:uid="{00000000-0005-0000-0000-0000B90B0000}"/>
    <cellStyle name="Porcentual 116 17 2" xfId="5481" xr:uid="{00000000-0005-0000-0000-0000BA0B0000}"/>
    <cellStyle name="Porcentual 116 17 3" xfId="8713" xr:uid="{5ECB6FF7-768B-4590-BE8F-2B89156B3FE6}"/>
    <cellStyle name="Porcentual 116 18" xfId="1461" xr:uid="{00000000-0005-0000-0000-0000BB0B0000}"/>
    <cellStyle name="Porcentual 116 18 2" xfId="5482" xr:uid="{00000000-0005-0000-0000-0000BC0B0000}"/>
    <cellStyle name="Porcentual 116 18 3" xfId="8714" xr:uid="{1AD9F04F-8285-4E52-867E-83A7805F7F48}"/>
    <cellStyle name="Porcentual 116 19" xfId="1462" xr:uid="{00000000-0005-0000-0000-0000BD0B0000}"/>
    <cellStyle name="Porcentual 116 19 2" xfId="5483" xr:uid="{00000000-0005-0000-0000-0000BE0B0000}"/>
    <cellStyle name="Porcentual 116 19 3" xfId="8715" xr:uid="{B14B24A4-7876-4AAF-9A55-722294E83AEB}"/>
    <cellStyle name="Porcentual 116 2" xfId="1463" xr:uid="{00000000-0005-0000-0000-0000BF0B0000}"/>
    <cellStyle name="Porcentual 116 2 2" xfId="5484" xr:uid="{00000000-0005-0000-0000-0000C00B0000}"/>
    <cellStyle name="Porcentual 116 2 3" xfId="8716" xr:uid="{77BB0044-3792-4BA5-B412-D3D6E01A491A}"/>
    <cellStyle name="Porcentual 116 20" xfId="1464" xr:uid="{00000000-0005-0000-0000-0000C10B0000}"/>
    <cellStyle name="Porcentual 116 20 2" xfId="5485" xr:uid="{00000000-0005-0000-0000-0000C20B0000}"/>
    <cellStyle name="Porcentual 116 20 3" xfId="8717" xr:uid="{8F6260C3-33F6-496C-BA52-4F4EA2C5094B}"/>
    <cellStyle name="Porcentual 116 21" xfId="1465" xr:uid="{00000000-0005-0000-0000-0000C30B0000}"/>
    <cellStyle name="Porcentual 116 21 2" xfId="5486" xr:uid="{00000000-0005-0000-0000-0000C40B0000}"/>
    <cellStyle name="Porcentual 116 21 3" xfId="8718" xr:uid="{8633EE6B-D458-49AA-9383-CFD5A39E644B}"/>
    <cellStyle name="Porcentual 116 22" xfId="1466" xr:uid="{00000000-0005-0000-0000-0000C50B0000}"/>
    <cellStyle name="Porcentual 116 22 2" xfId="5487" xr:uid="{00000000-0005-0000-0000-0000C60B0000}"/>
    <cellStyle name="Porcentual 116 22 3" xfId="8719" xr:uid="{D0A879DE-3DDF-4865-91A3-16EF5E7AF16A}"/>
    <cellStyle name="Porcentual 116 23" xfId="1467" xr:uid="{00000000-0005-0000-0000-0000C70B0000}"/>
    <cellStyle name="Porcentual 116 23 2" xfId="5488" xr:uid="{00000000-0005-0000-0000-0000C80B0000}"/>
    <cellStyle name="Porcentual 116 23 3" xfId="8720" xr:uid="{8493429C-84D6-4362-ACD0-416FDD94098D}"/>
    <cellStyle name="Porcentual 116 24" xfId="1468" xr:uid="{00000000-0005-0000-0000-0000C90B0000}"/>
    <cellStyle name="Porcentual 116 24 2" xfId="5489" xr:uid="{00000000-0005-0000-0000-0000CA0B0000}"/>
    <cellStyle name="Porcentual 116 24 3" xfId="8721" xr:uid="{5D839364-4BC6-436D-99B2-ACC924D6A881}"/>
    <cellStyle name="Porcentual 116 25" xfId="1469" xr:uid="{00000000-0005-0000-0000-0000CB0B0000}"/>
    <cellStyle name="Porcentual 116 25 2" xfId="5490" xr:uid="{00000000-0005-0000-0000-0000CC0B0000}"/>
    <cellStyle name="Porcentual 116 25 3" xfId="8722" xr:uid="{29A4BE2E-96A5-4852-9BC1-3D52225A435B}"/>
    <cellStyle name="Porcentual 116 26" xfId="1470" xr:uid="{00000000-0005-0000-0000-0000CD0B0000}"/>
    <cellStyle name="Porcentual 116 26 2" xfId="5491" xr:uid="{00000000-0005-0000-0000-0000CE0B0000}"/>
    <cellStyle name="Porcentual 116 26 3" xfId="8723" xr:uid="{B1EF880D-001F-4C8B-B655-86B3BAF51387}"/>
    <cellStyle name="Porcentual 116 27" xfId="1471" xr:uid="{00000000-0005-0000-0000-0000CF0B0000}"/>
    <cellStyle name="Porcentual 116 27 2" xfId="5492" xr:uid="{00000000-0005-0000-0000-0000D00B0000}"/>
    <cellStyle name="Porcentual 116 27 3" xfId="8724" xr:uid="{E970B0BD-D04E-49AD-BA7B-CC93A5699B40}"/>
    <cellStyle name="Porcentual 116 28" xfId="1472" xr:uid="{00000000-0005-0000-0000-0000D10B0000}"/>
    <cellStyle name="Porcentual 116 28 2" xfId="5493" xr:uid="{00000000-0005-0000-0000-0000D20B0000}"/>
    <cellStyle name="Porcentual 116 28 3" xfId="8725" xr:uid="{4496E594-9AC2-42A7-A18B-6EED92E9C9E6}"/>
    <cellStyle name="Porcentual 116 3" xfId="1473" xr:uid="{00000000-0005-0000-0000-0000D30B0000}"/>
    <cellStyle name="Porcentual 116 3 2" xfId="5494" xr:uid="{00000000-0005-0000-0000-0000D40B0000}"/>
    <cellStyle name="Porcentual 116 3 3" xfId="8726" xr:uid="{C661FA46-CC36-4033-AA26-72742ED51E24}"/>
    <cellStyle name="Porcentual 116 4" xfId="1474" xr:uid="{00000000-0005-0000-0000-0000D50B0000}"/>
    <cellStyle name="Porcentual 116 4 2" xfId="5495" xr:uid="{00000000-0005-0000-0000-0000D60B0000}"/>
    <cellStyle name="Porcentual 116 4 3" xfId="8727" xr:uid="{6D6429B6-2408-4B02-9858-560A3D9646FF}"/>
    <cellStyle name="Porcentual 116 5" xfId="1475" xr:uid="{00000000-0005-0000-0000-0000D70B0000}"/>
    <cellStyle name="Porcentual 116 5 2" xfId="5496" xr:uid="{00000000-0005-0000-0000-0000D80B0000}"/>
    <cellStyle name="Porcentual 116 5 3" xfId="8728" xr:uid="{4489BA6F-D266-421F-AEB3-6E9953053E0C}"/>
    <cellStyle name="Porcentual 116 6" xfId="1476" xr:uid="{00000000-0005-0000-0000-0000D90B0000}"/>
    <cellStyle name="Porcentual 116 6 2" xfId="5497" xr:uid="{00000000-0005-0000-0000-0000DA0B0000}"/>
    <cellStyle name="Porcentual 116 6 3" xfId="8729" xr:uid="{82DCE6CE-2050-4990-A211-D4CC6B770712}"/>
    <cellStyle name="Porcentual 116 7" xfId="1477" xr:uid="{00000000-0005-0000-0000-0000DB0B0000}"/>
    <cellStyle name="Porcentual 116 7 2" xfId="5498" xr:uid="{00000000-0005-0000-0000-0000DC0B0000}"/>
    <cellStyle name="Porcentual 116 7 3" xfId="8730" xr:uid="{B97794F9-2BBB-4359-AC73-5458298717C2}"/>
    <cellStyle name="Porcentual 116 8" xfId="1478" xr:uid="{00000000-0005-0000-0000-0000DD0B0000}"/>
    <cellStyle name="Porcentual 116 8 2" xfId="5499" xr:uid="{00000000-0005-0000-0000-0000DE0B0000}"/>
    <cellStyle name="Porcentual 116 8 3" xfId="8731" xr:uid="{2DB708FA-463D-4131-9ABA-01BFA513640B}"/>
    <cellStyle name="Porcentual 116 9" xfId="1479" xr:uid="{00000000-0005-0000-0000-0000DF0B0000}"/>
    <cellStyle name="Porcentual 116 9 2" xfId="5500" xr:uid="{00000000-0005-0000-0000-0000E00B0000}"/>
    <cellStyle name="Porcentual 116 9 3" xfId="8732" xr:uid="{6A548721-7454-4C13-AF92-21E62F1CB03B}"/>
    <cellStyle name="Porcentual 12" xfId="1480" xr:uid="{00000000-0005-0000-0000-0000E10B0000}"/>
    <cellStyle name="Porcentual 12 2" xfId="5501" xr:uid="{00000000-0005-0000-0000-0000E20B0000}"/>
    <cellStyle name="Porcentual 12 2 2" xfId="10556" xr:uid="{7620B061-52BD-4518-8DE8-985E5AC14BF7}"/>
    <cellStyle name="Porcentual 12 2 2 2" xfId="11361" xr:uid="{3F4FD305-C182-488D-9D1E-CA4BA40B3817}"/>
    <cellStyle name="Porcentual 12 2 2 2 2" xfId="13405" xr:uid="{59BFAB4B-519B-473B-9C52-5F66BD69A1E1}"/>
    <cellStyle name="Porcentual 12 2 2 3" xfId="11939" xr:uid="{D87A72EC-F6A6-429E-B17E-586B1CFE5A49}"/>
    <cellStyle name="Porcentual 12 2 2 3 2" xfId="13983" xr:uid="{C89EB7E2-8640-4656-A4BA-69513EFFB6B4}"/>
    <cellStyle name="Porcentual 12 2 2 4" xfId="12601" xr:uid="{691DDE62-4A5B-4789-A522-49C2E295EEE4}"/>
    <cellStyle name="Porcentual 12 2 3" xfId="11360" xr:uid="{37DF679C-9E63-435C-8E5B-8780881AEBB6}"/>
    <cellStyle name="Porcentual 12 2 3 2" xfId="13404" xr:uid="{A6C0929D-A3DF-43FF-8DA3-363880860E05}"/>
    <cellStyle name="Porcentual 12 2 4" xfId="11938" xr:uid="{EF63D8E1-B432-4B67-BAB2-3F6AE6F0E733}"/>
    <cellStyle name="Porcentual 12 2 4 2" xfId="13982" xr:uid="{10671CE3-E1D0-4906-ACFD-352B63D98805}"/>
    <cellStyle name="Porcentual 12 2 5" xfId="8314" xr:uid="{75930299-3BF1-417A-8738-72AFF1752A52}"/>
    <cellStyle name="Porcentual 12 2 6" xfId="12321" xr:uid="{05D62027-D420-49FB-82DA-D950ED0E05A2}"/>
    <cellStyle name="Porcentual 12 3" xfId="5502" xr:uid="{00000000-0005-0000-0000-0000E30B0000}"/>
    <cellStyle name="Porcentual 12 3 2" xfId="10557" xr:uid="{15E3098A-2847-441D-AE99-4CE7692F7B27}"/>
    <cellStyle name="Porcentual 12 3 2 2" xfId="11363" xr:uid="{541EAC41-74A8-4684-B89C-7632D6DAE352}"/>
    <cellStyle name="Porcentual 12 3 2 2 2" xfId="13407" xr:uid="{53B4C237-A73A-4967-8988-00ED66D53C99}"/>
    <cellStyle name="Porcentual 12 3 2 3" xfId="11941" xr:uid="{E809C1CC-F3D8-42AF-A33E-83DD10EDC46D}"/>
    <cellStyle name="Porcentual 12 3 2 3 2" xfId="13985" xr:uid="{20743B1A-D07E-4C72-B369-134CAFBAD81D}"/>
    <cellStyle name="Porcentual 12 3 2 4" xfId="12602" xr:uid="{439FB734-E442-459A-8F71-618B2CA7345A}"/>
    <cellStyle name="Porcentual 12 3 3" xfId="11362" xr:uid="{23335F27-52BB-40CE-A328-36DEA4D0A02C}"/>
    <cellStyle name="Porcentual 12 3 3 2" xfId="13406" xr:uid="{ACD02777-2527-4DE3-88BF-E5CCC886F824}"/>
    <cellStyle name="Porcentual 12 3 4" xfId="11940" xr:uid="{84453374-1EB6-4E9A-8A1D-C1DB9CF4CDCD}"/>
    <cellStyle name="Porcentual 12 3 4 2" xfId="13984" xr:uid="{68CDDFE4-E337-4917-913F-52F3E3BBD120}"/>
    <cellStyle name="Porcentual 12 3 5" xfId="8315" xr:uid="{E21C3861-F7AA-4011-A644-02EB07C8135E}"/>
    <cellStyle name="Porcentual 12 3 6" xfId="12322" xr:uid="{C93F1E4E-9291-40D8-A324-2DFC49769DD1}"/>
    <cellStyle name="Porcentual 12 4" xfId="8733" xr:uid="{5FB0255E-1F15-4704-A9F9-04E595426E0C}"/>
    <cellStyle name="Porcentual 13" xfId="1481" xr:uid="{00000000-0005-0000-0000-0000E40B0000}"/>
    <cellStyle name="Porcentual 13 2" xfId="5503" xr:uid="{00000000-0005-0000-0000-0000E50B0000}"/>
    <cellStyle name="Porcentual 13 2 2" xfId="10558" xr:uid="{71AB8977-8E34-4A8D-A1D7-C707156D1458}"/>
    <cellStyle name="Porcentual 13 2 2 2" xfId="11365" xr:uid="{648EB24A-0D12-49DE-801C-B4D9B751B521}"/>
    <cellStyle name="Porcentual 13 2 2 2 2" xfId="13409" xr:uid="{201D6C54-A1AF-4529-AD91-89AEBB07BC84}"/>
    <cellStyle name="Porcentual 13 2 2 3" xfId="11943" xr:uid="{5DA67899-96DA-4995-AB0F-75017E0E98A5}"/>
    <cellStyle name="Porcentual 13 2 2 3 2" xfId="13987" xr:uid="{2F0CE810-337F-42A4-BD5D-211644492BC3}"/>
    <cellStyle name="Porcentual 13 2 2 4" xfId="12603" xr:uid="{ED7C78ED-E72B-4897-8052-207027A6F962}"/>
    <cellStyle name="Porcentual 13 2 3" xfId="11364" xr:uid="{3F2B89B9-9AF9-4924-91A3-37A57E4C0962}"/>
    <cellStyle name="Porcentual 13 2 3 2" xfId="13408" xr:uid="{9F88903E-CCC1-407D-A8ED-5E44D3B72BD1}"/>
    <cellStyle name="Porcentual 13 2 4" xfId="11942" xr:uid="{3934CEEE-9339-481E-BDB0-984F5BA7EC9F}"/>
    <cellStyle name="Porcentual 13 2 4 2" xfId="13986" xr:uid="{1788713D-8CA1-4A16-8190-570094298DB5}"/>
    <cellStyle name="Porcentual 13 2 5" xfId="8316" xr:uid="{C10A070C-FE75-4B8A-A1E4-C08065B5121D}"/>
    <cellStyle name="Porcentual 13 2 6" xfId="12323" xr:uid="{41FC7884-505A-4073-9C8E-9A5931B0B3E3}"/>
    <cellStyle name="Porcentual 13 3" xfId="5504" xr:uid="{00000000-0005-0000-0000-0000E60B0000}"/>
    <cellStyle name="Porcentual 13 3 2" xfId="10559" xr:uid="{A6C02572-CDF0-4E64-9399-27698D99CB4B}"/>
    <cellStyle name="Porcentual 13 3 2 2" xfId="11367" xr:uid="{11E73F4E-12AA-4B1F-8B88-FCB5C6FD5666}"/>
    <cellStyle name="Porcentual 13 3 2 2 2" xfId="13411" xr:uid="{ECB7F2DB-6FBB-4108-BCDD-367378C6AB03}"/>
    <cellStyle name="Porcentual 13 3 2 3" xfId="11945" xr:uid="{A85AE274-D9CC-4D09-AB9E-2B553B5D92F3}"/>
    <cellStyle name="Porcentual 13 3 2 3 2" xfId="13989" xr:uid="{7B543465-2C38-4D03-B229-37B130CD95D7}"/>
    <cellStyle name="Porcentual 13 3 2 4" xfId="12604" xr:uid="{D4DCEACB-1352-4CE0-A7CC-9B300F944D48}"/>
    <cellStyle name="Porcentual 13 3 3" xfId="11366" xr:uid="{E7AA9041-9877-426E-9F0F-CDFEBCA9F9C4}"/>
    <cellStyle name="Porcentual 13 3 3 2" xfId="13410" xr:uid="{9D4BADC0-653A-4218-840F-E8C3542C41B8}"/>
    <cellStyle name="Porcentual 13 3 4" xfId="11944" xr:uid="{FC11EBEE-2967-4571-9A8D-94A94381A505}"/>
    <cellStyle name="Porcentual 13 3 4 2" xfId="13988" xr:uid="{BBF5EAA4-72F6-4118-AF64-323CBF84FD91}"/>
    <cellStyle name="Porcentual 13 3 5" xfId="8317" xr:uid="{EB73A1FA-BC26-4DFB-8239-1C3BDD7FC6EC}"/>
    <cellStyle name="Porcentual 13 3 6" xfId="12324" xr:uid="{5382B700-4921-4E63-9CEF-7EB9BACCF4DC}"/>
    <cellStyle name="Porcentual 13 4" xfId="8734" xr:uid="{EC40A92A-6CA2-4F6F-B35C-33797D42D0A4}"/>
    <cellStyle name="Porcentual 132 10" xfId="1482" xr:uid="{00000000-0005-0000-0000-0000E70B0000}"/>
    <cellStyle name="Porcentual 132 10 2" xfId="5505" xr:uid="{00000000-0005-0000-0000-0000E80B0000}"/>
    <cellStyle name="Porcentual 132 10 3" xfId="8735" xr:uid="{BFA4973E-834D-4800-907D-6BC809FB7244}"/>
    <cellStyle name="Porcentual 132 11" xfId="1483" xr:uid="{00000000-0005-0000-0000-0000E90B0000}"/>
    <cellStyle name="Porcentual 132 11 2" xfId="5506" xr:uid="{00000000-0005-0000-0000-0000EA0B0000}"/>
    <cellStyle name="Porcentual 132 11 3" xfId="8736" xr:uid="{75814460-B9EE-495B-A8C1-56ACE5A007D8}"/>
    <cellStyle name="Porcentual 132 12" xfId="1484" xr:uid="{00000000-0005-0000-0000-0000EB0B0000}"/>
    <cellStyle name="Porcentual 132 12 2" xfId="5507" xr:uid="{00000000-0005-0000-0000-0000EC0B0000}"/>
    <cellStyle name="Porcentual 132 12 3" xfId="8737" xr:uid="{5BE1DB67-F95C-424A-B331-46791F28328F}"/>
    <cellStyle name="Porcentual 132 13" xfId="1485" xr:uid="{00000000-0005-0000-0000-0000ED0B0000}"/>
    <cellStyle name="Porcentual 132 13 2" xfId="5508" xr:uid="{00000000-0005-0000-0000-0000EE0B0000}"/>
    <cellStyle name="Porcentual 132 13 3" xfId="8738" xr:uid="{5CB6D475-8AF6-4200-990E-F8E405A3506B}"/>
    <cellStyle name="Porcentual 132 14" xfId="1486" xr:uid="{00000000-0005-0000-0000-0000EF0B0000}"/>
    <cellStyle name="Porcentual 132 14 2" xfId="5509" xr:uid="{00000000-0005-0000-0000-0000F00B0000}"/>
    <cellStyle name="Porcentual 132 14 3" xfId="8739" xr:uid="{C973A3C2-1D17-458B-9DA0-E4E341BBFDB3}"/>
    <cellStyle name="Porcentual 132 15" xfId="1487" xr:uid="{00000000-0005-0000-0000-0000F10B0000}"/>
    <cellStyle name="Porcentual 132 15 2" xfId="5510" xr:uid="{00000000-0005-0000-0000-0000F20B0000}"/>
    <cellStyle name="Porcentual 132 15 3" xfId="8740" xr:uid="{24852180-969C-46D8-8744-11F8AF1C8729}"/>
    <cellStyle name="Porcentual 132 16" xfId="1488" xr:uid="{00000000-0005-0000-0000-0000F30B0000}"/>
    <cellStyle name="Porcentual 132 16 2" xfId="5511" xr:uid="{00000000-0005-0000-0000-0000F40B0000}"/>
    <cellStyle name="Porcentual 132 16 3" xfId="8741" xr:uid="{A5B68727-3CA9-432C-8BC9-E89089E83FE1}"/>
    <cellStyle name="Porcentual 132 17" xfId="1489" xr:uid="{00000000-0005-0000-0000-0000F50B0000}"/>
    <cellStyle name="Porcentual 132 17 2" xfId="5512" xr:uid="{00000000-0005-0000-0000-0000F60B0000}"/>
    <cellStyle name="Porcentual 132 17 3" xfId="8742" xr:uid="{1A763124-8A23-49F6-9115-4E49649403B2}"/>
    <cellStyle name="Porcentual 132 18" xfId="1490" xr:uid="{00000000-0005-0000-0000-0000F70B0000}"/>
    <cellStyle name="Porcentual 132 18 2" xfId="5513" xr:uid="{00000000-0005-0000-0000-0000F80B0000}"/>
    <cellStyle name="Porcentual 132 18 3" xfId="8743" xr:uid="{6FCE16FF-6F91-43A1-B15C-F62EBB72EBFF}"/>
    <cellStyle name="Porcentual 132 19" xfId="1491" xr:uid="{00000000-0005-0000-0000-0000F90B0000}"/>
    <cellStyle name="Porcentual 132 19 2" xfId="5514" xr:uid="{00000000-0005-0000-0000-0000FA0B0000}"/>
    <cellStyle name="Porcentual 132 19 3" xfId="8744" xr:uid="{AD76CD0F-E169-4B11-8405-DEDB58849986}"/>
    <cellStyle name="Porcentual 132 2" xfId="1492" xr:uid="{00000000-0005-0000-0000-0000FB0B0000}"/>
    <cellStyle name="Porcentual 132 2 2" xfId="5515" xr:uid="{00000000-0005-0000-0000-0000FC0B0000}"/>
    <cellStyle name="Porcentual 132 2 3" xfId="8745" xr:uid="{00B5B149-E913-45C2-8F71-926F3585EEAB}"/>
    <cellStyle name="Porcentual 132 20" xfId="1493" xr:uid="{00000000-0005-0000-0000-0000FD0B0000}"/>
    <cellStyle name="Porcentual 132 20 2" xfId="5516" xr:uid="{00000000-0005-0000-0000-0000FE0B0000}"/>
    <cellStyle name="Porcentual 132 20 3" xfId="8746" xr:uid="{CCDFC19C-5DEE-446F-BE40-E52A68C52BF9}"/>
    <cellStyle name="Porcentual 132 21" xfId="1494" xr:uid="{00000000-0005-0000-0000-0000FF0B0000}"/>
    <cellStyle name="Porcentual 132 21 2" xfId="5517" xr:uid="{00000000-0005-0000-0000-0000000C0000}"/>
    <cellStyle name="Porcentual 132 21 3" xfId="8747" xr:uid="{64E3F5EE-C6C6-41D5-ABB4-458CFBF92A2C}"/>
    <cellStyle name="Porcentual 132 22" xfId="1495" xr:uid="{00000000-0005-0000-0000-0000010C0000}"/>
    <cellStyle name="Porcentual 132 22 2" xfId="5518" xr:uid="{00000000-0005-0000-0000-0000020C0000}"/>
    <cellStyle name="Porcentual 132 22 3" xfId="8748" xr:uid="{CD3D52FF-E89F-4115-AB3D-D4BECCD9B758}"/>
    <cellStyle name="Porcentual 132 23" xfId="1496" xr:uid="{00000000-0005-0000-0000-0000030C0000}"/>
    <cellStyle name="Porcentual 132 23 2" xfId="5519" xr:uid="{00000000-0005-0000-0000-0000040C0000}"/>
    <cellStyle name="Porcentual 132 23 3" xfId="8749" xr:uid="{940622BE-122D-4C0B-99EF-D5D8F4D70ABB}"/>
    <cellStyle name="Porcentual 132 24" xfId="1497" xr:uid="{00000000-0005-0000-0000-0000050C0000}"/>
    <cellStyle name="Porcentual 132 24 2" xfId="5520" xr:uid="{00000000-0005-0000-0000-0000060C0000}"/>
    <cellStyle name="Porcentual 132 24 3" xfId="8750" xr:uid="{02E5175C-4277-4E22-92AC-A27F546D6111}"/>
    <cellStyle name="Porcentual 132 25" xfId="1498" xr:uid="{00000000-0005-0000-0000-0000070C0000}"/>
    <cellStyle name="Porcentual 132 25 2" xfId="5521" xr:uid="{00000000-0005-0000-0000-0000080C0000}"/>
    <cellStyle name="Porcentual 132 25 3" xfId="8751" xr:uid="{CA41DB01-3B61-4237-9D3C-5361ACA33D3C}"/>
    <cellStyle name="Porcentual 132 26" xfId="1499" xr:uid="{00000000-0005-0000-0000-0000090C0000}"/>
    <cellStyle name="Porcentual 132 26 2" xfId="5522" xr:uid="{00000000-0005-0000-0000-00000A0C0000}"/>
    <cellStyle name="Porcentual 132 26 3" xfId="8752" xr:uid="{2D8FF5E0-079F-4CDD-8346-468E123C966E}"/>
    <cellStyle name="Porcentual 132 27" xfId="1500" xr:uid="{00000000-0005-0000-0000-00000B0C0000}"/>
    <cellStyle name="Porcentual 132 27 2" xfId="5523" xr:uid="{00000000-0005-0000-0000-00000C0C0000}"/>
    <cellStyle name="Porcentual 132 27 3" xfId="8753" xr:uid="{9B9496F2-6E4E-4350-83C2-80D2013A6E1F}"/>
    <cellStyle name="Porcentual 132 28" xfId="1501" xr:uid="{00000000-0005-0000-0000-00000D0C0000}"/>
    <cellStyle name="Porcentual 132 28 2" xfId="5524" xr:uid="{00000000-0005-0000-0000-00000E0C0000}"/>
    <cellStyle name="Porcentual 132 28 3" xfId="8754" xr:uid="{9182F7FA-8C98-4C27-A70B-13A564A25E31}"/>
    <cellStyle name="Porcentual 132 3" xfId="1502" xr:uid="{00000000-0005-0000-0000-00000F0C0000}"/>
    <cellStyle name="Porcentual 132 3 2" xfId="5525" xr:uid="{00000000-0005-0000-0000-0000100C0000}"/>
    <cellStyle name="Porcentual 132 3 3" xfId="8755" xr:uid="{71271FC0-6804-4C6A-A9B7-A3BEE3096FE3}"/>
    <cellStyle name="Porcentual 132 4" xfId="1503" xr:uid="{00000000-0005-0000-0000-0000110C0000}"/>
    <cellStyle name="Porcentual 132 4 2" xfId="5526" xr:uid="{00000000-0005-0000-0000-0000120C0000}"/>
    <cellStyle name="Porcentual 132 4 3" xfId="8756" xr:uid="{2EF7A9F5-62A1-4C7D-A9BD-C847E3B9F96B}"/>
    <cellStyle name="Porcentual 132 5" xfId="1504" xr:uid="{00000000-0005-0000-0000-0000130C0000}"/>
    <cellStyle name="Porcentual 132 5 2" xfId="5527" xr:uid="{00000000-0005-0000-0000-0000140C0000}"/>
    <cellStyle name="Porcentual 132 5 3" xfId="8757" xr:uid="{7D6D01DA-702B-44C3-9F99-8CE652B867B7}"/>
    <cellStyle name="Porcentual 132 6" xfId="1505" xr:uid="{00000000-0005-0000-0000-0000150C0000}"/>
    <cellStyle name="Porcentual 132 6 2" xfId="5528" xr:uid="{00000000-0005-0000-0000-0000160C0000}"/>
    <cellStyle name="Porcentual 132 6 3" xfId="8758" xr:uid="{501F6B58-B1A9-42ED-A7DF-AD975F883DAB}"/>
    <cellStyle name="Porcentual 132 7" xfId="1506" xr:uid="{00000000-0005-0000-0000-0000170C0000}"/>
    <cellStyle name="Porcentual 132 7 2" xfId="5529" xr:uid="{00000000-0005-0000-0000-0000180C0000}"/>
    <cellStyle name="Porcentual 132 7 3" xfId="8759" xr:uid="{D0D86E7B-1DEF-4CC1-8953-05C5DD6074BA}"/>
    <cellStyle name="Porcentual 132 8" xfId="1507" xr:uid="{00000000-0005-0000-0000-0000190C0000}"/>
    <cellStyle name="Porcentual 132 8 2" xfId="5530" xr:uid="{00000000-0005-0000-0000-00001A0C0000}"/>
    <cellStyle name="Porcentual 132 8 3" xfId="8760" xr:uid="{469A0C5D-6C11-468B-BF3F-45C76CE60420}"/>
    <cellStyle name="Porcentual 132 9" xfId="1508" xr:uid="{00000000-0005-0000-0000-00001B0C0000}"/>
    <cellStyle name="Porcentual 132 9 2" xfId="5531" xr:uid="{00000000-0005-0000-0000-00001C0C0000}"/>
    <cellStyle name="Porcentual 132 9 3" xfId="8761" xr:uid="{BDBE33C2-105E-4313-87EF-D834E4E2DBCC}"/>
    <cellStyle name="Porcentual 133 10" xfId="1509" xr:uid="{00000000-0005-0000-0000-00001D0C0000}"/>
    <cellStyle name="Porcentual 133 10 2" xfId="5532" xr:uid="{00000000-0005-0000-0000-00001E0C0000}"/>
    <cellStyle name="Porcentual 133 10 3" xfId="8762" xr:uid="{E33A19F1-8A53-4D65-BE4E-A74AFC14EB0E}"/>
    <cellStyle name="Porcentual 133 11" xfId="1510" xr:uid="{00000000-0005-0000-0000-00001F0C0000}"/>
    <cellStyle name="Porcentual 133 11 2" xfId="5533" xr:uid="{00000000-0005-0000-0000-0000200C0000}"/>
    <cellStyle name="Porcentual 133 11 3" xfId="8763" xr:uid="{23564EDA-F82C-4AE1-A238-DBC4B9151283}"/>
    <cellStyle name="Porcentual 133 12" xfId="1511" xr:uid="{00000000-0005-0000-0000-0000210C0000}"/>
    <cellStyle name="Porcentual 133 12 2" xfId="5534" xr:uid="{00000000-0005-0000-0000-0000220C0000}"/>
    <cellStyle name="Porcentual 133 12 3" xfId="8764" xr:uid="{2FCB7778-A834-43FF-9E84-92A7B71E7004}"/>
    <cellStyle name="Porcentual 133 13" xfId="1512" xr:uid="{00000000-0005-0000-0000-0000230C0000}"/>
    <cellStyle name="Porcentual 133 13 2" xfId="5535" xr:uid="{00000000-0005-0000-0000-0000240C0000}"/>
    <cellStyle name="Porcentual 133 13 3" xfId="8765" xr:uid="{DA65C673-40EA-4A74-930D-36D3A1E1714C}"/>
    <cellStyle name="Porcentual 133 14" xfId="1513" xr:uid="{00000000-0005-0000-0000-0000250C0000}"/>
    <cellStyle name="Porcentual 133 14 2" xfId="5536" xr:uid="{00000000-0005-0000-0000-0000260C0000}"/>
    <cellStyle name="Porcentual 133 14 3" xfId="8766" xr:uid="{D08FABF3-0D10-4FDC-986E-0525AF318C2A}"/>
    <cellStyle name="Porcentual 133 15" xfId="1514" xr:uid="{00000000-0005-0000-0000-0000270C0000}"/>
    <cellStyle name="Porcentual 133 15 2" xfId="5537" xr:uid="{00000000-0005-0000-0000-0000280C0000}"/>
    <cellStyle name="Porcentual 133 15 3" xfId="8767" xr:uid="{2A992BC2-2F8E-442F-918A-376E87B34CAE}"/>
    <cellStyle name="Porcentual 133 16" xfId="1515" xr:uid="{00000000-0005-0000-0000-0000290C0000}"/>
    <cellStyle name="Porcentual 133 16 2" xfId="5538" xr:uid="{00000000-0005-0000-0000-00002A0C0000}"/>
    <cellStyle name="Porcentual 133 16 3" xfId="8768" xr:uid="{AC26935C-9F76-474C-B53D-E2281525111B}"/>
    <cellStyle name="Porcentual 133 17" xfId="1516" xr:uid="{00000000-0005-0000-0000-00002B0C0000}"/>
    <cellStyle name="Porcentual 133 17 2" xfId="5539" xr:uid="{00000000-0005-0000-0000-00002C0C0000}"/>
    <cellStyle name="Porcentual 133 17 3" xfId="8769" xr:uid="{4D571D90-76C9-40AE-B5AF-7F58AE061A59}"/>
    <cellStyle name="Porcentual 133 18" xfId="1517" xr:uid="{00000000-0005-0000-0000-00002D0C0000}"/>
    <cellStyle name="Porcentual 133 18 2" xfId="5540" xr:uid="{00000000-0005-0000-0000-00002E0C0000}"/>
    <cellStyle name="Porcentual 133 18 3" xfId="8770" xr:uid="{190ED996-D88C-49D1-A788-FAD1656B6F9A}"/>
    <cellStyle name="Porcentual 133 19" xfId="1518" xr:uid="{00000000-0005-0000-0000-00002F0C0000}"/>
    <cellStyle name="Porcentual 133 19 2" xfId="5541" xr:uid="{00000000-0005-0000-0000-0000300C0000}"/>
    <cellStyle name="Porcentual 133 19 3" xfId="8771" xr:uid="{44C8A6A7-4CA4-40D8-9A62-BD3EDE4C60E6}"/>
    <cellStyle name="Porcentual 133 2" xfId="1519" xr:uid="{00000000-0005-0000-0000-0000310C0000}"/>
    <cellStyle name="Porcentual 133 2 2" xfId="5542" xr:uid="{00000000-0005-0000-0000-0000320C0000}"/>
    <cellStyle name="Porcentual 133 2 3" xfId="8772" xr:uid="{C234E765-0E05-411B-BE55-660E1FBE6684}"/>
    <cellStyle name="Porcentual 133 20" xfId="1520" xr:uid="{00000000-0005-0000-0000-0000330C0000}"/>
    <cellStyle name="Porcentual 133 20 2" xfId="5543" xr:uid="{00000000-0005-0000-0000-0000340C0000}"/>
    <cellStyle name="Porcentual 133 20 3" xfId="8773" xr:uid="{20D1FA0F-E6B7-4F4A-A91C-B60434CC5434}"/>
    <cellStyle name="Porcentual 133 21" xfId="1521" xr:uid="{00000000-0005-0000-0000-0000350C0000}"/>
    <cellStyle name="Porcentual 133 21 2" xfId="5544" xr:uid="{00000000-0005-0000-0000-0000360C0000}"/>
    <cellStyle name="Porcentual 133 21 3" xfId="8774" xr:uid="{2F04FE7F-5FF2-49F4-A631-E2081B30CCD7}"/>
    <cellStyle name="Porcentual 133 22" xfId="1522" xr:uid="{00000000-0005-0000-0000-0000370C0000}"/>
    <cellStyle name="Porcentual 133 22 2" xfId="5545" xr:uid="{00000000-0005-0000-0000-0000380C0000}"/>
    <cellStyle name="Porcentual 133 22 3" xfId="8775" xr:uid="{9C99656E-18B8-4FF4-BE3C-2076F7AAF4A4}"/>
    <cellStyle name="Porcentual 133 23" xfId="1523" xr:uid="{00000000-0005-0000-0000-0000390C0000}"/>
    <cellStyle name="Porcentual 133 23 2" xfId="5546" xr:uid="{00000000-0005-0000-0000-00003A0C0000}"/>
    <cellStyle name="Porcentual 133 23 3" xfId="8776" xr:uid="{23E81053-EFF1-483D-901B-AF1ECE7F8399}"/>
    <cellStyle name="Porcentual 133 24" xfId="1524" xr:uid="{00000000-0005-0000-0000-00003B0C0000}"/>
    <cellStyle name="Porcentual 133 24 2" xfId="5547" xr:uid="{00000000-0005-0000-0000-00003C0C0000}"/>
    <cellStyle name="Porcentual 133 24 3" xfId="8777" xr:uid="{3CF55722-8AEB-4727-80A3-49D3E1ECAD68}"/>
    <cellStyle name="Porcentual 133 25" xfId="1525" xr:uid="{00000000-0005-0000-0000-00003D0C0000}"/>
    <cellStyle name="Porcentual 133 25 2" xfId="5548" xr:uid="{00000000-0005-0000-0000-00003E0C0000}"/>
    <cellStyle name="Porcentual 133 25 3" xfId="8778" xr:uid="{15CC69C3-817E-4F82-B4E2-6FAA435C9665}"/>
    <cellStyle name="Porcentual 133 26" xfId="1526" xr:uid="{00000000-0005-0000-0000-00003F0C0000}"/>
    <cellStyle name="Porcentual 133 26 2" xfId="5549" xr:uid="{00000000-0005-0000-0000-0000400C0000}"/>
    <cellStyle name="Porcentual 133 26 3" xfId="8779" xr:uid="{CC752804-5F01-4F04-AE19-5AAE46F30CE2}"/>
    <cellStyle name="Porcentual 133 27" xfId="1527" xr:uid="{00000000-0005-0000-0000-0000410C0000}"/>
    <cellStyle name="Porcentual 133 27 2" xfId="5550" xr:uid="{00000000-0005-0000-0000-0000420C0000}"/>
    <cellStyle name="Porcentual 133 27 3" xfId="8780" xr:uid="{E27B149F-0690-46AF-AA4B-5D8D820676B1}"/>
    <cellStyle name="Porcentual 133 28" xfId="1528" xr:uid="{00000000-0005-0000-0000-0000430C0000}"/>
    <cellStyle name="Porcentual 133 28 2" xfId="5551" xr:uid="{00000000-0005-0000-0000-0000440C0000}"/>
    <cellStyle name="Porcentual 133 28 3" xfId="8781" xr:uid="{B73917C1-83E8-45A2-9BF9-8B4A1612B127}"/>
    <cellStyle name="Porcentual 133 3" xfId="1529" xr:uid="{00000000-0005-0000-0000-0000450C0000}"/>
    <cellStyle name="Porcentual 133 3 2" xfId="5552" xr:uid="{00000000-0005-0000-0000-0000460C0000}"/>
    <cellStyle name="Porcentual 133 3 3" xfId="8782" xr:uid="{CA70E455-3F8C-44A3-94D1-A0415F741191}"/>
    <cellStyle name="Porcentual 133 4" xfId="1530" xr:uid="{00000000-0005-0000-0000-0000470C0000}"/>
    <cellStyle name="Porcentual 133 4 2" xfId="5553" xr:uid="{00000000-0005-0000-0000-0000480C0000}"/>
    <cellStyle name="Porcentual 133 4 3" xfId="8783" xr:uid="{2DB5071E-E7AF-43C5-A88B-9C6D53627953}"/>
    <cellStyle name="Porcentual 133 5" xfId="1531" xr:uid="{00000000-0005-0000-0000-0000490C0000}"/>
    <cellStyle name="Porcentual 133 5 2" xfId="5554" xr:uid="{00000000-0005-0000-0000-00004A0C0000}"/>
    <cellStyle name="Porcentual 133 5 3" xfId="8784" xr:uid="{A46259C7-9DBD-4876-B757-7BB6FD9860E4}"/>
    <cellStyle name="Porcentual 133 6" xfId="1532" xr:uid="{00000000-0005-0000-0000-00004B0C0000}"/>
    <cellStyle name="Porcentual 133 6 2" xfId="5555" xr:uid="{00000000-0005-0000-0000-00004C0C0000}"/>
    <cellStyle name="Porcentual 133 6 3" xfId="8785" xr:uid="{08E7C0C0-A1AD-4761-A339-C67048F29C89}"/>
    <cellStyle name="Porcentual 133 7" xfId="1533" xr:uid="{00000000-0005-0000-0000-00004D0C0000}"/>
    <cellStyle name="Porcentual 133 7 2" xfId="5556" xr:uid="{00000000-0005-0000-0000-00004E0C0000}"/>
    <cellStyle name="Porcentual 133 7 3" xfId="8786" xr:uid="{9CCB8D54-5D82-414E-AF7F-8681E729F7F5}"/>
    <cellStyle name="Porcentual 133 8" xfId="1534" xr:uid="{00000000-0005-0000-0000-00004F0C0000}"/>
    <cellStyle name="Porcentual 133 8 2" xfId="5557" xr:uid="{00000000-0005-0000-0000-0000500C0000}"/>
    <cellStyle name="Porcentual 133 8 3" xfId="8787" xr:uid="{07B6EC48-0BC9-47AE-85E6-ED2A8B700578}"/>
    <cellStyle name="Porcentual 133 9" xfId="1535" xr:uid="{00000000-0005-0000-0000-0000510C0000}"/>
    <cellStyle name="Porcentual 133 9 2" xfId="5558" xr:uid="{00000000-0005-0000-0000-0000520C0000}"/>
    <cellStyle name="Porcentual 133 9 3" xfId="8788" xr:uid="{70134BE7-4B45-4CB0-BCE2-4F925C9764B9}"/>
    <cellStyle name="Porcentual 134 10" xfId="1536" xr:uid="{00000000-0005-0000-0000-0000530C0000}"/>
    <cellStyle name="Porcentual 134 10 2" xfId="5559" xr:uid="{00000000-0005-0000-0000-0000540C0000}"/>
    <cellStyle name="Porcentual 134 10 3" xfId="8789" xr:uid="{9D1B8D3A-DB95-4BF1-93E1-783590E322DB}"/>
    <cellStyle name="Porcentual 134 11" xfId="1537" xr:uid="{00000000-0005-0000-0000-0000550C0000}"/>
    <cellStyle name="Porcentual 134 11 2" xfId="5560" xr:uid="{00000000-0005-0000-0000-0000560C0000}"/>
    <cellStyle name="Porcentual 134 11 3" xfId="8790" xr:uid="{70C69A7A-F50F-4103-B5EC-397F5DF99208}"/>
    <cellStyle name="Porcentual 134 12" xfId="1538" xr:uid="{00000000-0005-0000-0000-0000570C0000}"/>
    <cellStyle name="Porcentual 134 12 2" xfId="5561" xr:uid="{00000000-0005-0000-0000-0000580C0000}"/>
    <cellStyle name="Porcentual 134 12 3" xfId="8791" xr:uid="{514D50F9-F5A7-497B-895C-CE7A4EEB809D}"/>
    <cellStyle name="Porcentual 134 13" xfId="1539" xr:uid="{00000000-0005-0000-0000-0000590C0000}"/>
    <cellStyle name="Porcentual 134 13 2" xfId="5562" xr:uid="{00000000-0005-0000-0000-00005A0C0000}"/>
    <cellStyle name="Porcentual 134 13 3" xfId="8792" xr:uid="{1461865E-88AD-4B70-BAF9-52364D7058FE}"/>
    <cellStyle name="Porcentual 134 14" xfId="1540" xr:uid="{00000000-0005-0000-0000-00005B0C0000}"/>
    <cellStyle name="Porcentual 134 14 2" xfId="5563" xr:uid="{00000000-0005-0000-0000-00005C0C0000}"/>
    <cellStyle name="Porcentual 134 14 3" xfId="8793" xr:uid="{CCE4F550-FEF9-441E-8066-0EF7B338EDA5}"/>
    <cellStyle name="Porcentual 134 15" xfId="1541" xr:uid="{00000000-0005-0000-0000-00005D0C0000}"/>
    <cellStyle name="Porcentual 134 15 2" xfId="5564" xr:uid="{00000000-0005-0000-0000-00005E0C0000}"/>
    <cellStyle name="Porcentual 134 15 3" xfId="8794" xr:uid="{A920ACC8-A08F-470A-AF21-6EADE44E4F26}"/>
    <cellStyle name="Porcentual 134 16" xfId="1542" xr:uid="{00000000-0005-0000-0000-00005F0C0000}"/>
    <cellStyle name="Porcentual 134 16 2" xfId="5565" xr:uid="{00000000-0005-0000-0000-0000600C0000}"/>
    <cellStyle name="Porcentual 134 16 3" xfId="8795" xr:uid="{25864137-64C5-46C7-8D0F-218CB6C6AED2}"/>
    <cellStyle name="Porcentual 134 17" xfId="1543" xr:uid="{00000000-0005-0000-0000-0000610C0000}"/>
    <cellStyle name="Porcentual 134 17 2" xfId="5566" xr:uid="{00000000-0005-0000-0000-0000620C0000}"/>
    <cellStyle name="Porcentual 134 17 3" xfId="8796" xr:uid="{6FFB92D0-94E0-448E-9D70-1D79103B7E07}"/>
    <cellStyle name="Porcentual 134 18" xfId="1544" xr:uid="{00000000-0005-0000-0000-0000630C0000}"/>
    <cellStyle name="Porcentual 134 18 2" xfId="5567" xr:uid="{00000000-0005-0000-0000-0000640C0000}"/>
    <cellStyle name="Porcentual 134 18 3" xfId="8797" xr:uid="{067BA4DE-2AEA-486B-9541-27A0261C1D32}"/>
    <cellStyle name="Porcentual 134 19" xfId="1545" xr:uid="{00000000-0005-0000-0000-0000650C0000}"/>
    <cellStyle name="Porcentual 134 19 2" xfId="5568" xr:uid="{00000000-0005-0000-0000-0000660C0000}"/>
    <cellStyle name="Porcentual 134 19 3" xfId="8798" xr:uid="{76D8FAB3-F68B-4DF0-BFF9-DAC0308CF1D8}"/>
    <cellStyle name="Porcentual 134 2" xfId="1546" xr:uid="{00000000-0005-0000-0000-0000670C0000}"/>
    <cellStyle name="Porcentual 134 2 2" xfId="5569" xr:uid="{00000000-0005-0000-0000-0000680C0000}"/>
    <cellStyle name="Porcentual 134 2 3" xfId="8799" xr:uid="{2EDFDC11-07BB-481F-8D7E-E67285374337}"/>
    <cellStyle name="Porcentual 134 20" xfId="1547" xr:uid="{00000000-0005-0000-0000-0000690C0000}"/>
    <cellStyle name="Porcentual 134 20 2" xfId="5570" xr:uid="{00000000-0005-0000-0000-00006A0C0000}"/>
    <cellStyle name="Porcentual 134 20 3" xfId="8800" xr:uid="{B29B0AAA-D68E-4524-88CA-F369CC23E9BB}"/>
    <cellStyle name="Porcentual 134 21" xfId="1548" xr:uid="{00000000-0005-0000-0000-00006B0C0000}"/>
    <cellStyle name="Porcentual 134 21 2" xfId="5571" xr:uid="{00000000-0005-0000-0000-00006C0C0000}"/>
    <cellStyle name="Porcentual 134 21 3" xfId="8801" xr:uid="{8A2AC438-055A-4FA4-9555-0961DABC9E8E}"/>
    <cellStyle name="Porcentual 134 22" xfId="1549" xr:uid="{00000000-0005-0000-0000-00006D0C0000}"/>
    <cellStyle name="Porcentual 134 22 2" xfId="5572" xr:uid="{00000000-0005-0000-0000-00006E0C0000}"/>
    <cellStyle name="Porcentual 134 22 3" xfId="8802" xr:uid="{4F8CFD4F-8F6A-4C8E-8AC6-4BD3C81DD1AB}"/>
    <cellStyle name="Porcentual 134 23" xfId="1550" xr:uid="{00000000-0005-0000-0000-00006F0C0000}"/>
    <cellStyle name="Porcentual 134 23 2" xfId="5573" xr:uid="{00000000-0005-0000-0000-0000700C0000}"/>
    <cellStyle name="Porcentual 134 23 3" xfId="8803" xr:uid="{38C13E8B-6DCD-496E-8749-A04B545D5DDF}"/>
    <cellStyle name="Porcentual 134 24" xfId="1551" xr:uid="{00000000-0005-0000-0000-0000710C0000}"/>
    <cellStyle name="Porcentual 134 24 2" xfId="5574" xr:uid="{00000000-0005-0000-0000-0000720C0000}"/>
    <cellStyle name="Porcentual 134 24 3" xfId="8804" xr:uid="{7D4280AC-9DDB-4CBE-BB36-C2D5BCA14524}"/>
    <cellStyle name="Porcentual 134 25" xfId="1552" xr:uid="{00000000-0005-0000-0000-0000730C0000}"/>
    <cellStyle name="Porcentual 134 25 2" xfId="5575" xr:uid="{00000000-0005-0000-0000-0000740C0000}"/>
    <cellStyle name="Porcentual 134 25 3" xfId="8805" xr:uid="{23C52F5A-F32A-4514-9C29-36ABCFC0D038}"/>
    <cellStyle name="Porcentual 134 26" xfId="1553" xr:uid="{00000000-0005-0000-0000-0000750C0000}"/>
    <cellStyle name="Porcentual 134 26 2" xfId="5576" xr:uid="{00000000-0005-0000-0000-0000760C0000}"/>
    <cellStyle name="Porcentual 134 26 3" xfId="8806" xr:uid="{0912454E-2988-461B-8467-27AFA60C9E9A}"/>
    <cellStyle name="Porcentual 134 27" xfId="1554" xr:uid="{00000000-0005-0000-0000-0000770C0000}"/>
    <cellStyle name="Porcentual 134 27 2" xfId="5577" xr:uid="{00000000-0005-0000-0000-0000780C0000}"/>
    <cellStyle name="Porcentual 134 27 3" xfId="8807" xr:uid="{86432D5C-3DAA-4F15-A696-CC087EF8C167}"/>
    <cellStyle name="Porcentual 134 28" xfId="1555" xr:uid="{00000000-0005-0000-0000-0000790C0000}"/>
    <cellStyle name="Porcentual 134 28 2" xfId="5578" xr:uid="{00000000-0005-0000-0000-00007A0C0000}"/>
    <cellStyle name="Porcentual 134 28 3" xfId="8808" xr:uid="{7ADC274A-5A00-4005-9F00-63968BB1DACB}"/>
    <cellStyle name="Porcentual 134 3" xfId="1556" xr:uid="{00000000-0005-0000-0000-00007B0C0000}"/>
    <cellStyle name="Porcentual 134 3 2" xfId="5579" xr:uid="{00000000-0005-0000-0000-00007C0C0000}"/>
    <cellStyle name="Porcentual 134 3 3" xfId="8809" xr:uid="{60B4477A-FD97-4572-95A2-63941B9C89FF}"/>
    <cellStyle name="Porcentual 134 4" xfId="1557" xr:uid="{00000000-0005-0000-0000-00007D0C0000}"/>
    <cellStyle name="Porcentual 134 4 2" xfId="5580" xr:uid="{00000000-0005-0000-0000-00007E0C0000}"/>
    <cellStyle name="Porcentual 134 4 3" xfId="8810" xr:uid="{6087AD0F-C6F4-49DC-B20F-935FF4470530}"/>
    <cellStyle name="Porcentual 134 5" xfId="1558" xr:uid="{00000000-0005-0000-0000-00007F0C0000}"/>
    <cellStyle name="Porcentual 134 5 2" xfId="5581" xr:uid="{00000000-0005-0000-0000-0000800C0000}"/>
    <cellStyle name="Porcentual 134 5 3" xfId="8811" xr:uid="{66E6DF63-5D16-4483-AC94-1ABED69093D2}"/>
    <cellStyle name="Porcentual 134 6" xfId="1559" xr:uid="{00000000-0005-0000-0000-0000810C0000}"/>
    <cellStyle name="Porcentual 134 6 2" xfId="5582" xr:uid="{00000000-0005-0000-0000-0000820C0000}"/>
    <cellStyle name="Porcentual 134 6 3" xfId="8812" xr:uid="{D15FBAFE-FC4C-4420-86A1-82B171AC448C}"/>
    <cellStyle name="Porcentual 134 7" xfId="1560" xr:uid="{00000000-0005-0000-0000-0000830C0000}"/>
    <cellStyle name="Porcentual 134 7 2" xfId="5583" xr:uid="{00000000-0005-0000-0000-0000840C0000}"/>
    <cellStyle name="Porcentual 134 7 3" xfId="8813" xr:uid="{EA63829B-6C12-4F1D-9D39-A113FB7760FF}"/>
    <cellStyle name="Porcentual 134 8" xfId="1561" xr:uid="{00000000-0005-0000-0000-0000850C0000}"/>
    <cellStyle name="Porcentual 134 8 2" xfId="5584" xr:uid="{00000000-0005-0000-0000-0000860C0000}"/>
    <cellStyle name="Porcentual 134 8 3" xfId="8814" xr:uid="{B70D2114-6459-442B-BA77-9AE03EFEA8A6}"/>
    <cellStyle name="Porcentual 134 9" xfId="1562" xr:uid="{00000000-0005-0000-0000-0000870C0000}"/>
    <cellStyle name="Porcentual 134 9 2" xfId="5585" xr:uid="{00000000-0005-0000-0000-0000880C0000}"/>
    <cellStyle name="Porcentual 134 9 3" xfId="8815" xr:uid="{AFFA7F02-AE21-4E8E-8018-F33264B6E41D}"/>
    <cellStyle name="Porcentual 135 10" xfId="1563" xr:uid="{00000000-0005-0000-0000-0000890C0000}"/>
    <cellStyle name="Porcentual 135 10 2" xfId="5586" xr:uid="{00000000-0005-0000-0000-00008A0C0000}"/>
    <cellStyle name="Porcentual 135 10 3" xfId="8816" xr:uid="{193B81DB-F7EB-4ED5-8CBC-0464FD9797F5}"/>
    <cellStyle name="Porcentual 135 11" xfId="1564" xr:uid="{00000000-0005-0000-0000-00008B0C0000}"/>
    <cellStyle name="Porcentual 135 11 2" xfId="5587" xr:uid="{00000000-0005-0000-0000-00008C0C0000}"/>
    <cellStyle name="Porcentual 135 11 3" xfId="8817" xr:uid="{67993682-932B-4B9C-9055-1BE793B3E427}"/>
    <cellStyle name="Porcentual 135 12" xfId="1565" xr:uid="{00000000-0005-0000-0000-00008D0C0000}"/>
    <cellStyle name="Porcentual 135 12 2" xfId="5588" xr:uid="{00000000-0005-0000-0000-00008E0C0000}"/>
    <cellStyle name="Porcentual 135 12 3" xfId="8818" xr:uid="{ECD83F10-9C61-4894-9C14-BFE6AD286396}"/>
    <cellStyle name="Porcentual 135 13" xfId="1566" xr:uid="{00000000-0005-0000-0000-00008F0C0000}"/>
    <cellStyle name="Porcentual 135 13 2" xfId="5589" xr:uid="{00000000-0005-0000-0000-0000900C0000}"/>
    <cellStyle name="Porcentual 135 13 3" xfId="8819" xr:uid="{817E1B7F-A5A8-4AEC-AC6A-4D216D9B6E83}"/>
    <cellStyle name="Porcentual 135 14" xfId="1567" xr:uid="{00000000-0005-0000-0000-0000910C0000}"/>
    <cellStyle name="Porcentual 135 14 2" xfId="5590" xr:uid="{00000000-0005-0000-0000-0000920C0000}"/>
    <cellStyle name="Porcentual 135 14 3" xfId="8820" xr:uid="{894CF3E4-1694-49D4-B66D-3B65C490536D}"/>
    <cellStyle name="Porcentual 135 15" xfId="1568" xr:uid="{00000000-0005-0000-0000-0000930C0000}"/>
    <cellStyle name="Porcentual 135 15 2" xfId="5591" xr:uid="{00000000-0005-0000-0000-0000940C0000}"/>
    <cellStyle name="Porcentual 135 15 3" xfId="8821" xr:uid="{798CF187-D185-4D1C-A65A-FF46196BE361}"/>
    <cellStyle name="Porcentual 135 16" xfId="1569" xr:uid="{00000000-0005-0000-0000-0000950C0000}"/>
    <cellStyle name="Porcentual 135 16 2" xfId="5592" xr:uid="{00000000-0005-0000-0000-0000960C0000}"/>
    <cellStyle name="Porcentual 135 16 3" xfId="8822" xr:uid="{F6211116-9968-433C-8D87-A134FD775D84}"/>
    <cellStyle name="Porcentual 135 17" xfId="1570" xr:uid="{00000000-0005-0000-0000-0000970C0000}"/>
    <cellStyle name="Porcentual 135 17 2" xfId="5593" xr:uid="{00000000-0005-0000-0000-0000980C0000}"/>
    <cellStyle name="Porcentual 135 17 3" xfId="8823" xr:uid="{4436E0A3-43C0-4C66-BE15-DB56047263BB}"/>
    <cellStyle name="Porcentual 135 18" xfId="1571" xr:uid="{00000000-0005-0000-0000-0000990C0000}"/>
    <cellStyle name="Porcentual 135 18 2" xfId="5594" xr:uid="{00000000-0005-0000-0000-00009A0C0000}"/>
    <cellStyle name="Porcentual 135 18 3" xfId="8824" xr:uid="{9EDAE28A-7E8D-47EE-9976-50C97D628AE8}"/>
    <cellStyle name="Porcentual 135 19" xfId="1572" xr:uid="{00000000-0005-0000-0000-00009B0C0000}"/>
    <cellStyle name="Porcentual 135 19 2" xfId="5595" xr:uid="{00000000-0005-0000-0000-00009C0C0000}"/>
    <cellStyle name="Porcentual 135 19 3" xfId="8825" xr:uid="{79D342C8-353A-4164-9EA7-259C4478ED42}"/>
    <cellStyle name="Porcentual 135 2" xfId="1573" xr:uid="{00000000-0005-0000-0000-00009D0C0000}"/>
    <cellStyle name="Porcentual 135 2 2" xfId="5596" xr:uid="{00000000-0005-0000-0000-00009E0C0000}"/>
    <cellStyle name="Porcentual 135 2 3" xfId="8826" xr:uid="{294CB143-9DB6-4B7D-BCA8-9A9CB2C8397E}"/>
    <cellStyle name="Porcentual 135 20" xfId="1574" xr:uid="{00000000-0005-0000-0000-00009F0C0000}"/>
    <cellStyle name="Porcentual 135 20 2" xfId="5597" xr:uid="{00000000-0005-0000-0000-0000A00C0000}"/>
    <cellStyle name="Porcentual 135 20 3" xfId="8827" xr:uid="{0F738AE0-0F34-44B1-87E4-704065B0E7DC}"/>
    <cellStyle name="Porcentual 135 21" xfId="1575" xr:uid="{00000000-0005-0000-0000-0000A10C0000}"/>
    <cellStyle name="Porcentual 135 21 2" xfId="5598" xr:uid="{00000000-0005-0000-0000-0000A20C0000}"/>
    <cellStyle name="Porcentual 135 21 3" xfId="8828" xr:uid="{7C8B0722-0832-4B75-9D49-D847108F43E4}"/>
    <cellStyle name="Porcentual 135 22" xfId="1576" xr:uid="{00000000-0005-0000-0000-0000A30C0000}"/>
    <cellStyle name="Porcentual 135 22 2" xfId="5599" xr:uid="{00000000-0005-0000-0000-0000A40C0000}"/>
    <cellStyle name="Porcentual 135 22 3" xfId="8829" xr:uid="{F43AB94C-33DD-4617-A29D-D0383A246D84}"/>
    <cellStyle name="Porcentual 135 23" xfId="1577" xr:uid="{00000000-0005-0000-0000-0000A50C0000}"/>
    <cellStyle name="Porcentual 135 23 2" xfId="5600" xr:uid="{00000000-0005-0000-0000-0000A60C0000}"/>
    <cellStyle name="Porcentual 135 23 3" xfId="8830" xr:uid="{F29BB40C-D00F-44B4-9F2E-7EFC115BBC12}"/>
    <cellStyle name="Porcentual 135 24" xfId="1578" xr:uid="{00000000-0005-0000-0000-0000A70C0000}"/>
    <cellStyle name="Porcentual 135 24 2" xfId="5601" xr:uid="{00000000-0005-0000-0000-0000A80C0000}"/>
    <cellStyle name="Porcentual 135 24 3" xfId="8831" xr:uid="{50FE28E1-2D6A-4CF9-B201-3E7223178140}"/>
    <cellStyle name="Porcentual 135 25" xfId="1579" xr:uid="{00000000-0005-0000-0000-0000A90C0000}"/>
    <cellStyle name="Porcentual 135 25 2" xfId="5602" xr:uid="{00000000-0005-0000-0000-0000AA0C0000}"/>
    <cellStyle name="Porcentual 135 25 3" xfId="8832" xr:uid="{C8F339E1-CB18-4C93-8592-C33B446C0C38}"/>
    <cellStyle name="Porcentual 135 26" xfId="1580" xr:uid="{00000000-0005-0000-0000-0000AB0C0000}"/>
    <cellStyle name="Porcentual 135 26 2" xfId="5603" xr:uid="{00000000-0005-0000-0000-0000AC0C0000}"/>
    <cellStyle name="Porcentual 135 26 3" xfId="8833" xr:uid="{11FD0AFC-4BC3-41A5-AC70-A563C223A966}"/>
    <cellStyle name="Porcentual 135 27" xfId="1581" xr:uid="{00000000-0005-0000-0000-0000AD0C0000}"/>
    <cellStyle name="Porcentual 135 27 2" xfId="5604" xr:uid="{00000000-0005-0000-0000-0000AE0C0000}"/>
    <cellStyle name="Porcentual 135 27 3" xfId="8834" xr:uid="{665F21C9-2DFC-4FA0-9EBD-5FC25F2AE8A4}"/>
    <cellStyle name="Porcentual 135 28" xfId="1582" xr:uid="{00000000-0005-0000-0000-0000AF0C0000}"/>
    <cellStyle name="Porcentual 135 28 2" xfId="5605" xr:uid="{00000000-0005-0000-0000-0000B00C0000}"/>
    <cellStyle name="Porcentual 135 28 3" xfId="8835" xr:uid="{EB687656-4A9C-4C28-B11D-63D466E9B691}"/>
    <cellStyle name="Porcentual 135 3" xfId="1583" xr:uid="{00000000-0005-0000-0000-0000B10C0000}"/>
    <cellStyle name="Porcentual 135 3 2" xfId="5606" xr:uid="{00000000-0005-0000-0000-0000B20C0000}"/>
    <cellStyle name="Porcentual 135 3 3" xfId="8836" xr:uid="{5CC8E29F-86D1-47ED-BCC6-852D389A62F2}"/>
    <cellStyle name="Porcentual 135 4" xfId="1584" xr:uid="{00000000-0005-0000-0000-0000B30C0000}"/>
    <cellStyle name="Porcentual 135 4 2" xfId="5607" xr:uid="{00000000-0005-0000-0000-0000B40C0000}"/>
    <cellStyle name="Porcentual 135 4 3" xfId="8837" xr:uid="{51E6BBBC-DE77-4F44-BEF7-4DBB3169B30C}"/>
    <cellStyle name="Porcentual 135 5" xfId="1585" xr:uid="{00000000-0005-0000-0000-0000B50C0000}"/>
    <cellStyle name="Porcentual 135 5 2" xfId="5608" xr:uid="{00000000-0005-0000-0000-0000B60C0000}"/>
    <cellStyle name="Porcentual 135 5 3" xfId="8838" xr:uid="{69DE9593-2FF5-40CC-B205-A6B801E21E63}"/>
    <cellStyle name="Porcentual 135 6" xfId="1586" xr:uid="{00000000-0005-0000-0000-0000B70C0000}"/>
    <cellStyle name="Porcentual 135 6 2" xfId="5609" xr:uid="{00000000-0005-0000-0000-0000B80C0000}"/>
    <cellStyle name="Porcentual 135 6 3" xfId="8839" xr:uid="{61229FCE-5852-436C-BBF2-BDFB8C04DE28}"/>
    <cellStyle name="Porcentual 135 7" xfId="1587" xr:uid="{00000000-0005-0000-0000-0000B90C0000}"/>
    <cellStyle name="Porcentual 135 7 2" xfId="5610" xr:uid="{00000000-0005-0000-0000-0000BA0C0000}"/>
    <cellStyle name="Porcentual 135 7 3" xfId="8840" xr:uid="{A325F07A-586A-45F8-9C58-4C34A9F6CB29}"/>
    <cellStyle name="Porcentual 135 8" xfId="1588" xr:uid="{00000000-0005-0000-0000-0000BB0C0000}"/>
    <cellStyle name="Porcentual 135 8 2" xfId="5611" xr:uid="{00000000-0005-0000-0000-0000BC0C0000}"/>
    <cellStyle name="Porcentual 135 8 3" xfId="8841" xr:uid="{4A31179B-1D8C-4006-8667-3CFB64AA003F}"/>
    <cellStyle name="Porcentual 135 9" xfId="1589" xr:uid="{00000000-0005-0000-0000-0000BD0C0000}"/>
    <cellStyle name="Porcentual 135 9 2" xfId="5612" xr:uid="{00000000-0005-0000-0000-0000BE0C0000}"/>
    <cellStyle name="Porcentual 135 9 3" xfId="8842" xr:uid="{0AB67BF6-9C42-4DEE-BA5B-39EAE8961A8A}"/>
    <cellStyle name="Porcentual 136 10" xfId="1590" xr:uid="{00000000-0005-0000-0000-0000BF0C0000}"/>
    <cellStyle name="Porcentual 136 10 2" xfId="5613" xr:uid="{00000000-0005-0000-0000-0000C00C0000}"/>
    <cellStyle name="Porcentual 136 10 3" xfId="8843" xr:uid="{80C809E2-88DF-4BA3-8782-3C9EA02956DA}"/>
    <cellStyle name="Porcentual 136 11" xfId="1591" xr:uid="{00000000-0005-0000-0000-0000C10C0000}"/>
    <cellStyle name="Porcentual 136 11 2" xfId="5614" xr:uid="{00000000-0005-0000-0000-0000C20C0000}"/>
    <cellStyle name="Porcentual 136 11 3" xfId="8844" xr:uid="{94D7899D-A393-4A92-BEA9-35FBA4411FD1}"/>
    <cellStyle name="Porcentual 136 12" xfId="1592" xr:uid="{00000000-0005-0000-0000-0000C30C0000}"/>
    <cellStyle name="Porcentual 136 12 2" xfId="5615" xr:uid="{00000000-0005-0000-0000-0000C40C0000}"/>
    <cellStyle name="Porcentual 136 12 3" xfId="8845" xr:uid="{03606471-16DD-430D-8C5B-EB9AA00AA618}"/>
    <cellStyle name="Porcentual 136 13" xfId="1593" xr:uid="{00000000-0005-0000-0000-0000C50C0000}"/>
    <cellStyle name="Porcentual 136 13 2" xfId="5616" xr:uid="{00000000-0005-0000-0000-0000C60C0000}"/>
    <cellStyle name="Porcentual 136 13 3" xfId="8846" xr:uid="{96DAB2ED-C24C-49A6-BC69-67B237B6123A}"/>
    <cellStyle name="Porcentual 136 14" xfId="1594" xr:uid="{00000000-0005-0000-0000-0000C70C0000}"/>
    <cellStyle name="Porcentual 136 14 2" xfId="5617" xr:uid="{00000000-0005-0000-0000-0000C80C0000}"/>
    <cellStyle name="Porcentual 136 14 3" xfId="8847" xr:uid="{B24B3534-587E-4DB9-B609-E9C5750A72F8}"/>
    <cellStyle name="Porcentual 136 15" xfId="1595" xr:uid="{00000000-0005-0000-0000-0000C90C0000}"/>
    <cellStyle name="Porcentual 136 15 2" xfId="5618" xr:uid="{00000000-0005-0000-0000-0000CA0C0000}"/>
    <cellStyle name="Porcentual 136 15 3" xfId="8848" xr:uid="{AB10B539-AED8-4A82-9DB3-1F2625101EF9}"/>
    <cellStyle name="Porcentual 136 16" xfId="1596" xr:uid="{00000000-0005-0000-0000-0000CB0C0000}"/>
    <cellStyle name="Porcentual 136 16 2" xfId="5619" xr:uid="{00000000-0005-0000-0000-0000CC0C0000}"/>
    <cellStyle name="Porcentual 136 16 3" xfId="8849" xr:uid="{193BD4AC-8D9D-4145-9D53-ACF08A109769}"/>
    <cellStyle name="Porcentual 136 17" xfId="1597" xr:uid="{00000000-0005-0000-0000-0000CD0C0000}"/>
    <cellStyle name="Porcentual 136 17 2" xfId="5620" xr:uid="{00000000-0005-0000-0000-0000CE0C0000}"/>
    <cellStyle name="Porcentual 136 17 3" xfId="8850" xr:uid="{72C66BF7-01F5-429A-8E94-43F8BAD0A530}"/>
    <cellStyle name="Porcentual 136 18" xfId="1598" xr:uid="{00000000-0005-0000-0000-0000CF0C0000}"/>
    <cellStyle name="Porcentual 136 18 2" xfId="5621" xr:uid="{00000000-0005-0000-0000-0000D00C0000}"/>
    <cellStyle name="Porcentual 136 18 3" xfId="8851" xr:uid="{36BD233C-1FF6-48D7-B008-2EE6FFDFCD7E}"/>
    <cellStyle name="Porcentual 136 19" xfId="1599" xr:uid="{00000000-0005-0000-0000-0000D10C0000}"/>
    <cellStyle name="Porcentual 136 19 2" xfId="5622" xr:uid="{00000000-0005-0000-0000-0000D20C0000}"/>
    <cellStyle name="Porcentual 136 19 3" xfId="8852" xr:uid="{A47F3F43-E01E-4EA8-A920-93CEEA4A0DE2}"/>
    <cellStyle name="Porcentual 136 2" xfId="1600" xr:uid="{00000000-0005-0000-0000-0000D30C0000}"/>
    <cellStyle name="Porcentual 136 2 2" xfId="5623" xr:uid="{00000000-0005-0000-0000-0000D40C0000}"/>
    <cellStyle name="Porcentual 136 2 3" xfId="8853" xr:uid="{1D508A27-11D8-49D2-9847-C21419522283}"/>
    <cellStyle name="Porcentual 136 20" xfId="1601" xr:uid="{00000000-0005-0000-0000-0000D50C0000}"/>
    <cellStyle name="Porcentual 136 20 2" xfId="5624" xr:uid="{00000000-0005-0000-0000-0000D60C0000}"/>
    <cellStyle name="Porcentual 136 20 3" xfId="8854" xr:uid="{6D94ECB0-06EB-4C5E-B75A-FF69E3A05F2A}"/>
    <cellStyle name="Porcentual 136 21" xfId="1602" xr:uid="{00000000-0005-0000-0000-0000D70C0000}"/>
    <cellStyle name="Porcentual 136 21 2" xfId="5625" xr:uid="{00000000-0005-0000-0000-0000D80C0000}"/>
    <cellStyle name="Porcentual 136 21 3" xfId="8855" xr:uid="{5CBCFFF4-0166-4016-A169-A5A16495AEFA}"/>
    <cellStyle name="Porcentual 136 22" xfId="1603" xr:uid="{00000000-0005-0000-0000-0000D90C0000}"/>
    <cellStyle name="Porcentual 136 22 2" xfId="5626" xr:uid="{00000000-0005-0000-0000-0000DA0C0000}"/>
    <cellStyle name="Porcentual 136 22 3" xfId="8856" xr:uid="{7815CEA5-268A-489D-9782-B9CAEF68EA37}"/>
    <cellStyle name="Porcentual 136 23" xfId="1604" xr:uid="{00000000-0005-0000-0000-0000DB0C0000}"/>
    <cellStyle name="Porcentual 136 23 2" xfId="5627" xr:uid="{00000000-0005-0000-0000-0000DC0C0000}"/>
    <cellStyle name="Porcentual 136 23 3" xfId="8857" xr:uid="{944ECB5B-4315-4434-821E-18E3D6917FBD}"/>
    <cellStyle name="Porcentual 136 24" xfId="1605" xr:uid="{00000000-0005-0000-0000-0000DD0C0000}"/>
    <cellStyle name="Porcentual 136 24 2" xfId="5628" xr:uid="{00000000-0005-0000-0000-0000DE0C0000}"/>
    <cellStyle name="Porcentual 136 24 3" xfId="8858" xr:uid="{CFED8C35-0C6D-444C-AE4F-6048E5AEE6F0}"/>
    <cellStyle name="Porcentual 136 25" xfId="1606" xr:uid="{00000000-0005-0000-0000-0000DF0C0000}"/>
    <cellStyle name="Porcentual 136 25 2" xfId="5629" xr:uid="{00000000-0005-0000-0000-0000E00C0000}"/>
    <cellStyle name="Porcentual 136 25 3" xfId="8859" xr:uid="{A0DED8D0-4B35-4516-88C6-E7AE54C4F823}"/>
    <cellStyle name="Porcentual 136 26" xfId="1607" xr:uid="{00000000-0005-0000-0000-0000E10C0000}"/>
    <cellStyle name="Porcentual 136 26 2" xfId="5630" xr:uid="{00000000-0005-0000-0000-0000E20C0000}"/>
    <cellStyle name="Porcentual 136 26 3" xfId="8860" xr:uid="{E463BFD5-49C1-448A-BFFD-63C64E994983}"/>
    <cellStyle name="Porcentual 136 27" xfId="1608" xr:uid="{00000000-0005-0000-0000-0000E30C0000}"/>
    <cellStyle name="Porcentual 136 27 2" xfId="5631" xr:uid="{00000000-0005-0000-0000-0000E40C0000}"/>
    <cellStyle name="Porcentual 136 27 3" xfId="8861" xr:uid="{5340BB20-F68F-4726-B650-92F97DAC4663}"/>
    <cellStyle name="Porcentual 136 28" xfId="1609" xr:uid="{00000000-0005-0000-0000-0000E50C0000}"/>
    <cellStyle name="Porcentual 136 28 2" xfId="5632" xr:uid="{00000000-0005-0000-0000-0000E60C0000}"/>
    <cellStyle name="Porcentual 136 28 3" xfId="8862" xr:uid="{BFF6438D-870F-41FC-89A9-82D8D5C454BA}"/>
    <cellStyle name="Porcentual 136 3" xfId="1610" xr:uid="{00000000-0005-0000-0000-0000E70C0000}"/>
    <cellStyle name="Porcentual 136 3 2" xfId="5633" xr:uid="{00000000-0005-0000-0000-0000E80C0000}"/>
    <cellStyle name="Porcentual 136 3 3" xfId="8863" xr:uid="{2C88EF57-48D4-4A5B-A854-D06AF7D6495E}"/>
    <cellStyle name="Porcentual 136 4" xfId="1611" xr:uid="{00000000-0005-0000-0000-0000E90C0000}"/>
    <cellStyle name="Porcentual 136 4 2" xfId="5634" xr:uid="{00000000-0005-0000-0000-0000EA0C0000}"/>
    <cellStyle name="Porcentual 136 4 3" xfId="8864" xr:uid="{CD226453-BD1D-4745-9B1B-A8FC67832FA5}"/>
    <cellStyle name="Porcentual 136 5" xfId="1612" xr:uid="{00000000-0005-0000-0000-0000EB0C0000}"/>
    <cellStyle name="Porcentual 136 5 2" xfId="5635" xr:uid="{00000000-0005-0000-0000-0000EC0C0000}"/>
    <cellStyle name="Porcentual 136 5 3" xfId="8865" xr:uid="{CB963441-666A-438B-9BAD-BB205D4EE27A}"/>
    <cellStyle name="Porcentual 136 6" xfId="1613" xr:uid="{00000000-0005-0000-0000-0000ED0C0000}"/>
    <cellStyle name="Porcentual 136 6 2" xfId="5636" xr:uid="{00000000-0005-0000-0000-0000EE0C0000}"/>
    <cellStyle name="Porcentual 136 6 3" xfId="8866" xr:uid="{E2B5A721-A35B-4092-B192-3DA386F5934F}"/>
    <cellStyle name="Porcentual 136 7" xfId="1614" xr:uid="{00000000-0005-0000-0000-0000EF0C0000}"/>
    <cellStyle name="Porcentual 136 7 2" xfId="5637" xr:uid="{00000000-0005-0000-0000-0000F00C0000}"/>
    <cellStyle name="Porcentual 136 7 3" xfId="8867" xr:uid="{D6820256-7E2D-4094-ADF9-79251394B11F}"/>
    <cellStyle name="Porcentual 136 8" xfId="1615" xr:uid="{00000000-0005-0000-0000-0000F10C0000}"/>
    <cellStyle name="Porcentual 136 8 2" xfId="5638" xr:uid="{00000000-0005-0000-0000-0000F20C0000}"/>
    <cellStyle name="Porcentual 136 8 3" xfId="8868" xr:uid="{BBBA9D62-AD7C-49B0-96D5-BEADEDA5DF3D}"/>
    <cellStyle name="Porcentual 136 9" xfId="1616" xr:uid="{00000000-0005-0000-0000-0000F30C0000}"/>
    <cellStyle name="Porcentual 136 9 2" xfId="5639" xr:uid="{00000000-0005-0000-0000-0000F40C0000}"/>
    <cellStyle name="Porcentual 136 9 3" xfId="8869" xr:uid="{1F31EEE1-3726-4065-BF44-B59093FEAB3D}"/>
    <cellStyle name="Porcentual 137 10" xfId="1617" xr:uid="{00000000-0005-0000-0000-0000F50C0000}"/>
    <cellStyle name="Porcentual 137 10 2" xfId="5640" xr:uid="{00000000-0005-0000-0000-0000F60C0000}"/>
    <cellStyle name="Porcentual 137 10 3" xfId="8870" xr:uid="{1520589E-24EA-4F16-90E8-D806625D9A02}"/>
    <cellStyle name="Porcentual 137 11" xfId="1618" xr:uid="{00000000-0005-0000-0000-0000F70C0000}"/>
    <cellStyle name="Porcentual 137 11 2" xfId="5641" xr:uid="{00000000-0005-0000-0000-0000F80C0000}"/>
    <cellStyle name="Porcentual 137 11 3" xfId="8871" xr:uid="{A6BB15D8-C564-4848-92CC-B0FA6EC21605}"/>
    <cellStyle name="Porcentual 137 12" xfId="1619" xr:uid="{00000000-0005-0000-0000-0000F90C0000}"/>
    <cellStyle name="Porcentual 137 12 2" xfId="5642" xr:uid="{00000000-0005-0000-0000-0000FA0C0000}"/>
    <cellStyle name="Porcentual 137 12 3" xfId="8872" xr:uid="{504D83EA-5128-4185-BFFC-FAE9E8FED80D}"/>
    <cellStyle name="Porcentual 137 13" xfId="1620" xr:uid="{00000000-0005-0000-0000-0000FB0C0000}"/>
    <cellStyle name="Porcentual 137 13 2" xfId="5643" xr:uid="{00000000-0005-0000-0000-0000FC0C0000}"/>
    <cellStyle name="Porcentual 137 13 3" xfId="8873" xr:uid="{8A97BA4E-4963-49C5-BA9A-58B3B3E350B0}"/>
    <cellStyle name="Porcentual 137 14" xfId="1621" xr:uid="{00000000-0005-0000-0000-0000FD0C0000}"/>
    <cellStyle name="Porcentual 137 14 2" xfId="5644" xr:uid="{00000000-0005-0000-0000-0000FE0C0000}"/>
    <cellStyle name="Porcentual 137 14 3" xfId="8874" xr:uid="{0D024976-AE05-4A95-9813-F72BA11E0134}"/>
    <cellStyle name="Porcentual 137 15" xfId="1622" xr:uid="{00000000-0005-0000-0000-0000FF0C0000}"/>
    <cellStyle name="Porcentual 137 15 2" xfId="5645" xr:uid="{00000000-0005-0000-0000-0000000D0000}"/>
    <cellStyle name="Porcentual 137 15 3" xfId="8875" xr:uid="{881B1C2F-67A0-4C75-B431-BFE8B822052A}"/>
    <cellStyle name="Porcentual 137 16" xfId="1623" xr:uid="{00000000-0005-0000-0000-0000010D0000}"/>
    <cellStyle name="Porcentual 137 16 2" xfId="5646" xr:uid="{00000000-0005-0000-0000-0000020D0000}"/>
    <cellStyle name="Porcentual 137 16 3" xfId="8876" xr:uid="{968D4BF3-4F5F-4A87-9463-A3032D5FF56F}"/>
    <cellStyle name="Porcentual 137 17" xfId="1624" xr:uid="{00000000-0005-0000-0000-0000030D0000}"/>
    <cellStyle name="Porcentual 137 17 2" xfId="5647" xr:uid="{00000000-0005-0000-0000-0000040D0000}"/>
    <cellStyle name="Porcentual 137 17 3" xfId="8877" xr:uid="{9F2C8533-BE0F-4DC6-B95B-621696ECC3CC}"/>
    <cellStyle name="Porcentual 137 18" xfId="1625" xr:uid="{00000000-0005-0000-0000-0000050D0000}"/>
    <cellStyle name="Porcentual 137 18 2" xfId="5648" xr:uid="{00000000-0005-0000-0000-0000060D0000}"/>
    <cellStyle name="Porcentual 137 18 3" xfId="8878" xr:uid="{1B72B133-B6C5-4458-A19F-1D3807AD0BBF}"/>
    <cellStyle name="Porcentual 137 19" xfId="1626" xr:uid="{00000000-0005-0000-0000-0000070D0000}"/>
    <cellStyle name="Porcentual 137 19 2" xfId="5649" xr:uid="{00000000-0005-0000-0000-0000080D0000}"/>
    <cellStyle name="Porcentual 137 19 3" xfId="8879" xr:uid="{4D2650EE-C64B-4F7B-A969-453B9C8A449B}"/>
    <cellStyle name="Porcentual 137 2" xfId="1627" xr:uid="{00000000-0005-0000-0000-0000090D0000}"/>
    <cellStyle name="Porcentual 137 2 2" xfId="5650" xr:uid="{00000000-0005-0000-0000-00000A0D0000}"/>
    <cellStyle name="Porcentual 137 2 3" xfId="8880" xr:uid="{80A56CD7-2BD3-4EDF-9168-3E01876C2C74}"/>
    <cellStyle name="Porcentual 137 20" xfId="1628" xr:uid="{00000000-0005-0000-0000-00000B0D0000}"/>
    <cellStyle name="Porcentual 137 20 2" xfId="5651" xr:uid="{00000000-0005-0000-0000-00000C0D0000}"/>
    <cellStyle name="Porcentual 137 20 3" xfId="8881" xr:uid="{7AF06140-F332-42EB-A27E-AEECC3370624}"/>
    <cellStyle name="Porcentual 137 21" xfId="1629" xr:uid="{00000000-0005-0000-0000-00000D0D0000}"/>
    <cellStyle name="Porcentual 137 21 2" xfId="5652" xr:uid="{00000000-0005-0000-0000-00000E0D0000}"/>
    <cellStyle name="Porcentual 137 21 3" xfId="8882" xr:uid="{DBDB0CC8-0624-4CAB-A3F3-E054C7801BAD}"/>
    <cellStyle name="Porcentual 137 22" xfId="1630" xr:uid="{00000000-0005-0000-0000-00000F0D0000}"/>
    <cellStyle name="Porcentual 137 22 2" xfId="5653" xr:uid="{00000000-0005-0000-0000-0000100D0000}"/>
    <cellStyle name="Porcentual 137 22 3" xfId="8883" xr:uid="{443637B9-8088-40E7-8B27-A1E9CE871903}"/>
    <cellStyle name="Porcentual 137 23" xfId="1631" xr:uid="{00000000-0005-0000-0000-0000110D0000}"/>
    <cellStyle name="Porcentual 137 23 2" xfId="5654" xr:uid="{00000000-0005-0000-0000-0000120D0000}"/>
    <cellStyle name="Porcentual 137 23 3" xfId="8884" xr:uid="{8BB9973D-FD49-4306-A803-A0D297C6FF58}"/>
    <cellStyle name="Porcentual 137 24" xfId="1632" xr:uid="{00000000-0005-0000-0000-0000130D0000}"/>
    <cellStyle name="Porcentual 137 24 2" xfId="5655" xr:uid="{00000000-0005-0000-0000-0000140D0000}"/>
    <cellStyle name="Porcentual 137 24 3" xfId="8885" xr:uid="{5BC31AC8-A1E0-4F1A-9B32-642F860A10D5}"/>
    <cellStyle name="Porcentual 137 25" xfId="1633" xr:uid="{00000000-0005-0000-0000-0000150D0000}"/>
    <cellStyle name="Porcentual 137 25 2" xfId="5656" xr:uid="{00000000-0005-0000-0000-0000160D0000}"/>
    <cellStyle name="Porcentual 137 25 3" xfId="8886" xr:uid="{3123546C-4E63-42A7-A103-179F116DEAD8}"/>
    <cellStyle name="Porcentual 137 26" xfId="1634" xr:uid="{00000000-0005-0000-0000-0000170D0000}"/>
    <cellStyle name="Porcentual 137 26 2" xfId="5657" xr:uid="{00000000-0005-0000-0000-0000180D0000}"/>
    <cellStyle name="Porcentual 137 26 3" xfId="8887" xr:uid="{ABE8BAC2-5A0C-4176-8A79-E862721C5749}"/>
    <cellStyle name="Porcentual 137 27" xfId="1635" xr:uid="{00000000-0005-0000-0000-0000190D0000}"/>
    <cellStyle name="Porcentual 137 27 2" xfId="5658" xr:uid="{00000000-0005-0000-0000-00001A0D0000}"/>
    <cellStyle name="Porcentual 137 27 3" xfId="8888" xr:uid="{1C0A2C4B-9E46-4976-81EB-EB219AC06210}"/>
    <cellStyle name="Porcentual 137 28" xfId="1636" xr:uid="{00000000-0005-0000-0000-00001B0D0000}"/>
    <cellStyle name="Porcentual 137 28 2" xfId="5659" xr:uid="{00000000-0005-0000-0000-00001C0D0000}"/>
    <cellStyle name="Porcentual 137 28 3" xfId="8889" xr:uid="{50A2C886-07FD-4E8B-87BF-27CF15F0085C}"/>
    <cellStyle name="Porcentual 137 3" xfId="1637" xr:uid="{00000000-0005-0000-0000-00001D0D0000}"/>
    <cellStyle name="Porcentual 137 3 2" xfId="5660" xr:uid="{00000000-0005-0000-0000-00001E0D0000}"/>
    <cellStyle name="Porcentual 137 3 3" xfId="8890" xr:uid="{834E74D2-F606-4ED9-AE40-57C4A2086BF0}"/>
    <cellStyle name="Porcentual 137 4" xfId="1638" xr:uid="{00000000-0005-0000-0000-00001F0D0000}"/>
    <cellStyle name="Porcentual 137 4 2" xfId="5661" xr:uid="{00000000-0005-0000-0000-0000200D0000}"/>
    <cellStyle name="Porcentual 137 4 3" xfId="8891" xr:uid="{DCDF3845-5ADB-4EC8-86D8-230F03993896}"/>
    <cellStyle name="Porcentual 137 5" xfId="1639" xr:uid="{00000000-0005-0000-0000-0000210D0000}"/>
    <cellStyle name="Porcentual 137 5 2" xfId="5662" xr:uid="{00000000-0005-0000-0000-0000220D0000}"/>
    <cellStyle name="Porcentual 137 5 3" xfId="8892" xr:uid="{39D808DE-B6B1-410F-869E-046936E928A7}"/>
    <cellStyle name="Porcentual 137 6" xfId="1640" xr:uid="{00000000-0005-0000-0000-0000230D0000}"/>
    <cellStyle name="Porcentual 137 6 2" xfId="5663" xr:uid="{00000000-0005-0000-0000-0000240D0000}"/>
    <cellStyle name="Porcentual 137 6 3" xfId="8893" xr:uid="{3769F536-091E-483D-869C-38E1B1AFA332}"/>
    <cellStyle name="Porcentual 137 7" xfId="1641" xr:uid="{00000000-0005-0000-0000-0000250D0000}"/>
    <cellStyle name="Porcentual 137 7 2" xfId="5664" xr:uid="{00000000-0005-0000-0000-0000260D0000}"/>
    <cellStyle name="Porcentual 137 7 3" xfId="8894" xr:uid="{19E23B95-C115-4A7D-88F1-ECE35718EB6D}"/>
    <cellStyle name="Porcentual 137 8" xfId="1642" xr:uid="{00000000-0005-0000-0000-0000270D0000}"/>
    <cellStyle name="Porcentual 137 8 2" xfId="5665" xr:uid="{00000000-0005-0000-0000-0000280D0000}"/>
    <cellStyle name="Porcentual 137 8 3" xfId="8895" xr:uid="{9FDFA187-09BA-49EC-9C6F-E19004352785}"/>
    <cellStyle name="Porcentual 137 9" xfId="1643" xr:uid="{00000000-0005-0000-0000-0000290D0000}"/>
    <cellStyle name="Porcentual 137 9 2" xfId="5666" xr:uid="{00000000-0005-0000-0000-00002A0D0000}"/>
    <cellStyle name="Porcentual 137 9 3" xfId="8896" xr:uid="{9E18A9FB-22B1-4DCD-913D-61D05EAB8A9F}"/>
    <cellStyle name="Porcentual 138 10" xfId="1644" xr:uid="{00000000-0005-0000-0000-00002B0D0000}"/>
    <cellStyle name="Porcentual 138 10 2" xfId="5667" xr:uid="{00000000-0005-0000-0000-00002C0D0000}"/>
    <cellStyle name="Porcentual 138 10 3" xfId="8897" xr:uid="{536BC945-9190-4D55-83E9-788533597B6D}"/>
    <cellStyle name="Porcentual 138 11" xfId="1645" xr:uid="{00000000-0005-0000-0000-00002D0D0000}"/>
    <cellStyle name="Porcentual 138 11 2" xfId="5668" xr:uid="{00000000-0005-0000-0000-00002E0D0000}"/>
    <cellStyle name="Porcentual 138 11 3" xfId="8898" xr:uid="{3B984FA2-DC4A-4900-96DB-2466D009486A}"/>
    <cellStyle name="Porcentual 138 12" xfId="1646" xr:uid="{00000000-0005-0000-0000-00002F0D0000}"/>
    <cellStyle name="Porcentual 138 12 2" xfId="5669" xr:uid="{00000000-0005-0000-0000-0000300D0000}"/>
    <cellStyle name="Porcentual 138 12 3" xfId="8899" xr:uid="{92CA296D-43D1-49B7-86FD-1105BCE6C564}"/>
    <cellStyle name="Porcentual 138 13" xfId="1647" xr:uid="{00000000-0005-0000-0000-0000310D0000}"/>
    <cellStyle name="Porcentual 138 13 2" xfId="5670" xr:uid="{00000000-0005-0000-0000-0000320D0000}"/>
    <cellStyle name="Porcentual 138 13 3" xfId="8900" xr:uid="{36B7E4D9-0148-4FDA-B8F2-82CC40F36ACA}"/>
    <cellStyle name="Porcentual 138 14" xfId="1648" xr:uid="{00000000-0005-0000-0000-0000330D0000}"/>
    <cellStyle name="Porcentual 138 14 2" xfId="5671" xr:uid="{00000000-0005-0000-0000-0000340D0000}"/>
    <cellStyle name="Porcentual 138 14 3" xfId="8901" xr:uid="{D0175FA1-4D50-43DF-A5FE-EBEB66FFDFBB}"/>
    <cellStyle name="Porcentual 138 15" xfId="1649" xr:uid="{00000000-0005-0000-0000-0000350D0000}"/>
    <cellStyle name="Porcentual 138 15 2" xfId="5672" xr:uid="{00000000-0005-0000-0000-0000360D0000}"/>
    <cellStyle name="Porcentual 138 15 3" xfId="8902" xr:uid="{CF6B2FD9-5CD3-47C3-9212-BB03D9E92649}"/>
    <cellStyle name="Porcentual 138 16" xfId="1650" xr:uid="{00000000-0005-0000-0000-0000370D0000}"/>
    <cellStyle name="Porcentual 138 16 2" xfId="5673" xr:uid="{00000000-0005-0000-0000-0000380D0000}"/>
    <cellStyle name="Porcentual 138 16 3" xfId="8903" xr:uid="{74BAC322-D6AC-4901-ACAD-F8144F41527D}"/>
    <cellStyle name="Porcentual 138 17" xfId="1651" xr:uid="{00000000-0005-0000-0000-0000390D0000}"/>
    <cellStyle name="Porcentual 138 17 2" xfId="5674" xr:uid="{00000000-0005-0000-0000-00003A0D0000}"/>
    <cellStyle name="Porcentual 138 17 3" xfId="8904" xr:uid="{810E14B7-580B-424A-81FF-500BE8D0516F}"/>
    <cellStyle name="Porcentual 138 18" xfId="1652" xr:uid="{00000000-0005-0000-0000-00003B0D0000}"/>
    <cellStyle name="Porcentual 138 18 2" xfId="5675" xr:uid="{00000000-0005-0000-0000-00003C0D0000}"/>
    <cellStyle name="Porcentual 138 18 3" xfId="8905" xr:uid="{834DE465-02D5-45FA-A3E0-9AD1D819EDD6}"/>
    <cellStyle name="Porcentual 138 19" xfId="1653" xr:uid="{00000000-0005-0000-0000-00003D0D0000}"/>
    <cellStyle name="Porcentual 138 19 2" xfId="5676" xr:uid="{00000000-0005-0000-0000-00003E0D0000}"/>
    <cellStyle name="Porcentual 138 19 3" xfId="8906" xr:uid="{C5A3B039-DBDF-4BB1-AE4B-AA959140F7AC}"/>
    <cellStyle name="Porcentual 138 2" xfId="1654" xr:uid="{00000000-0005-0000-0000-00003F0D0000}"/>
    <cellStyle name="Porcentual 138 2 2" xfId="5677" xr:uid="{00000000-0005-0000-0000-0000400D0000}"/>
    <cellStyle name="Porcentual 138 2 3" xfId="8907" xr:uid="{8A8FAEA9-492B-4F55-A8F4-1C59EFCA41A7}"/>
    <cellStyle name="Porcentual 138 20" xfId="1655" xr:uid="{00000000-0005-0000-0000-0000410D0000}"/>
    <cellStyle name="Porcentual 138 20 2" xfId="5678" xr:uid="{00000000-0005-0000-0000-0000420D0000}"/>
    <cellStyle name="Porcentual 138 20 3" xfId="8908" xr:uid="{550E38F7-2715-4958-9A69-0E86ECD774E9}"/>
    <cellStyle name="Porcentual 138 21" xfId="1656" xr:uid="{00000000-0005-0000-0000-0000430D0000}"/>
    <cellStyle name="Porcentual 138 21 2" xfId="5679" xr:uid="{00000000-0005-0000-0000-0000440D0000}"/>
    <cellStyle name="Porcentual 138 21 3" xfId="8909" xr:uid="{6EBB962B-2F7C-433D-A6CA-79F88A577513}"/>
    <cellStyle name="Porcentual 138 22" xfId="1657" xr:uid="{00000000-0005-0000-0000-0000450D0000}"/>
    <cellStyle name="Porcentual 138 22 2" xfId="5680" xr:uid="{00000000-0005-0000-0000-0000460D0000}"/>
    <cellStyle name="Porcentual 138 22 3" xfId="8910" xr:uid="{910E1F04-A3E4-4010-BA84-70501E448177}"/>
    <cellStyle name="Porcentual 138 23" xfId="1658" xr:uid="{00000000-0005-0000-0000-0000470D0000}"/>
    <cellStyle name="Porcentual 138 23 2" xfId="5681" xr:uid="{00000000-0005-0000-0000-0000480D0000}"/>
    <cellStyle name="Porcentual 138 23 3" xfId="8911" xr:uid="{7E8A9A69-8B10-488E-ACFC-27255EAD8FF1}"/>
    <cellStyle name="Porcentual 138 24" xfId="1659" xr:uid="{00000000-0005-0000-0000-0000490D0000}"/>
    <cellStyle name="Porcentual 138 24 2" xfId="5682" xr:uid="{00000000-0005-0000-0000-00004A0D0000}"/>
    <cellStyle name="Porcentual 138 24 3" xfId="8912" xr:uid="{28E4D370-42BE-47DC-A51C-5483AF93B3DE}"/>
    <cellStyle name="Porcentual 138 25" xfId="1660" xr:uid="{00000000-0005-0000-0000-00004B0D0000}"/>
    <cellStyle name="Porcentual 138 25 2" xfId="5683" xr:uid="{00000000-0005-0000-0000-00004C0D0000}"/>
    <cellStyle name="Porcentual 138 25 3" xfId="8913" xr:uid="{CCDBA35C-8071-446E-8DCA-272F3BA40FE5}"/>
    <cellStyle name="Porcentual 138 26" xfId="1661" xr:uid="{00000000-0005-0000-0000-00004D0D0000}"/>
    <cellStyle name="Porcentual 138 26 2" xfId="5684" xr:uid="{00000000-0005-0000-0000-00004E0D0000}"/>
    <cellStyle name="Porcentual 138 26 3" xfId="8914" xr:uid="{70A9BECC-99A3-4D3C-9AEA-83AB907FECC3}"/>
    <cellStyle name="Porcentual 138 27" xfId="1662" xr:uid="{00000000-0005-0000-0000-00004F0D0000}"/>
    <cellStyle name="Porcentual 138 27 2" xfId="5685" xr:uid="{00000000-0005-0000-0000-0000500D0000}"/>
    <cellStyle name="Porcentual 138 27 3" xfId="8915" xr:uid="{4596E2E4-FD57-40E4-BB9D-94FF481A401C}"/>
    <cellStyle name="Porcentual 138 28" xfId="1663" xr:uid="{00000000-0005-0000-0000-0000510D0000}"/>
    <cellStyle name="Porcentual 138 28 2" xfId="5686" xr:uid="{00000000-0005-0000-0000-0000520D0000}"/>
    <cellStyle name="Porcentual 138 28 3" xfId="8916" xr:uid="{5F2E87D0-9120-4D28-B9B7-A513EA13C3B6}"/>
    <cellStyle name="Porcentual 138 3" xfId="1664" xr:uid="{00000000-0005-0000-0000-0000530D0000}"/>
    <cellStyle name="Porcentual 138 3 2" xfId="5687" xr:uid="{00000000-0005-0000-0000-0000540D0000}"/>
    <cellStyle name="Porcentual 138 3 3" xfId="8917" xr:uid="{BD6CACAF-0F46-4162-A035-6B0CFAABBCEB}"/>
    <cellStyle name="Porcentual 138 4" xfId="1665" xr:uid="{00000000-0005-0000-0000-0000550D0000}"/>
    <cellStyle name="Porcentual 138 4 2" xfId="5688" xr:uid="{00000000-0005-0000-0000-0000560D0000}"/>
    <cellStyle name="Porcentual 138 4 3" xfId="8918" xr:uid="{C402B6BC-8C81-469B-B796-237D6697D25C}"/>
    <cellStyle name="Porcentual 138 5" xfId="1666" xr:uid="{00000000-0005-0000-0000-0000570D0000}"/>
    <cellStyle name="Porcentual 138 5 2" xfId="5689" xr:uid="{00000000-0005-0000-0000-0000580D0000}"/>
    <cellStyle name="Porcentual 138 5 3" xfId="8919" xr:uid="{BDD3DEBB-DD69-44C3-9A94-071B5ADF3B36}"/>
    <cellStyle name="Porcentual 138 6" xfId="1667" xr:uid="{00000000-0005-0000-0000-0000590D0000}"/>
    <cellStyle name="Porcentual 138 6 2" xfId="5690" xr:uid="{00000000-0005-0000-0000-00005A0D0000}"/>
    <cellStyle name="Porcentual 138 6 3" xfId="8920" xr:uid="{9F2E21CD-1DF9-4635-A615-8FEC7DF71469}"/>
    <cellStyle name="Porcentual 138 7" xfId="1668" xr:uid="{00000000-0005-0000-0000-00005B0D0000}"/>
    <cellStyle name="Porcentual 138 7 2" xfId="5691" xr:uid="{00000000-0005-0000-0000-00005C0D0000}"/>
    <cellStyle name="Porcentual 138 7 3" xfId="8921" xr:uid="{3B1E714F-3F88-4EF0-82DF-9B3E5302B4BA}"/>
    <cellStyle name="Porcentual 138 8" xfId="1669" xr:uid="{00000000-0005-0000-0000-00005D0D0000}"/>
    <cellStyle name="Porcentual 138 8 2" xfId="5692" xr:uid="{00000000-0005-0000-0000-00005E0D0000}"/>
    <cellStyle name="Porcentual 138 8 3" xfId="8922" xr:uid="{F2E3B6E9-4B2A-4DD3-A509-FF0C287EF772}"/>
    <cellStyle name="Porcentual 138 9" xfId="1670" xr:uid="{00000000-0005-0000-0000-00005F0D0000}"/>
    <cellStyle name="Porcentual 138 9 2" xfId="5693" xr:uid="{00000000-0005-0000-0000-0000600D0000}"/>
    <cellStyle name="Porcentual 138 9 3" xfId="8923" xr:uid="{4DB8C169-8373-4FF7-B4DB-886CA1F3D506}"/>
    <cellStyle name="Porcentual 139 10" xfId="1671" xr:uid="{00000000-0005-0000-0000-0000610D0000}"/>
    <cellStyle name="Porcentual 139 10 2" xfId="5694" xr:uid="{00000000-0005-0000-0000-0000620D0000}"/>
    <cellStyle name="Porcentual 139 10 3" xfId="8924" xr:uid="{ADACB25C-F479-431F-9D78-A1205FD63D07}"/>
    <cellStyle name="Porcentual 139 11" xfId="1672" xr:uid="{00000000-0005-0000-0000-0000630D0000}"/>
    <cellStyle name="Porcentual 139 11 2" xfId="5695" xr:uid="{00000000-0005-0000-0000-0000640D0000}"/>
    <cellStyle name="Porcentual 139 11 3" xfId="8925" xr:uid="{F14DDFBE-0246-4239-A047-463B7D8B9E23}"/>
    <cellStyle name="Porcentual 139 12" xfId="1673" xr:uid="{00000000-0005-0000-0000-0000650D0000}"/>
    <cellStyle name="Porcentual 139 12 2" xfId="5696" xr:uid="{00000000-0005-0000-0000-0000660D0000}"/>
    <cellStyle name="Porcentual 139 12 3" xfId="8926" xr:uid="{56E0F038-099F-41C3-82B9-82C7FE6A95FB}"/>
    <cellStyle name="Porcentual 139 13" xfId="1674" xr:uid="{00000000-0005-0000-0000-0000670D0000}"/>
    <cellStyle name="Porcentual 139 13 2" xfId="5697" xr:uid="{00000000-0005-0000-0000-0000680D0000}"/>
    <cellStyle name="Porcentual 139 13 3" xfId="8927" xr:uid="{55520896-B5C2-4586-A0AA-1F06502F58E9}"/>
    <cellStyle name="Porcentual 139 14" xfId="1675" xr:uid="{00000000-0005-0000-0000-0000690D0000}"/>
    <cellStyle name="Porcentual 139 14 2" xfId="5698" xr:uid="{00000000-0005-0000-0000-00006A0D0000}"/>
    <cellStyle name="Porcentual 139 14 3" xfId="8928" xr:uid="{1EB7F36A-5E72-4225-94A3-B9F75E07C6E0}"/>
    <cellStyle name="Porcentual 139 15" xfId="1676" xr:uid="{00000000-0005-0000-0000-00006B0D0000}"/>
    <cellStyle name="Porcentual 139 15 2" xfId="5699" xr:uid="{00000000-0005-0000-0000-00006C0D0000}"/>
    <cellStyle name="Porcentual 139 15 3" xfId="8929" xr:uid="{6DC63C82-C938-4423-8D02-CEDAE55035EF}"/>
    <cellStyle name="Porcentual 139 16" xfId="1677" xr:uid="{00000000-0005-0000-0000-00006D0D0000}"/>
    <cellStyle name="Porcentual 139 16 2" xfId="5700" xr:uid="{00000000-0005-0000-0000-00006E0D0000}"/>
    <cellStyle name="Porcentual 139 16 3" xfId="8930" xr:uid="{C6B0B038-A4A9-4247-8620-9521D819C353}"/>
    <cellStyle name="Porcentual 139 17" xfId="1678" xr:uid="{00000000-0005-0000-0000-00006F0D0000}"/>
    <cellStyle name="Porcentual 139 17 2" xfId="5701" xr:uid="{00000000-0005-0000-0000-0000700D0000}"/>
    <cellStyle name="Porcentual 139 17 3" xfId="8931" xr:uid="{6693014D-E39B-4917-9A2E-8D4A53B34D94}"/>
    <cellStyle name="Porcentual 139 18" xfId="1679" xr:uid="{00000000-0005-0000-0000-0000710D0000}"/>
    <cellStyle name="Porcentual 139 18 2" xfId="5702" xr:uid="{00000000-0005-0000-0000-0000720D0000}"/>
    <cellStyle name="Porcentual 139 18 3" xfId="8932" xr:uid="{18F19F6C-8498-4595-ADFE-8F27BFD5B851}"/>
    <cellStyle name="Porcentual 139 19" xfId="1680" xr:uid="{00000000-0005-0000-0000-0000730D0000}"/>
    <cellStyle name="Porcentual 139 19 2" xfId="5703" xr:uid="{00000000-0005-0000-0000-0000740D0000}"/>
    <cellStyle name="Porcentual 139 19 3" xfId="8933" xr:uid="{CD689899-351A-41C4-98B7-E93EBDA19D27}"/>
    <cellStyle name="Porcentual 139 2" xfId="1681" xr:uid="{00000000-0005-0000-0000-0000750D0000}"/>
    <cellStyle name="Porcentual 139 2 2" xfId="5704" xr:uid="{00000000-0005-0000-0000-0000760D0000}"/>
    <cellStyle name="Porcentual 139 2 3" xfId="8934" xr:uid="{62ED0FFE-EBE1-40F6-A511-305E8E8C3F2E}"/>
    <cellStyle name="Porcentual 139 20" xfId="1682" xr:uid="{00000000-0005-0000-0000-0000770D0000}"/>
    <cellStyle name="Porcentual 139 20 2" xfId="5705" xr:uid="{00000000-0005-0000-0000-0000780D0000}"/>
    <cellStyle name="Porcentual 139 20 3" xfId="8935" xr:uid="{0B614F09-4C0B-4C96-9EFA-41CFD47D726F}"/>
    <cellStyle name="Porcentual 139 21" xfId="1683" xr:uid="{00000000-0005-0000-0000-0000790D0000}"/>
    <cellStyle name="Porcentual 139 21 2" xfId="5706" xr:uid="{00000000-0005-0000-0000-00007A0D0000}"/>
    <cellStyle name="Porcentual 139 21 3" xfId="8936" xr:uid="{D01081AA-3C75-45EE-9013-FFFE6FAE4CA4}"/>
    <cellStyle name="Porcentual 139 22" xfId="1684" xr:uid="{00000000-0005-0000-0000-00007B0D0000}"/>
    <cellStyle name="Porcentual 139 22 2" xfId="5707" xr:uid="{00000000-0005-0000-0000-00007C0D0000}"/>
    <cellStyle name="Porcentual 139 22 3" xfId="8937" xr:uid="{51EA05A8-F80B-419E-A7DD-B6C8C4A7B842}"/>
    <cellStyle name="Porcentual 139 23" xfId="1685" xr:uid="{00000000-0005-0000-0000-00007D0D0000}"/>
    <cellStyle name="Porcentual 139 23 2" xfId="5708" xr:uid="{00000000-0005-0000-0000-00007E0D0000}"/>
    <cellStyle name="Porcentual 139 23 3" xfId="8938" xr:uid="{A4D68814-6636-4878-AA72-BEF970AF1F52}"/>
    <cellStyle name="Porcentual 139 24" xfId="1686" xr:uid="{00000000-0005-0000-0000-00007F0D0000}"/>
    <cellStyle name="Porcentual 139 24 2" xfId="5709" xr:uid="{00000000-0005-0000-0000-0000800D0000}"/>
    <cellStyle name="Porcentual 139 24 3" xfId="8939" xr:uid="{3DF7AE99-3154-4F09-AC4D-D6B76BC28087}"/>
    <cellStyle name="Porcentual 139 25" xfId="1687" xr:uid="{00000000-0005-0000-0000-0000810D0000}"/>
    <cellStyle name="Porcentual 139 25 2" xfId="5710" xr:uid="{00000000-0005-0000-0000-0000820D0000}"/>
    <cellStyle name="Porcentual 139 25 3" xfId="8940" xr:uid="{611CA1AC-C351-4893-8D70-06B7BFBAE5A5}"/>
    <cellStyle name="Porcentual 139 26" xfId="1688" xr:uid="{00000000-0005-0000-0000-0000830D0000}"/>
    <cellStyle name="Porcentual 139 26 2" xfId="5711" xr:uid="{00000000-0005-0000-0000-0000840D0000}"/>
    <cellStyle name="Porcentual 139 26 3" xfId="8941" xr:uid="{1EF8C4CB-D791-47FD-93FF-4D74FA663378}"/>
    <cellStyle name="Porcentual 139 27" xfId="1689" xr:uid="{00000000-0005-0000-0000-0000850D0000}"/>
    <cellStyle name="Porcentual 139 27 2" xfId="5712" xr:uid="{00000000-0005-0000-0000-0000860D0000}"/>
    <cellStyle name="Porcentual 139 27 3" xfId="8942" xr:uid="{25024F1F-6979-45F7-8624-CA33910AF210}"/>
    <cellStyle name="Porcentual 139 28" xfId="1690" xr:uid="{00000000-0005-0000-0000-0000870D0000}"/>
    <cellStyle name="Porcentual 139 28 2" xfId="5713" xr:uid="{00000000-0005-0000-0000-0000880D0000}"/>
    <cellStyle name="Porcentual 139 28 3" xfId="8943" xr:uid="{3D6BDF5C-ABB9-4ACD-9CAF-3AC090254FAD}"/>
    <cellStyle name="Porcentual 139 3" xfId="1691" xr:uid="{00000000-0005-0000-0000-0000890D0000}"/>
    <cellStyle name="Porcentual 139 3 2" xfId="5714" xr:uid="{00000000-0005-0000-0000-00008A0D0000}"/>
    <cellStyle name="Porcentual 139 3 3" xfId="8944" xr:uid="{14A5D774-146A-4EC8-86BE-FD05B590A83F}"/>
    <cellStyle name="Porcentual 139 4" xfId="1692" xr:uid="{00000000-0005-0000-0000-00008B0D0000}"/>
    <cellStyle name="Porcentual 139 4 2" xfId="5715" xr:uid="{00000000-0005-0000-0000-00008C0D0000}"/>
    <cellStyle name="Porcentual 139 4 3" xfId="8945" xr:uid="{563AB694-1076-4C99-9985-3352082CFD0C}"/>
    <cellStyle name="Porcentual 139 5" xfId="1693" xr:uid="{00000000-0005-0000-0000-00008D0D0000}"/>
    <cellStyle name="Porcentual 139 5 2" xfId="5716" xr:uid="{00000000-0005-0000-0000-00008E0D0000}"/>
    <cellStyle name="Porcentual 139 5 3" xfId="8946" xr:uid="{65CA634F-FEF5-4A23-BEDB-28F2C6806851}"/>
    <cellStyle name="Porcentual 139 6" xfId="1694" xr:uid="{00000000-0005-0000-0000-00008F0D0000}"/>
    <cellStyle name="Porcentual 139 6 2" xfId="5717" xr:uid="{00000000-0005-0000-0000-0000900D0000}"/>
    <cellStyle name="Porcentual 139 6 3" xfId="8947" xr:uid="{98F8D827-9E63-4606-B275-AB6692C16D5C}"/>
    <cellStyle name="Porcentual 139 7" xfId="1695" xr:uid="{00000000-0005-0000-0000-0000910D0000}"/>
    <cellStyle name="Porcentual 139 7 2" xfId="5718" xr:uid="{00000000-0005-0000-0000-0000920D0000}"/>
    <cellStyle name="Porcentual 139 7 3" xfId="8948" xr:uid="{CD7D054A-C35D-46C1-9A05-65293CD2555A}"/>
    <cellStyle name="Porcentual 139 8" xfId="1696" xr:uid="{00000000-0005-0000-0000-0000930D0000}"/>
    <cellStyle name="Porcentual 139 8 2" xfId="5719" xr:uid="{00000000-0005-0000-0000-0000940D0000}"/>
    <cellStyle name="Porcentual 139 8 3" xfId="8949" xr:uid="{1248064E-CE46-45A7-8823-BB186A4A67F3}"/>
    <cellStyle name="Porcentual 139 9" xfId="1697" xr:uid="{00000000-0005-0000-0000-0000950D0000}"/>
    <cellStyle name="Porcentual 139 9 2" xfId="5720" xr:uid="{00000000-0005-0000-0000-0000960D0000}"/>
    <cellStyle name="Porcentual 139 9 3" xfId="8950" xr:uid="{968FD961-ACA7-463B-9044-519E26010EDE}"/>
    <cellStyle name="Porcentual 140 10" xfId="1698" xr:uid="{00000000-0005-0000-0000-0000970D0000}"/>
    <cellStyle name="Porcentual 140 10 2" xfId="5721" xr:uid="{00000000-0005-0000-0000-0000980D0000}"/>
    <cellStyle name="Porcentual 140 10 3" xfId="8951" xr:uid="{BEF6BE80-D4BC-4FD9-BC6D-52EA02F001C2}"/>
    <cellStyle name="Porcentual 140 11" xfId="1699" xr:uid="{00000000-0005-0000-0000-0000990D0000}"/>
    <cellStyle name="Porcentual 140 11 2" xfId="5722" xr:uid="{00000000-0005-0000-0000-00009A0D0000}"/>
    <cellStyle name="Porcentual 140 11 3" xfId="8952" xr:uid="{D30D782E-D471-44EE-A1AC-3AEA4324E450}"/>
    <cellStyle name="Porcentual 140 12" xfId="1700" xr:uid="{00000000-0005-0000-0000-00009B0D0000}"/>
    <cellStyle name="Porcentual 140 12 2" xfId="5723" xr:uid="{00000000-0005-0000-0000-00009C0D0000}"/>
    <cellStyle name="Porcentual 140 12 3" xfId="8953" xr:uid="{D55944AF-A663-4947-9C3D-1351945F5C37}"/>
    <cellStyle name="Porcentual 140 13" xfId="1701" xr:uid="{00000000-0005-0000-0000-00009D0D0000}"/>
    <cellStyle name="Porcentual 140 13 2" xfId="5724" xr:uid="{00000000-0005-0000-0000-00009E0D0000}"/>
    <cellStyle name="Porcentual 140 13 3" xfId="8954" xr:uid="{30FC556E-EB88-43AF-A95E-2E8E815023FE}"/>
    <cellStyle name="Porcentual 140 14" xfId="1702" xr:uid="{00000000-0005-0000-0000-00009F0D0000}"/>
    <cellStyle name="Porcentual 140 14 2" xfId="5725" xr:uid="{00000000-0005-0000-0000-0000A00D0000}"/>
    <cellStyle name="Porcentual 140 14 3" xfId="8955" xr:uid="{0439F5BB-0C02-4A88-9099-D9660903B1DE}"/>
    <cellStyle name="Porcentual 140 15" xfId="1703" xr:uid="{00000000-0005-0000-0000-0000A10D0000}"/>
    <cellStyle name="Porcentual 140 15 2" xfId="5726" xr:uid="{00000000-0005-0000-0000-0000A20D0000}"/>
    <cellStyle name="Porcentual 140 15 3" xfId="8956" xr:uid="{34FEF141-F50B-4402-B825-F7D13AA3DB33}"/>
    <cellStyle name="Porcentual 140 16" xfId="1704" xr:uid="{00000000-0005-0000-0000-0000A30D0000}"/>
    <cellStyle name="Porcentual 140 16 2" xfId="5727" xr:uid="{00000000-0005-0000-0000-0000A40D0000}"/>
    <cellStyle name="Porcentual 140 16 3" xfId="8957" xr:uid="{7BDB55FA-CF6D-42F9-BC67-B0D9595441D4}"/>
    <cellStyle name="Porcentual 140 17" xfId="1705" xr:uid="{00000000-0005-0000-0000-0000A50D0000}"/>
    <cellStyle name="Porcentual 140 17 2" xfId="5728" xr:uid="{00000000-0005-0000-0000-0000A60D0000}"/>
    <cellStyle name="Porcentual 140 17 3" xfId="8958" xr:uid="{573B9348-DB3D-4A12-934F-4196E952BB62}"/>
    <cellStyle name="Porcentual 140 18" xfId="1706" xr:uid="{00000000-0005-0000-0000-0000A70D0000}"/>
    <cellStyle name="Porcentual 140 18 2" xfId="5729" xr:uid="{00000000-0005-0000-0000-0000A80D0000}"/>
    <cellStyle name="Porcentual 140 18 3" xfId="8959" xr:uid="{74FA16BD-C1C7-49A2-8041-6CB3E7C1633E}"/>
    <cellStyle name="Porcentual 140 19" xfId="1707" xr:uid="{00000000-0005-0000-0000-0000A90D0000}"/>
    <cellStyle name="Porcentual 140 19 2" xfId="5730" xr:uid="{00000000-0005-0000-0000-0000AA0D0000}"/>
    <cellStyle name="Porcentual 140 19 3" xfId="8960" xr:uid="{F2927786-DC37-4333-B089-09B387498797}"/>
    <cellStyle name="Porcentual 140 2" xfId="1708" xr:uid="{00000000-0005-0000-0000-0000AB0D0000}"/>
    <cellStyle name="Porcentual 140 2 2" xfId="5731" xr:uid="{00000000-0005-0000-0000-0000AC0D0000}"/>
    <cellStyle name="Porcentual 140 2 3" xfId="8961" xr:uid="{23D7AE79-B8CF-46C5-A678-4B867A7E1083}"/>
    <cellStyle name="Porcentual 140 20" xfId="1709" xr:uid="{00000000-0005-0000-0000-0000AD0D0000}"/>
    <cellStyle name="Porcentual 140 20 2" xfId="5732" xr:uid="{00000000-0005-0000-0000-0000AE0D0000}"/>
    <cellStyle name="Porcentual 140 20 3" xfId="8962" xr:uid="{618B349D-770B-4614-8847-EDAEF2068768}"/>
    <cellStyle name="Porcentual 140 21" xfId="1710" xr:uid="{00000000-0005-0000-0000-0000AF0D0000}"/>
    <cellStyle name="Porcentual 140 21 2" xfId="5733" xr:uid="{00000000-0005-0000-0000-0000B00D0000}"/>
    <cellStyle name="Porcentual 140 21 3" xfId="8963" xr:uid="{0435B091-A999-481A-B75F-7822E2D5FE62}"/>
    <cellStyle name="Porcentual 140 22" xfId="1711" xr:uid="{00000000-0005-0000-0000-0000B10D0000}"/>
    <cellStyle name="Porcentual 140 22 2" xfId="5734" xr:uid="{00000000-0005-0000-0000-0000B20D0000}"/>
    <cellStyle name="Porcentual 140 22 3" xfId="8964" xr:uid="{E5253ED0-09B5-4EBC-B184-F5BB1107345A}"/>
    <cellStyle name="Porcentual 140 23" xfId="1712" xr:uid="{00000000-0005-0000-0000-0000B30D0000}"/>
    <cellStyle name="Porcentual 140 23 2" xfId="5735" xr:uid="{00000000-0005-0000-0000-0000B40D0000}"/>
    <cellStyle name="Porcentual 140 23 3" xfId="8965" xr:uid="{8D84C195-4E93-41F2-AC68-A22DE9AA5D53}"/>
    <cellStyle name="Porcentual 140 24" xfId="1713" xr:uid="{00000000-0005-0000-0000-0000B50D0000}"/>
    <cellStyle name="Porcentual 140 24 2" xfId="5736" xr:uid="{00000000-0005-0000-0000-0000B60D0000}"/>
    <cellStyle name="Porcentual 140 24 3" xfId="8966" xr:uid="{1374FE75-35EC-4E62-BBD1-19338E05879C}"/>
    <cellStyle name="Porcentual 140 25" xfId="1714" xr:uid="{00000000-0005-0000-0000-0000B70D0000}"/>
    <cellStyle name="Porcentual 140 25 2" xfId="5737" xr:uid="{00000000-0005-0000-0000-0000B80D0000}"/>
    <cellStyle name="Porcentual 140 25 3" xfId="8967" xr:uid="{5368252A-1184-48AB-A24F-921D353AA43E}"/>
    <cellStyle name="Porcentual 140 26" xfId="1715" xr:uid="{00000000-0005-0000-0000-0000B90D0000}"/>
    <cellStyle name="Porcentual 140 26 2" xfId="5738" xr:uid="{00000000-0005-0000-0000-0000BA0D0000}"/>
    <cellStyle name="Porcentual 140 26 3" xfId="8968" xr:uid="{3215C2BC-2C1F-43AA-B489-3922C90AD2CD}"/>
    <cellStyle name="Porcentual 140 27" xfId="1716" xr:uid="{00000000-0005-0000-0000-0000BB0D0000}"/>
    <cellStyle name="Porcentual 140 27 2" xfId="5739" xr:uid="{00000000-0005-0000-0000-0000BC0D0000}"/>
    <cellStyle name="Porcentual 140 27 3" xfId="8969" xr:uid="{C59DED89-F5F6-4518-B929-1E125999259C}"/>
    <cellStyle name="Porcentual 140 28" xfId="1717" xr:uid="{00000000-0005-0000-0000-0000BD0D0000}"/>
    <cellStyle name="Porcentual 140 28 2" xfId="5740" xr:uid="{00000000-0005-0000-0000-0000BE0D0000}"/>
    <cellStyle name="Porcentual 140 28 3" xfId="8970" xr:uid="{7B98C1B8-53A2-495A-AC70-1B41C4B955A5}"/>
    <cellStyle name="Porcentual 140 3" xfId="1718" xr:uid="{00000000-0005-0000-0000-0000BF0D0000}"/>
    <cellStyle name="Porcentual 140 3 2" xfId="5741" xr:uid="{00000000-0005-0000-0000-0000C00D0000}"/>
    <cellStyle name="Porcentual 140 3 3" xfId="8971" xr:uid="{0B81836F-B9AE-48A1-8EB7-4F72FEED93A6}"/>
    <cellStyle name="Porcentual 140 4" xfId="1719" xr:uid="{00000000-0005-0000-0000-0000C10D0000}"/>
    <cellStyle name="Porcentual 140 4 2" xfId="5742" xr:uid="{00000000-0005-0000-0000-0000C20D0000}"/>
    <cellStyle name="Porcentual 140 4 3" xfId="8972" xr:uid="{E9C98A2C-A0B4-4DF8-916C-14228C34FEF8}"/>
    <cellStyle name="Porcentual 140 5" xfId="1720" xr:uid="{00000000-0005-0000-0000-0000C30D0000}"/>
    <cellStyle name="Porcentual 140 5 2" xfId="5743" xr:uid="{00000000-0005-0000-0000-0000C40D0000}"/>
    <cellStyle name="Porcentual 140 5 3" xfId="8973" xr:uid="{5E7B0084-0EDA-49DF-93A6-F220A8E822D8}"/>
    <cellStyle name="Porcentual 140 6" xfId="1721" xr:uid="{00000000-0005-0000-0000-0000C50D0000}"/>
    <cellStyle name="Porcentual 140 6 2" xfId="5744" xr:uid="{00000000-0005-0000-0000-0000C60D0000}"/>
    <cellStyle name="Porcentual 140 6 3" xfId="8974" xr:uid="{8D5092A1-D1E9-4C61-B21F-486AC1DFA3DD}"/>
    <cellStyle name="Porcentual 140 7" xfId="1722" xr:uid="{00000000-0005-0000-0000-0000C70D0000}"/>
    <cellStyle name="Porcentual 140 7 2" xfId="5745" xr:uid="{00000000-0005-0000-0000-0000C80D0000}"/>
    <cellStyle name="Porcentual 140 7 3" xfId="8975" xr:uid="{DBA9D3FA-053E-4F2B-B6AD-49808AD226EF}"/>
    <cellStyle name="Porcentual 140 8" xfId="1723" xr:uid="{00000000-0005-0000-0000-0000C90D0000}"/>
    <cellStyle name="Porcentual 140 8 2" xfId="5746" xr:uid="{00000000-0005-0000-0000-0000CA0D0000}"/>
    <cellStyle name="Porcentual 140 8 3" xfId="8976" xr:uid="{D459A690-8A2E-402D-AFBC-88C595C9ACE8}"/>
    <cellStyle name="Porcentual 140 9" xfId="1724" xr:uid="{00000000-0005-0000-0000-0000CB0D0000}"/>
    <cellStyle name="Porcentual 140 9 2" xfId="5747" xr:uid="{00000000-0005-0000-0000-0000CC0D0000}"/>
    <cellStyle name="Porcentual 140 9 3" xfId="8977" xr:uid="{1BA488C6-CDA2-44A0-BCD5-708DD9D226D4}"/>
    <cellStyle name="Porcentual 141 10" xfId="1725" xr:uid="{00000000-0005-0000-0000-0000CD0D0000}"/>
    <cellStyle name="Porcentual 141 10 2" xfId="5748" xr:uid="{00000000-0005-0000-0000-0000CE0D0000}"/>
    <cellStyle name="Porcentual 141 10 3" xfId="8978" xr:uid="{8F7FA579-47A4-4C8B-82A7-73592AE660B2}"/>
    <cellStyle name="Porcentual 141 11" xfId="1726" xr:uid="{00000000-0005-0000-0000-0000CF0D0000}"/>
    <cellStyle name="Porcentual 141 11 2" xfId="5749" xr:uid="{00000000-0005-0000-0000-0000D00D0000}"/>
    <cellStyle name="Porcentual 141 11 3" xfId="8979" xr:uid="{6DF10585-2127-48E3-9179-F73C3BC00FBA}"/>
    <cellStyle name="Porcentual 141 12" xfId="1727" xr:uid="{00000000-0005-0000-0000-0000D10D0000}"/>
    <cellStyle name="Porcentual 141 12 2" xfId="5750" xr:uid="{00000000-0005-0000-0000-0000D20D0000}"/>
    <cellStyle name="Porcentual 141 12 3" xfId="8980" xr:uid="{2049C9C1-5BC9-49A7-B4DE-60F6E604D02D}"/>
    <cellStyle name="Porcentual 141 13" xfId="1728" xr:uid="{00000000-0005-0000-0000-0000D30D0000}"/>
    <cellStyle name="Porcentual 141 13 2" xfId="5751" xr:uid="{00000000-0005-0000-0000-0000D40D0000}"/>
    <cellStyle name="Porcentual 141 13 3" xfId="8981" xr:uid="{6340BEB4-AC73-456E-B8C7-92C59EFF6D85}"/>
    <cellStyle name="Porcentual 141 14" xfId="1729" xr:uid="{00000000-0005-0000-0000-0000D50D0000}"/>
    <cellStyle name="Porcentual 141 14 2" xfId="5752" xr:uid="{00000000-0005-0000-0000-0000D60D0000}"/>
    <cellStyle name="Porcentual 141 14 3" xfId="8982" xr:uid="{8BE2D3F0-DE11-4A74-B59E-CCC527C0C43A}"/>
    <cellStyle name="Porcentual 141 15" xfId="1730" xr:uid="{00000000-0005-0000-0000-0000D70D0000}"/>
    <cellStyle name="Porcentual 141 15 2" xfId="5753" xr:uid="{00000000-0005-0000-0000-0000D80D0000}"/>
    <cellStyle name="Porcentual 141 15 3" xfId="8983" xr:uid="{6325C303-0080-44B0-BB0A-C8588443D915}"/>
    <cellStyle name="Porcentual 141 16" xfId="1731" xr:uid="{00000000-0005-0000-0000-0000D90D0000}"/>
    <cellStyle name="Porcentual 141 16 2" xfId="5754" xr:uid="{00000000-0005-0000-0000-0000DA0D0000}"/>
    <cellStyle name="Porcentual 141 16 3" xfId="8984" xr:uid="{185CBD23-1D61-4E07-B316-F82D810F8D6E}"/>
    <cellStyle name="Porcentual 141 17" xfId="1732" xr:uid="{00000000-0005-0000-0000-0000DB0D0000}"/>
    <cellStyle name="Porcentual 141 17 2" xfId="5755" xr:uid="{00000000-0005-0000-0000-0000DC0D0000}"/>
    <cellStyle name="Porcentual 141 17 3" xfId="8985" xr:uid="{37A79DF5-E7D8-46ED-A38B-2FEBF4BD4FF2}"/>
    <cellStyle name="Porcentual 141 18" xfId="1733" xr:uid="{00000000-0005-0000-0000-0000DD0D0000}"/>
    <cellStyle name="Porcentual 141 18 2" xfId="5756" xr:uid="{00000000-0005-0000-0000-0000DE0D0000}"/>
    <cellStyle name="Porcentual 141 18 3" xfId="8986" xr:uid="{B6E57397-2342-41BC-8C52-ECF8A1386095}"/>
    <cellStyle name="Porcentual 141 19" xfId="1734" xr:uid="{00000000-0005-0000-0000-0000DF0D0000}"/>
    <cellStyle name="Porcentual 141 19 2" xfId="5757" xr:uid="{00000000-0005-0000-0000-0000E00D0000}"/>
    <cellStyle name="Porcentual 141 19 3" xfId="8987" xr:uid="{05DA57B4-54D0-4975-90B0-D3FBEC5543C9}"/>
    <cellStyle name="Porcentual 141 2" xfId="1735" xr:uid="{00000000-0005-0000-0000-0000E10D0000}"/>
    <cellStyle name="Porcentual 141 2 2" xfId="5758" xr:uid="{00000000-0005-0000-0000-0000E20D0000}"/>
    <cellStyle name="Porcentual 141 2 3" xfId="8988" xr:uid="{295CD23F-CB3C-4417-B9DA-4CD5F7EBA505}"/>
    <cellStyle name="Porcentual 141 20" xfId="1736" xr:uid="{00000000-0005-0000-0000-0000E30D0000}"/>
    <cellStyle name="Porcentual 141 20 2" xfId="5759" xr:uid="{00000000-0005-0000-0000-0000E40D0000}"/>
    <cellStyle name="Porcentual 141 20 3" xfId="8989" xr:uid="{C5B3651F-CCE0-409C-B3A3-D323E95EA3AB}"/>
    <cellStyle name="Porcentual 141 21" xfId="1737" xr:uid="{00000000-0005-0000-0000-0000E50D0000}"/>
    <cellStyle name="Porcentual 141 21 2" xfId="5760" xr:uid="{00000000-0005-0000-0000-0000E60D0000}"/>
    <cellStyle name="Porcentual 141 21 3" xfId="8990" xr:uid="{1E4D1698-7BDD-4711-8ECE-3CD4A21A38EB}"/>
    <cellStyle name="Porcentual 141 22" xfId="1738" xr:uid="{00000000-0005-0000-0000-0000E70D0000}"/>
    <cellStyle name="Porcentual 141 22 2" xfId="5761" xr:uid="{00000000-0005-0000-0000-0000E80D0000}"/>
    <cellStyle name="Porcentual 141 22 3" xfId="8991" xr:uid="{2DE9F7FE-F26B-4B5F-A0E6-1A92EC8EC074}"/>
    <cellStyle name="Porcentual 141 23" xfId="1739" xr:uid="{00000000-0005-0000-0000-0000E90D0000}"/>
    <cellStyle name="Porcentual 141 23 2" xfId="5762" xr:uid="{00000000-0005-0000-0000-0000EA0D0000}"/>
    <cellStyle name="Porcentual 141 23 3" xfId="8992" xr:uid="{D09D502F-DA37-4BB6-B9C8-CFE9A2DA5F3B}"/>
    <cellStyle name="Porcentual 141 24" xfId="1740" xr:uid="{00000000-0005-0000-0000-0000EB0D0000}"/>
    <cellStyle name="Porcentual 141 24 2" xfId="5763" xr:uid="{00000000-0005-0000-0000-0000EC0D0000}"/>
    <cellStyle name="Porcentual 141 24 3" xfId="8993" xr:uid="{60F4A594-868E-49F9-B544-44A5199A2B1D}"/>
    <cellStyle name="Porcentual 141 25" xfId="1741" xr:uid="{00000000-0005-0000-0000-0000ED0D0000}"/>
    <cellStyle name="Porcentual 141 25 2" xfId="5764" xr:uid="{00000000-0005-0000-0000-0000EE0D0000}"/>
    <cellStyle name="Porcentual 141 25 3" xfId="8994" xr:uid="{EF342C19-427E-4407-8C32-5E75AE08436D}"/>
    <cellStyle name="Porcentual 141 26" xfId="1742" xr:uid="{00000000-0005-0000-0000-0000EF0D0000}"/>
    <cellStyle name="Porcentual 141 26 2" xfId="5765" xr:uid="{00000000-0005-0000-0000-0000F00D0000}"/>
    <cellStyle name="Porcentual 141 26 3" xfId="8995" xr:uid="{7422ADE6-FC81-4033-A60C-4B7665E4F19B}"/>
    <cellStyle name="Porcentual 141 27" xfId="1743" xr:uid="{00000000-0005-0000-0000-0000F10D0000}"/>
    <cellStyle name="Porcentual 141 27 2" xfId="5766" xr:uid="{00000000-0005-0000-0000-0000F20D0000}"/>
    <cellStyle name="Porcentual 141 27 3" xfId="8996" xr:uid="{96C9E3FA-9E99-4A13-A6BA-45BCB9FFAF1A}"/>
    <cellStyle name="Porcentual 141 28" xfId="1744" xr:uid="{00000000-0005-0000-0000-0000F30D0000}"/>
    <cellStyle name="Porcentual 141 28 2" xfId="5767" xr:uid="{00000000-0005-0000-0000-0000F40D0000}"/>
    <cellStyle name="Porcentual 141 28 3" xfId="8997" xr:uid="{8B1C0829-98B4-4397-A0BF-A55E58969E33}"/>
    <cellStyle name="Porcentual 141 3" xfId="1745" xr:uid="{00000000-0005-0000-0000-0000F50D0000}"/>
    <cellStyle name="Porcentual 141 3 2" xfId="5768" xr:uid="{00000000-0005-0000-0000-0000F60D0000}"/>
    <cellStyle name="Porcentual 141 3 3" xfId="8998" xr:uid="{267EC07B-A683-4438-A1F5-CC13CDC96BD4}"/>
    <cellStyle name="Porcentual 141 4" xfId="1746" xr:uid="{00000000-0005-0000-0000-0000F70D0000}"/>
    <cellStyle name="Porcentual 141 4 2" xfId="5769" xr:uid="{00000000-0005-0000-0000-0000F80D0000}"/>
    <cellStyle name="Porcentual 141 4 3" xfId="8999" xr:uid="{44FAE852-277B-470A-836D-3F5C95F9155D}"/>
    <cellStyle name="Porcentual 141 5" xfId="1747" xr:uid="{00000000-0005-0000-0000-0000F90D0000}"/>
    <cellStyle name="Porcentual 141 5 2" xfId="5770" xr:uid="{00000000-0005-0000-0000-0000FA0D0000}"/>
    <cellStyle name="Porcentual 141 5 3" xfId="9000" xr:uid="{781DAC78-E5F2-4B4F-B512-013314A4B847}"/>
    <cellStyle name="Porcentual 141 6" xfId="1748" xr:uid="{00000000-0005-0000-0000-0000FB0D0000}"/>
    <cellStyle name="Porcentual 141 6 2" xfId="5771" xr:uid="{00000000-0005-0000-0000-0000FC0D0000}"/>
    <cellStyle name="Porcentual 141 6 3" xfId="9001" xr:uid="{107DEE2D-1EE4-41FB-BA5F-B0AEB55DE4F1}"/>
    <cellStyle name="Porcentual 141 7" xfId="1749" xr:uid="{00000000-0005-0000-0000-0000FD0D0000}"/>
    <cellStyle name="Porcentual 141 7 2" xfId="5772" xr:uid="{00000000-0005-0000-0000-0000FE0D0000}"/>
    <cellStyle name="Porcentual 141 7 3" xfId="9002" xr:uid="{93843844-18EB-4E6E-87EC-13C89898CF71}"/>
    <cellStyle name="Porcentual 141 8" xfId="1750" xr:uid="{00000000-0005-0000-0000-0000FF0D0000}"/>
    <cellStyle name="Porcentual 141 8 2" xfId="5773" xr:uid="{00000000-0005-0000-0000-0000000E0000}"/>
    <cellStyle name="Porcentual 141 8 3" xfId="9003" xr:uid="{F1A968FA-1358-417A-86DB-195830F7A2BE}"/>
    <cellStyle name="Porcentual 141 9" xfId="1751" xr:uid="{00000000-0005-0000-0000-0000010E0000}"/>
    <cellStyle name="Porcentual 141 9 2" xfId="5774" xr:uid="{00000000-0005-0000-0000-0000020E0000}"/>
    <cellStyle name="Porcentual 141 9 3" xfId="9004" xr:uid="{80B32B93-2E95-4559-B2B5-C7F9AF318E12}"/>
    <cellStyle name="Porcentual 142 10" xfId="1752" xr:uid="{00000000-0005-0000-0000-0000030E0000}"/>
    <cellStyle name="Porcentual 142 10 2" xfId="5775" xr:uid="{00000000-0005-0000-0000-0000040E0000}"/>
    <cellStyle name="Porcentual 142 10 3" xfId="9005" xr:uid="{FD4C26F2-2499-46CD-B169-AB5A9E686759}"/>
    <cellStyle name="Porcentual 142 11" xfId="1753" xr:uid="{00000000-0005-0000-0000-0000050E0000}"/>
    <cellStyle name="Porcentual 142 11 2" xfId="5776" xr:uid="{00000000-0005-0000-0000-0000060E0000}"/>
    <cellStyle name="Porcentual 142 11 3" xfId="9006" xr:uid="{B92111E4-A085-4940-B5DB-4597C583D5C0}"/>
    <cellStyle name="Porcentual 142 12" xfId="1754" xr:uid="{00000000-0005-0000-0000-0000070E0000}"/>
    <cellStyle name="Porcentual 142 12 2" xfId="5777" xr:uid="{00000000-0005-0000-0000-0000080E0000}"/>
    <cellStyle name="Porcentual 142 12 3" xfId="9007" xr:uid="{7D3F9CAD-817F-4287-B0B4-A6C0345A2CE1}"/>
    <cellStyle name="Porcentual 142 13" xfId="1755" xr:uid="{00000000-0005-0000-0000-0000090E0000}"/>
    <cellStyle name="Porcentual 142 13 2" xfId="5778" xr:uid="{00000000-0005-0000-0000-00000A0E0000}"/>
    <cellStyle name="Porcentual 142 13 3" xfId="9008" xr:uid="{033079B3-6AE2-406B-AB34-FC3B7A5BCCAB}"/>
    <cellStyle name="Porcentual 142 14" xfId="1756" xr:uid="{00000000-0005-0000-0000-00000B0E0000}"/>
    <cellStyle name="Porcentual 142 14 2" xfId="5779" xr:uid="{00000000-0005-0000-0000-00000C0E0000}"/>
    <cellStyle name="Porcentual 142 14 3" xfId="9009" xr:uid="{3A709E8E-5922-4029-9EA0-C4E1F79C5AE9}"/>
    <cellStyle name="Porcentual 142 15" xfId="1757" xr:uid="{00000000-0005-0000-0000-00000D0E0000}"/>
    <cellStyle name="Porcentual 142 15 2" xfId="5780" xr:uid="{00000000-0005-0000-0000-00000E0E0000}"/>
    <cellStyle name="Porcentual 142 15 3" xfId="9010" xr:uid="{D2A9EA10-49B7-437A-845E-E5C784A20A4D}"/>
    <cellStyle name="Porcentual 142 16" xfId="1758" xr:uid="{00000000-0005-0000-0000-00000F0E0000}"/>
    <cellStyle name="Porcentual 142 16 2" xfId="5781" xr:uid="{00000000-0005-0000-0000-0000100E0000}"/>
    <cellStyle name="Porcentual 142 16 3" xfId="9011" xr:uid="{F20B60F2-6F2A-49CE-B240-7E2D2C2E2ABF}"/>
    <cellStyle name="Porcentual 142 17" xfId="1759" xr:uid="{00000000-0005-0000-0000-0000110E0000}"/>
    <cellStyle name="Porcentual 142 17 2" xfId="5782" xr:uid="{00000000-0005-0000-0000-0000120E0000}"/>
    <cellStyle name="Porcentual 142 17 3" xfId="9012" xr:uid="{A94A0875-01E6-4ABA-A728-C93C61320F35}"/>
    <cellStyle name="Porcentual 142 18" xfId="1760" xr:uid="{00000000-0005-0000-0000-0000130E0000}"/>
    <cellStyle name="Porcentual 142 18 2" xfId="5783" xr:uid="{00000000-0005-0000-0000-0000140E0000}"/>
    <cellStyle name="Porcentual 142 18 3" xfId="9013" xr:uid="{B32456A2-30C4-4CEE-975F-36E844598349}"/>
    <cellStyle name="Porcentual 142 19" xfId="1761" xr:uid="{00000000-0005-0000-0000-0000150E0000}"/>
    <cellStyle name="Porcentual 142 19 2" xfId="5784" xr:uid="{00000000-0005-0000-0000-0000160E0000}"/>
    <cellStyle name="Porcentual 142 19 3" xfId="9014" xr:uid="{C1974B4B-ECDF-475E-9F56-01048162609D}"/>
    <cellStyle name="Porcentual 142 2" xfId="1762" xr:uid="{00000000-0005-0000-0000-0000170E0000}"/>
    <cellStyle name="Porcentual 142 2 2" xfId="5785" xr:uid="{00000000-0005-0000-0000-0000180E0000}"/>
    <cellStyle name="Porcentual 142 2 3" xfId="9015" xr:uid="{3002DF5E-2B29-4699-BF38-AC2023D1092E}"/>
    <cellStyle name="Porcentual 142 20" xfId="1763" xr:uid="{00000000-0005-0000-0000-0000190E0000}"/>
    <cellStyle name="Porcentual 142 20 2" xfId="5786" xr:uid="{00000000-0005-0000-0000-00001A0E0000}"/>
    <cellStyle name="Porcentual 142 20 3" xfId="9016" xr:uid="{4990B3EB-DE22-4663-9C6D-56A9736310CE}"/>
    <cellStyle name="Porcentual 142 21" xfId="1764" xr:uid="{00000000-0005-0000-0000-00001B0E0000}"/>
    <cellStyle name="Porcentual 142 21 2" xfId="5787" xr:uid="{00000000-0005-0000-0000-00001C0E0000}"/>
    <cellStyle name="Porcentual 142 21 3" xfId="9017" xr:uid="{99E798BB-7FA7-47C2-9649-573DA18F0559}"/>
    <cellStyle name="Porcentual 142 22" xfId="1765" xr:uid="{00000000-0005-0000-0000-00001D0E0000}"/>
    <cellStyle name="Porcentual 142 22 2" xfId="5788" xr:uid="{00000000-0005-0000-0000-00001E0E0000}"/>
    <cellStyle name="Porcentual 142 22 3" xfId="9018" xr:uid="{E8DB1711-74F0-4FA8-A659-BF4AEEC08C72}"/>
    <cellStyle name="Porcentual 142 23" xfId="1766" xr:uid="{00000000-0005-0000-0000-00001F0E0000}"/>
    <cellStyle name="Porcentual 142 23 2" xfId="5789" xr:uid="{00000000-0005-0000-0000-0000200E0000}"/>
    <cellStyle name="Porcentual 142 23 3" xfId="9019" xr:uid="{BB4B0AA8-EAD5-4CC0-919D-8A6C5035A2F9}"/>
    <cellStyle name="Porcentual 142 24" xfId="1767" xr:uid="{00000000-0005-0000-0000-0000210E0000}"/>
    <cellStyle name="Porcentual 142 24 2" xfId="5790" xr:uid="{00000000-0005-0000-0000-0000220E0000}"/>
    <cellStyle name="Porcentual 142 24 3" xfId="9020" xr:uid="{0D8294D5-2C55-4D57-B149-9AFA6473C0A6}"/>
    <cellStyle name="Porcentual 142 25" xfId="1768" xr:uid="{00000000-0005-0000-0000-0000230E0000}"/>
    <cellStyle name="Porcentual 142 25 2" xfId="5791" xr:uid="{00000000-0005-0000-0000-0000240E0000}"/>
    <cellStyle name="Porcentual 142 25 3" xfId="9021" xr:uid="{D20B789B-0729-4090-A4F8-F0B86746F4E5}"/>
    <cellStyle name="Porcentual 142 26" xfId="1769" xr:uid="{00000000-0005-0000-0000-0000250E0000}"/>
    <cellStyle name="Porcentual 142 26 2" xfId="5792" xr:uid="{00000000-0005-0000-0000-0000260E0000}"/>
    <cellStyle name="Porcentual 142 26 3" xfId="9022" xr:uid="{542B1D2D-06A8-493E-A56F-A326509E71A6}"/>
    <cellStyle name="Porcentual 142 27" xfId="1770" xr:uid="{00000000-0005-0000-0000-0000270E0000}"/>
    <cellStyle name="Porcentual 142 27 2" xfId="5793" xr:uid="{00000000-0005-0000-0000-0000280E0000}"/>
    <cellStyle name="Porcentual 142 27 3" xfId="9023" xr:uid="{B95076E1-E95A-453D-AEAD-2D17DDFF0928}"/>
    <cellStyle name="Porcentual 142 28" xfId="1771" xr:uid="{00000000-0005-0000-0000-0000290E0000}"/>
    <cellStyle name="Porcentual 142 28 2" xfId="5794" xr:uid="{00000000-0005-0000-0000-00002A0E0000}"/>
    <cellStyle name="Porcentual 142 28 3" xfId="9024" xr:uid="{BEC99D0D-8664-4E97-ADA2-86E34AF6B2AE}"/>
    <cellStyle name="Porcentual 142 3" xfId="1772" xr:uid="{00000000-0005-0000-0000-00002B0E0000}"/>
    <cellStyle name="Porcentual 142 3 2" xfId="5795" xr:uid="{00000000-0005-0000-0000-00002C0E0000}"/>
    <cellStyle name="Porcentual 142 3 3" xfId="9025" xr:uid="{C7DB7034-0880-4389-A682-7FAE3002FCA5}"/>
    <cellStyle name="Porcentual 142 4" xfId="1773" xr:uid="{00000000-0005-0000-0000-00002D0E0000}"/>
    <cellStyle name="Porcentual 142 4 2" xfId="5796" xr:uid="{00000000-0005-0000-0000-00002E0E0000}"/>
    <cellStyle name="Porcentual 142 4 3" xfId="9026" xr:uid="{B339EAF6-7A9A-4B94-B695-E17713B09F31}"/>
    <cellStyle name="Porcentual 142 5" xfId="1774" xr:uid="{00000000-0005-0000-0000-00002F0E0000}"/>
    <cellStyle name="Porcentual 142 5 2" xfId="5797" xr:uid="{00000000-0005-0000-0000-0000300E0000}"/>
    <cellStyle name="Porcentual 142 5 3" xfId="9027" xr:uid="{E9228392-6FAA-4FB7-9F5A-17E77130D5DB}"/>
    <cellStyle name="Porcentual 142 6" xfId="1775" xr:uid="{00000000-0005-0000-0000-0000310E0000}"/>
    <cellStyle name="Porcentual 142 6 2" xfId="5798" xr:uid="{00000000-0005-0000-0000-0000320E0000}"/>
    <cellStyle name="Porcentual 142 6 3" xfId="9028" xr:uid="{9DABEB5E-DDA9-440C-A5E8-E6A320B1F1A4}"/>
    <cellStyle name="Porcentual 142 7" xfId="1776" xr:uid="{00000000-0005-0000-0000-0000330E0000}"/>
    <cellStyle name="Porcentual 142 7 2" xfId="5799" xr:uid="{00000000-0005-0000-0000-0000340E0000}"/>
    <cellStyle name="Porcentual 142 7 3" xfId="9029" xr:uid="{E5A35DE5-0323-43C2-ACF8-DC8A8C035B2D}"/>
    <cellStyle name="Porcentual 142 8" xfId="1777" xr:uid="{00000000-0005-0000-0000-0000350E0000}"/>
    <cellStyle name="Porcentual 142 8 2" xfId="5800" xr:uid="{00000000-0005-0000-0000-0000360E0000}"/>
    <cellStyle name="Porcentual 142 8 3" xfId="9030" xr:uid="{514D89C1-9ED3-4A7A-9202-FCD0FDE7189A}"/>
    <cellStyle name="Porcentual 142 9" xfId="1778" xr:uid="{00000000-0005-0000-0000-0000370E0000}"/>
    <cellStyle name="Porcentual 142 9 2" xfId="5801" xr:uid="{00000000-0005-0000-0000-0000380E0000}"/>
    <cellStyle name="Porcentual 142 9 3" xfId="9031" xr:uid="{32760C55-93D6-441F-9FDE-ACC28E2920B5}"/>
    <cellStyle name="Porcentual 143 10" xfId="1779" xr:uid="{00000000-0005-0000-0000-0000390E0000}"/>
    <cellStyle name="Porcentual 143 10 2" xfId="5802" xr:uid="{00000000-0005-0000-0000-00003A0E0000}"/>
    <cellStyle name="Porcentual 143 10 3" xfId="9032" xr:uid="{1A500EAD-90B3-421E-A687-A336CEA153BE}"/>
    <cellStyle name="Porcentual 143 11" xfId="1780" xr:uid="{00000000-0005-0000-0000-00003B0E0000}"/>
    <cellStyle name="Porcentual 143 11 2" xfId="5803" xr:uid="{00000000-0005-0000-0000-00003C0E0000}"/>
    <cellStyle name="Porcentual 143 11 3" xfId="9033" xr:uid="{0E7F71EC-1922-4649-860B-C82AB875ED61}"/>
    <cellStyle name="Porcentual 143 12" xfId="1781" xr:uid="{00000000-0005-0000-0000-00003D0E0000}"/>
    <cellStyle name="Porcentual 143 12 2" xfId="5804" xr:uid="{00000000-0005-0000-0000-00003E0E0000}"/>
    <cellStyle name="Porcentual 143 12 3" xfId="9034" xr:uid="{D52A5DF7-87B6-4387-9223-63873134EBC3}"/>
    <cellStyle name="Porcentual 143 13" xfId="1782" xr:uid="{00000000-0005-0000-0000-00003F0E0000}"/>
    <cellStyle name="Porcentual 143 13 2" xfId="5805" xr:uid="{00000000-0005-0000-0000-0000400E0000}"/>
    <cellStyle name="Porcentual 143 13 3" xfId="9035" xr:uid="{CA555099-1AEE-40DF-920F-2B001E784069}"/>
    <cellStyle name="Porcentual 143 14" xfId="1783" xr:uid="{00000000-0005-0000-0000-0000410E0000}"/>
    <cellStyle name="Porcentual 143 14 2" xfId="5806" xr:uid="{00000000-0005-0000-0000-0000420E0000}"/>
    <cellStyle name="Porcentual 143 14 3" xfId="9036" xr:uid="{8FC9D59B-8719-4245-B01F-243003425F3D}"/>
    <cellStyle name="Porcentual 143 15" xfId="1784" xr:uid="{00000000-0005-0000-0000-0000430E0000}"/>
    <cellStyle name="Porcentual 143 15 2" xfId="5807" xr:uid="{00000000-0005-0000-0000-0000440E0000}"/>
    <cellStyle name="Porcentual 143 15 3" xfId="9037" xr:uid="{01C92B22-3DA9-481B-89CB-16303FBE9023}"/>
    <cellStyle name="Porcentual 143 16" xfId="1785" xr:uid="{00000000-0005-0000-0000-0000450E0000}"/>
    <cellStyle name="Porcentual 143 16 2" xfId="5808" xr:uid="{00000000-0005-0000-0000-0000460E0000}"/>
    <cellStyle name="Porcentual 143 16 3" xfId="9038" xr:uid="{989D1543-ED45-4F2C-A514-D5513E5C2699}"/>
    <cellStyle name="Porcentual 143 17" xfId="1786" xr:uid="{00000000-0005-0000-0000-0000470E0000}"/>
    <cellStyle name="Porcentual 143 17 2" xfId="5809" xr:uid="{00000000-0005-0000-0000-0000480E0000}"/>
    <cellStyle name="Porcentual 143 17 3" xfId="9039" xr:uid="{56339CCF-0C55-4035-9B95-DAF1D63BA9D6}"/>
    <cellStyle name="Porcentual 143 18" xfId="1787" xr:uid="{00000000-0005-0000-0000-0000490E0000}"/>
    <cellStyle name="Porcentual 143 18 2" xfId="5810" xr:uid="{00000000-0005-0000-0000-00004A0E0000}"/>
    <cellStyle name="Porcentual 143 18 3" xfId="9040" xr:uid="{C55385E8-D9B8-45C2-B2AB-66593DBFC886}"/>
    <cellStyle name="Porcentual 143 19" xfId="1788" xr:uid="{00000000-0005-0000-0000-00004B0E0000}"/>
    <cellStyle name="Porcentual 143 19 2" xfId="5811" xr:uid="{00000000-0005-0000-0000-00004C0E0000}"/>
    <cellStyle name="Porcentual 143 19 3" xfId="9041" xr:uid="{BB00E49B-3FD7-4AA6-AA67-309265B1E164}"/>
    <cellStyle name="Porcentual 143 2" xfId="1789" xr:uid="{00000000-0005-0000-0000-00004D0E0000}"/>
    <cellStyle name="Porcentual 143 2 2" xfId="5812" xr:uid="{00000000-0005-0000-0000-00004E0E0000}"/>
    <cellStyle name="Porcentual 143 2 3" xfId="9042" xr:uid="{1C8C0634-17E0-4228-8DE8-2A0F6782A360}"/>
    <cellStyle name="Porcentual 143 20" xfId="1790" xr:uid="{00000000-0005-0000-0000-00004F0E0000}"/>
    <cellStyle name="Porcentual 143 20 2" xfId="5813" xr:uid="{00000000-0005-0000-0000-0000500E0000}"/>
    <cellStyle name="Porcentual 143 20 3" xfId="9043" xr:uid="{8CD8E05E-684D-47BA-B120-712DC14FF412}"/>
    <cellStyle name="Porcentual 143 21" xfId="1791" xr:uid="{00000000-0005-0000-0000-0000510E0000}"/>
    <cellStyle name="Porcentual 143 21 2" xfId="5814" xr:uid="{00000000-0005-0000-0000-0000520E0000}"/>
    <cellStyle name="Porcentual 143 21 3" xfId="9044" xr:uid="{E2AC76F4-33AD-4821-BF97-DCA8B70C94DC}"/>
    <cellStyle name="Porcentual 143 22" xfId="1792" xr:uid="{00000000-0005-0000-0000-0000530E0000}"/>
    <cellStyle name="Porcentual 143 22 2" xfId="5815" xr:uid="{00000000-0005-0000-0000-0000540E0000}"/>
    <cellStyle name="Porcentual 143 22 3" xfId="9045" xr:uid="{CFC02CF9-1CE2-43D9-9539-2962172AFAFF}"/>
    <cellStyle name="Porcentual 143 23" xfId="1793" xr:uid="{00000000-0005-0000-0000-0000550E0000}"/>
    <cellStyle name="Porcentual 143 23 2" xfId="5816" xr:uid="{00000000-0005-0000-0000-0000560E0000}"/>
    <cellStyle name="Porcentual 143 23 3" xfId="9046" xr:uid="{918FB9C5-7707-4573-AA69-20873EA83DC0}"/>
    <cellStyle name="Porcentual 143 24" xfId="1794" xr:uid="{00000000-0005-0000-0000-0000570E0000}"/>
    <cellStyle name="Porcentual 143 24 2" xfId="5817" xr:uid="{00000000-0005-0000-0000-0000580E0000}"/>
    <cellStyle name="Porcentual 143 24 3" xfId="9047" xr:uid="{5ACF1849-7CA2-42A9-88CC-2AC31465984B}"/>
    <cellStyle name="Porcentual 143 25" xfId="1795" xr:uid="{00000000-0005-0000-0000-0000590E0000}"/>
    <cellStyle name="Porcentual 143 25 2" xfId="5818" xr:uid="{00000000-0005-0000-0000-00005A0E0000}"/>
    <cellStyle name="Porcentual 143 25 3" xfId="9048" xr:uid="{067E2308-F8BC-464D-BCC2-B826D57C9CB7}"/>
    <cellStyle name="Porcentual 143 26" xfId="1796" xr:uid="{00000000-0005-0000-0000-00005B0E0000}"/>
    <cellStyle name="Porcentual 143 26 2" xfId="5819" xr:uid="{00000000-0005-0000-0000-00005C0E0000}"/>
    <cellStyle name="Porcentual 143 26 3" xfId="9049" xr:uid="{0970068D-B62F-4D80-8F3E-B4746E87F563}"/>
    <cellStyle name="Porcentual 143 27" xfId="1797" xr:uid="{00000000-0005-0000-0000-00005D0E0000}"/>
    <cellStyle name="Porcentual 143 27 2" xfId="5820" xr:uid="{00000000-0005-0000-0000-00005E0E0000}"/>
    <cellStyle name="Porcentual 143 27 3" xfId="9050" xr:uid="{75CA6EC6-2364-4AE6-90DB-2111F4187C97}"/>
    <cellStyle name="Porcentual 143 28" xfId="1798" xr:uid="{00000000-0005-0000-0000-00005F0E0000}"/>
    <cellStyle name="Porcentual 143 28 2" xfId="5821" xr:uid="{00000000-0005-0000-0000-0000600E0000}"/>
    <cellStyle name="Porcentual 143 28 3" xfId="9051" xr:uid="{A91E2E46-414A-4535-80CF-DEF02B0CC042}"/>
    <cellStyle name="Porcentual 143 3" xfId="1799" xr:uid="{00000000-0005-0000-0000-0000610E0000}"/>
    <cellStyle name="Porcentual 143 3 2" xfId="5822" xr:uid="{00000000-0005-0000-0000-0000620E0000}"/>
    <cellStyle name="Porcentual 143 3 3" xfId="9052" xr:uid="{97B106F2-FFA5-4D38-9714-C91C4AE3FCBF}"/>
    <cellStyle name="Porcentual 143 4" xfId="1800" xr:uid="{00000000-0005-0000-0000-0000630E0000}"/>
    <cellStyle name="Porcentual 143 4 2" xfId="5823" xr:uid="{00000000-0005-0000-0000-0000640E0000}"/>
    <cellStyle name="Porcentual 143 4 3" xfId="9053" xr:uid="{109EC6C0-7D92-4D9D-A45B-2161A7E5F4EE}"/>
    <cellStyle name="Porcentual 143 5" xfId="1801" xr:uid="{00000000-0005-0000-0000-0000650E0000}"/>
    <cellStyle name="Porcentual 143 5 2" xfId="5824" xr:uid="{00000000-0005-0000-0000-0000660E0000}"/>
    <cellStyle name="Porcentual 143 5 3" xfId="9054" xr:uid="{C0B776AE-8B52-4228-B774-32D2A629EAB3}"/>
    <cellStyle name="Porcentual 143 6" xfId="1802" xr:uid="{00000000-0005-0000-0000-0000670E0000}"/>
    <cellStyle name="Porcentual 143 6 2" xfId="5825" xr:uid="{00000000-0005-0000-0000-0000680E0000}"/>
    <cellStyle name="Porcentual 143 6 3" xfId="9055" xr:uid="{4B61D84D-52DE-463D-858F-B8DE255F5C95}"/>
    <cellStyle name="Porcentual 143 7" xfId="1803" xr:uid="{00000000-0005-0000-0000-0000690E0000}"/>
    <cellStyle name="Porcentual 143 7 2" xfId="5826" xr:uid="{00000000-0005-0000-0000-00006A0E0000}"/>
    <cellStyle name="Porcentual 143 7 3" xfId="9056" xr:uid="{AC305A37-F18F-420C-9609-A295C8404474}"/>
    <cellStyle name="Porcentual 143 8" xfId="1804" xr:uid="{00000000-0005-0000-0000-00006B0E0000}"/>
    <cellStyle name="Porcentual 143 8 2" xfId="5827" xr:uid="{00000000-0005-0000-0000-00006C0E0000}"/>
    <cellStyle name="Porcentual 143 8 3" xfId="9057" xr:uid="{310FD8C8-D526-4043-97B6-0D4407EEF722}"/>
    <cellStyle name="Porcentual 143 9" xfId="1805" xr:uid="{00000000-0005-0000-0000-00006D0E0000}"/>
    <cellStyle name="Porcentual 143 9 2" xfId="5828" xr:uid="{00000000-0005-0000-0000-00006E0E0000}"/>
    <cellStyle name="Porcentual 143 9 3" xfId="9058" xr:uid="{9C8BDEFE-C928-469B-8E10-2832E373CAA2}"/>
    <cellStyle name="Porcentual 144 10" xfId="1806" xr:uid="{00000000-0005-0000-0000-00006F0E0000}"/>
    <cellStyle name="Porcentual 144 10 2" xfId="5829" xr:uid="{00000000-0005-0000-0000-0000700E0000}"/>
    <cellStyle name="Porcentual 144 10 3" xfId="9059" xr:uid="{62597B27-8DE3-4220-A1D1-4C19481BE986}"/>
    <cellStyle name="Porcentual 144 11" xfId="1807" xr:uid="{00000000-0005-0000-0000-0000710E0000}"/>
    <cellStyle name="Porcentual 144 11 2" xfId="5830" xr:uid="{00000000-0005-0000-0000-0000720E0000}"/>
    <cellStyle name="Porcentual 144 11 3" xfId="9060" xr:uid="{EE40960A-43E4-41BE-819E-9A58FD9CE45A}"/>
    <cellStyle name="Porcentual 144 12" xfId="1808" xr:uid="{00000000-0005-0000-0000-0000730E0000}"/>
    <cellStyle name="Porcentual 144 12 2" xfId="5831" xr:uid="{00000000-0005-0000-0000-0000740E0000}"/>
    <cellStyle name="Porcentual 144 12 3" xfId="9061" xr:uid="{6D9E87D1-389D-474B-BC5E-F197DC779CDA}"/>
    <cellStyle name="Porcentual 144 13" xfId="1809" xr:uid="{00000000-0005-0000-0000-0000750E0000}"/>
    <cellStyle name="Porcentual 144 13 2" xfId="5832" xr:uid="{00000000-0005-0000-0000-0000760E0000}"/>
    <cellStyle name="Porcentual 144 13 3" xfId="9062" xr:uid="{A8A5B31D-768A-486B-8415-19C8CDDD3FA9}"/>
    <cellStyle name="Porcentual 144 14" xfId="1810" xr:uid="{00000000-0005-0000-0000-0000770E0000}"/>
    <cellStyle name="Porcentual 144 14 2" xfId="5833" xr:uid="{00000000-0005-0000-0000-0000780E0000}"/>
    <cellStyle name="Porcentual 144 14 3" xfId="9063" xr:uid="{52D75B26-6067-4725-9698-308B6CEC4162}"/>
    <cellStyle name="Porcentual 144 15" xfId="1811" xr:uid="{00000000-0005-0000-0000-0000790E0000}"/>
    <cellStyle name="Porcentual 144 15 2" xfId="5834" xr:uid="{00000000-0005-0000-0000-00007A0E0000}"/>
    <cellStyle name="Porcentual 144 15 3" xfId="9064" xr:uid="{03087AFC-88D1-43AB-B085-C47A99FA3860}"/>
    <cellStyle name="Porcentual 144 16" xfId="1812" xr:uid="{00000000-0005-0000-0000-00007B0E0000}"/>
    <cellStyle name="Porcentual 144 16 2" xfId="5835" xr:uid="{00000000-0005-0000-0000-00007C0E0000}"/>
    <cellStyle name="Porcentual 144 16 3" xfId="9065" xr:uid="{A09B87DE-DED2-47CA-B515-C86F417A2CE8}"/>
    <cellStyle name="Porcentual 144 17" xfId="1813" xr:uid="{00000000-0005-0000-0000-00007D0E0000}"/>
    <cellStyle name="Porcentual 144 17 2" xfId="5836" xr:uid="{00000000-0005-0000-0000-00007E0E0000}"/>
    <cellStyle name="Porcentual 144 17 3" xfId="9066" xr:uid="{09BB4576-261A-4B06-A041-B9F2B18DAEBB}"/>
    <cellStyle name="Porcentual 144 18" xfId="1814" xr:uid="{00000000-0005-0000-0000-00007F0E0000}"/>
    <cellStyle name="Porcentual 144 18 2" xfId="5837" xr:uid="{00000000-0005-0000-0000-0000800E0000}"/>
    <cellStyle name="Porcentual 144 18 3" xfId="9067" xr:uid="{5BD87455-33B8-4201-BF8E-E30783C68983}"/>
    <cellStyle name="Porcentual 144 19" xfId="1815" xr:uid="{00000000-0005-0000-0000-0000810E0000}"/>
    <cellStyle name="Porcentual 144 19 2" xfId="5838" xr:uid="{00000000-0005-0000-0000-0000820E0000}"/>
    <cellStyle name="Porcentual 144 19 3" xfId="9068" xr:uid="{48DE49E1-F2C5-40AE-9DF7-9041B4A9A405}"/>
    <cellStyle name="Porcentual 144 2" xfId="1816" xr:uid="{00000000-0005-0000-0000-0000830E0000}"/>
    <cellStyle name="Porcentual 144 2 2" xfId="5839" xr:uid="{00000000-0005-0000-0000-0000840E0000}"/>
    <cellStyle name="Porcentual 144 2 3" xfId="9069" xr:uid="{4B117A70-C610-4682-BD99-5E4A4F41339C}"/>
    <cellStyle name="Porcentual 144 20" xfId="1817" xr:uid="{00000000-0005-0000-0000-0000850E0000}"/>
    <cellStyle name="Porcentual 144 20 2" xfId="5840" xr:uid="{00000000-0005-0000-0000-0000860E0000}"/>
    <cellStyle name="Porcentual 144 20 3" xfId="9070" xr:uid="{C0157EA6-2327-4558-87EB-2DD76B7083DF}"/>
    <cellStyle name="Porcentual 144 21" xfId="1818" xr:uid="{00000000-0005-0000-0000-0000870E0000}"/>
    <cellStyle name="Porcentual 144 21 2" xfId="5841" xr:uid="{00000000-0005-0000-0000-0000880E0000}"/>
    <cellStyle name="Porcentual 144 21 3" xfId="9071" xr:uid="{B26472EF-75FD-4861-BFFC-3A36FA22547E}"/>
    <cellStyle name="Porcentual 144 22" xfId="1819" xr:uid="{00000000-0005-0000-0000-0000890E0000}"/>
    <cellStyle name="Porcentual 144 22 2" xfId="5842" xr:uid="{00000000-0005-0000-0000-00008A0E0000}"/>
    <cellStyle name="Porcentual 144 22 3" xfId="9072" xr:uid="{757F5115-77C8-46FF-BC97-4F47B6231F63}"/>
    <cellStyle name="Porcentual 144 23" xfId="1820" xr:uid="{00000000-0005-0000-0000-00008B0E0000}"/>
    <cellStyle name="Porcentual 144 23 2" xfId="5843" xr:uid="{00000000-0005-0000-0000-00008C0E0000}"/>
    <cellStyle name="Porcentual 144 23 3" xfId="9073" xr:uid="{C73FFE5F-F8A0-4B42-B095-325AB6C48CA5}"/>
    <cellStyle name="Porcentual 144 24" xfId="1821" xr:uid="{00000000-0005-0000-0000-00008D0E0000}"/>
    <cellStyle name="Porcentual 144 24 2" xfId="5844" xr:uid="{00000000-0005-0000-0000-00008E0E0000}"/>
    <cellStyle name="Porcentual 144 24 3" xfId="9074" xr:uid="{DBFFFA23-F8B0-4AE1-AA3D-5EF605101C9A}"/>
    <cellStyle name="Porcentual 144 25" xfId="1822" xr:uid="{00000000-0005-0000-0000-00008F0E0000}"/>
    <cellStyle name="Porcentual 144 25 2" xfId="5845" xr:uid="{00000000-0005-0000-0000-0000900E0000}"/>
    <cellStyle name="Porcentual 144 25 3" xfId="9075" xr:uid="{01B5244B-9770-4212-BD7B-7654D1EE44B5}"/>
    <cellStyle name="Porcentual 144 26" xfId="1823" xr:uid="{00000000-0005-0000-0000-0000910E0000}"/>
    <cellStyle name="Porcentual 144 26 2" xfId="5846" xr:uid="{00000000-0005-0000-0000-0000920E0000}"/>
    <cellStyle name="Porcentual 144 26 3" xfId="9076" xr:uid="{4C3A2AF9-5D09-4702-87DB-2C9AA1901A20}"/>
    <cellStyle name="Porcentual 144 27" xfId="1824" xr:uid="{00000000-0005-0000-0000-0000930E0000}"/>
    <cellStyle name="Porcentual 144 27 2" xfId="5847" xr:uid="{00000000-0005-0000-0000-0000940E0000}"/>
    <cellStyle name="Porcentual 144 27 3" xfId="9077" xr:uid="{F7E2B796-D7CE-44BB-B5EF-66BFC08CA214}"/>
    <cellStyle name="Porcentual 144 28" xfId="1825" xr:uid="{00000000-0005-0000-0000-0000950E0000}"/>
    <cellStyle name="Porcentual 144 28 2" xfId="5848" xr:uid="{00000000-0005-0000-0000-0000960E0000}"/>
    <cellStyle name="Porcentual 144 28 3" xfId="9078" xr:uid="{90D9009B-2E66-4F56-B511-85B9AB5C9317}"/>
    <cellStyle name="Porcentual 144 3" xfId="1826" xr:uid="{00000000-0005-0000-0000-0000970E0000}"/>
    <cellStyle name="Porcentual 144 3 2" xfId="5849" xr:uid="{00000000-0005-0000-0000-0000980E0000}"/>
    <cellStyle name="Porcentual 144 3 3" xfId="9079" xr:uid="{DCE8CA2F-5CFF-4364-8CA1-181E973965D0}"/>
    <cellStyle name="Porcentual 144 4" xfId="1827" xr:uid="{00000000-0005-0000-0000-0000990E0000}"/>
    <cellStyle name="Porcentual 144 4 2" xfId="5850" xr:uid="{00000000-0005-0000-0000-00009A0E0000}"/>
    <cellStyle name="Porcentual 144 4 3" xfId="9080" xr:uid="{BCB11D19-4BC5-4D94-BAD8-7A186D14A1E9}"/>
    <cellStyle name="Porcentual 144 5" xfId="1828" xr:uid="{00000000-0005-0000-0000-00009B0E0000}"/>
    <cellStyle name="Porcentual 144 5 2" xfId="5851" xr:uid="{00000000-0005-0000-0000-00009C0E0000}"/>
    <cellStyle name="Porcentual 144 5 3" xfId="9081" xr:uid="{F56726FF-4C53-410F-B913-BACD7C9F3EB9}"/>
    <cellStyle name="Porcentual 144 6" xfId="1829" xr:uid="{00000000-0005-0000-0000-00009D0E0000}"/>
    <cellStyle name="Porcentual 144 6 2" xfId="5852" xr:uid="{00000000-0005-0000-0000-00009E0E0000}"/>
    <cellStyle name="Porcentual 144 6 3" xfId="9082" xr:uid="{A95D0498-043A-4D61-82A2-D8950337096B}"/>
    <cellStyle name="Porcentual 144 7" xfId="1830" xr:uid="{00000000-0005-0000-0000-00009F0E0000}"/>
    <cellStyle name="Porcentual 144 7 2" xfId="5853" xr:uid="{00000000-0005-0000-0000-0000A00E0000}"/>
    <cellStyle name="Porcentual 144 7 3" xfId="9083" xr:uid="{A367D482-EC0F-4D3F-B470-F9F1C0EFCD9B}"/>
    <cellStyle name="Porcentual 144 8" xfId="1831" xr:uid="{00000000-0005-0000-0000-0000A10E0000}"/>
    <cellStyle name="Porcentual 144 8 2" xfId="5854" xr:uid="{00000000-0005-0000-0000-0000A20E0000}"/>
    <cellStyle name="Porcentual 144 8 3" xfId="9084" xr:uid="{7944A35B-302D-4576-B68B-C393693828EE}"/>
    <cellStyle name="Porcentual 144 9" xfId="1832" xr:uid="{00000000-0005-0000-0000-0000A30E0000}"/>
    <cellStyle name="Porcentual 144 9 2" xfId="5855" xr:uid="{00000000-0005-0000-0000-0000A40E0000}"/>
    <cellStyle name="Porcentual 144 9 3" xfId="9085" xr:uid="{9321A518-0AE1-4EB0-AE13-E3849E878027}"/>
    <cellStyle name="Porcentual 145 10" xfId="1833" xr:uid="{00000000-0005-0000-0000-0000A50E0000}"/>
    <cellStyle name="Porcentual 145 10 2" xfId="5856" xr:uid="{00000000-0005-0000-0000-0000A60E0000}"/>
    <cellStyle name="Porcentual 145 10 3" xfId="9086" xr:uid="{AAE6D261-2DAF-427D-BA0B-E8465A04F15F}"/>
    <cellStyle name="Porcentual 145 11" xfId="1834" xr:uid="{00000000-0005-0000-0000-0000A70E0000}"/>
    <cellStyle name="Porcentual 145 11 2" xfId="5857" xr:uid="{00000000-0005-0000-0000-0000A80E0000}"/>
    <cellStyle name="Porcentual 145 11 3" xfId="9087" xr:uid="{5757E9A1-CC4E-49DF-9B40-0817260ACC6B}"/>
    <cellStyle name="Porcentual 145 12" xfId="1835" xr:uid="{00000000-0005-0000-0000-0000A90E0000}"/>
    <cellStyle name="Porcentual 145 12 2" xfId="5858" xr:uid="{00000000-0005-0000-0000-0000AA0E0000}"/>
    <cellStyle name="Porcentual 145 12 3" xfId="9088" xr:uid="{FAAD5E44-49E1-448A-B7BD-AF6C8562D96F}"/>
    <cellStyle name="Porcentual 145 13" xfId="1836" xr:uid="{00000000-0005-0000-0000-0000AB0E0000}"/>
    <cellStyle name="Porcentual 145 13 2" xfId="5859" xr:uid="{00000000-0005-0000-0000-0000AC0E0000}"/>
    <cellStyle name="Porcentual 145 13 3" xfId="9089" xr:uid="{536EB080-0C9A-47A2-9D51-DDB0E030125E}"/>
    <cellStyle name="Porcentual 145 14" xfId="1837" xr:uid="{00000000-0005-0000-0000-0000AD0E0000}"/>
    <cellStyle name="Porcentual 145 14 2" xfId="5860" xr:uid="{00000000-0005-0000-0000-0000AE0E0000}"/>
    <cellStyle name="Porcentual 145 14 3" xfId="9090" xr:uid="{26592E3D-E81B-43D4-80C0-258AF2A01CA6}"/>
    <cellStyle name="Porcentual 145 15" xfId="1838" xr:uid="{00000000-0005-0000-0000-0000AF0E0000}"/>
    <cellStyle name="Porcentual 145 15 2" xfId="5861" xr:uid="{00000000-0005-0000-0000-0000B00E0000}"/>
    <cellStyle name="Porcentual 145 15 3" xfId="9091" xr:uid="{67BD4E8E-4105-4823-9DD0-E4D5F81FD62A}"/>
    <cellStyle name="Porcentual 145 16" xfId="1839" xr:uid="{00000000-0005-0000-0000-0000B10E0000}"/>
    <cellStyle name="Porcentual 145 16 2" xfId="5862" xr:uid="{00000000-0005-0000-0000-0000B20E0000}"/>
    <cellStyle name="Porcentual 145 16 3" xfId="9092" xr:uid="{5B0AC229-11A5-4408-932C-81A58BC10D94}"/>
    <cellStyle name="Porcentual 145 17" xfId="1840" xr:uid="{00000000-0005-0000-0000-0000B30E0000}"/>
    <cellStyle name="Porcentual 145 17 2" xfId="5863" xr:uid="{00000000-0005-0000-0000-0000B40E0000}"/>
    <cellStyle name="Porcentual 145 17 3" xfId="9093" xr:uid="{5693E933-F8BE-4FA2-B5C5-5EC43B46EA35}"/>
    <cellStyle name="Porcentual 145 18" xfId="1841" xr:uid="{00000000-0005-0000-0000-0000B50E0000}"/>
    <cellStyle name="Porcentual 145 18 2" xfId="5864" xr:uid="{00000000-0005-0000-0000-0000B60E0000}"/>
    <cellStyle name="Porcentual 145 18 3" xfId="9094" xr:uid="{2A625BE7-737B-43A2-B3E8-B5921E1BBFFC}"/>
    <cellStyle name="Porcentual 145 19" xfId="1842" xr:uid="{00000000-0005-0000-0000-0000B70E0000}"/>
    <cellStyle name="Porcentual 145 19 2" xfId="5865" xr:uid="{00000000-0005-0000-0000-0000B80E0000}"/>
    <cellStyle name="Porcentual 145 19 3" xfId="9095" xr:uid="{B116BFE1-D99E-4E64-A32B-9B03ACEB517D}"/>
    <cellStyle name="Porcentual 145 2" xfId="1843" xr:uid="{00000000-0005-0000-0000-0000B90E0000}"/>
    <cellStyle name="Porcentual 145 2 2" xfId="5866" xr:uid="{00000000-0005-0000-0000-0000BA0E0000}"/>
    <cellStyle name="Porcentual 145 2 3" xfId="9096" xr:uid="{397AB2C9-A93D-411A-AE52-C6E6C7127CE3}"/>
    <cellStyle name="Porcentual 145 20" xfId="1844" xr:uid="{00000000-0005-0000-0000-0000BB0E0000}"/>
    <cellStyle name="Porcentual 145 20 2" xfId="5867" xr:uid="{00000000-0005-0000-0000-0000BC0E0000}"/>
    <cellStyle name="Porcentual 145 20 3" xfId="9097" xr:uid="{B0AD9C24-CA4B-4FE6-8CDC-D868ACC02F1B}"/>
    <cellStyle name="Porcentual 145 21" xfId="1845" xr:uid="{00000000-0005-0000-0000-0000BD0E0000}"/>
    <cellStyle name="Porcentual 145 21 2" xfId="5868" xr:uid="{00000000-0005-0000-0000-0000BE0E0000}"/>
    <cellStyle name="Porcentual 145 21 3" xfId="9098" xr:uid="{EC6ECE2F-BDE9-4958-B76E-04CFB650CA32}"/>
    <cellStyle name="Porcentual 145 22" xfId="1846" xr:uid="{00000000-0005-0000-0000-0000BF0E0000}"/>
    <cellStyle name="Porcentual 145 22 2" xfId="5869" xr:uid="{00000000-0005-0000-0000-0000C00E0000}"/>
    <cellStyle name="Porcentual 145 22 3" xfId="9099" xr:uid="{75FB731A-8E76-4FC7-9B5C-5B5FADC42344}"/>
    <cellStyle name="Porcentual 145 23" xfId="1847" xr:uid="{00000000-0005-0000-0000-0000C10E0000}"/>
    <cellStyle name="Porcentual 145 23 2" xfId="5870" xr:uid="{00000000-0005-0000-0000-0000C20E0000}"/>
    <cellStyle name="Porcentual 145 23 3" xfId="9100" xr:uid="{F0711C3D-60AF-4F98-9D77-572BFE8D286F}"/>
    <cellStyle name="Porcentual 145 24" xfId="1848" xr:uid="{00000000-0005-0000-0000-0000C30E0000}"/>
    <cellStyle name="Porcentual 145 24 2" xfId="5871" xr:uid="{00000000-0005-0000-0000-0000C40E0000}"/>
    <cellStyle name="Porcentual 145 24 3" xfId="9101" xr:uid="{2BC4F73B-35A6-418E-A686-1F06DC61B33F}"/>
    <cellStyle name="Porcentual 145 25" xfId="1849" xr:uid="{00000000-0005-0000-0000-0000C50E0000}"/>
    <cellStyle name="Porcentual 145 25 2" xfId="5872" xr:uid="{00000000-0005-0000-0000-0000C60E0000}"/>
    <cellStyle name="Porcentual 145 25 3" xfId="9102" xr:uid="{D5EC9620-F705-4232-AC4A-47A29FDB0E3C}"/>
    <cellStyle name="Porcentual 145 26" xfId="1850" xr:uid="{00000000-0005-0000-0000-0000C70E0000}"/>
    <cellStyle name="Porcentual 145 26 2" xfId="5873" xr:uid="{00000000-0005-0000-0000-0000C80E0000}"/>
    <cellStyle name="Porcentual 145 26 3" xfId="9103" xr:uid="{D2E86DB4-FD16-4826-AC23-9FB361F67E0D}"/>
    <cellStyle name="Porcentual 145 27" xfId="1851" xr:uid="{00000000-0005-0000-0000-0000C90E0000}"/>
    <cellStyle name="Porcentual 145 27 2" xfId="5874" xr:uid="{00000000-0005-0000-0000-0000CA0E0000}"/>
    <cellStyle name="Porcentual 145 27 3" xfId="9104" xr:uid="{DF49797B-A97C-4206-867E-4753729766A7}"/>
    <cellStyle name="Porcentual 145 28" xfId="1852" xr:uid="{00000000-0005-0000-0000-0000CB0E0000}"/>
    <cellStyle name="Porcentual 145 28 2" xfId="5875" xr:uid="{00000000-0005-0000-0000-0000CC0E0000}"/>
    <cellStyle name="Porcentual 145 28 3" xfId="9105" xr:uid="{491F29DE-F945-4F7A-B89B-FEA4736FB3C9}"/>
    <cellStyle name="Porcentual 145 3" xfId="1853" xr:uid="{00000000-0005-0000-0000-0000CD0E0000}"/>
    <cellStyle name="Porcentual 145 3 2" xfId="5876" xr:uid="{00000000-0005-0000-0000-0000CE0E0000}"/>
    <cellStyle name="Porcentual 145 3 3" xfId="9106" xr:uid="{B76C8CA1-09CF-413C-B401-C28A2D68F98C}"/>
    <cellStyle name="Porcentual 145 4" xfId="1854" xr:uid="{00000000-0005-0000-0000-0000CF0E0000}"/>
    <cellStyle name="Porcentual 145 4 2" xfId="5877" xr:uid="{00000000-0005-0000-0000-0000D00E0000}"/>
    <cellStyle name="Porcentual 145 4 3" xfId="9107" xr:uid="{E7E37177-F4C8-4F3C-B61F-9AA1A9285AF6}"/>
    <cellStyle name="Porcentual 145 5" xfId="1855" xr:uid="{00000000-0005-0000-0000-0000D10E0000}"/>
    <cellStyle name="Porcentual 145 5 2" xfId="5878" xr:uid="{00000000-0005-0000-0000-0000D20E0000}"/>
    <cellStyle name="Porcentual 145 5 3" xfId="9108" xr:uid="{186A0628-3DDE-45AA-AA37-5C6A8F8EAAA7}"/>
    <cellStyle name="Porcentual 145 6" xfId="1856" xr:uid="{00000000-0005-0000-0000-0000D30E0000}"/>
    <cellStyle name="Porcentual 145 6 2" xfId="5879" xr:uid="{00000000-0005-0000-0000-0000D40E0000}"/>
    <cellStyle name="Porcentual 145 6 3" xfId="9109" xr:uid="{0E8DDD12-F4C3-4D66-9419-4D28EE90378C}"/>
    <cellStyle name="Porcentual 145 7" xfId="1857" xr:uid="{00000000-0005-0000-0000-0000D50E0000}"/>
    <cellStyle name="Porcentual 145 7 2" xfId="5880" xr:uid="{00000000-0005-0000-0000-0000D60E0000}"/>
    <cellStyle name="Porcentual 145 7 3" xfId="9110" xr:uid="{5F9A57E9-FE69-447B-8AF5-996158B78551}"/>
    <cellStyle name="Porcentual 145 8" xfId="1858" xr:uid="{00000000-0005-0000-0000-0000D70E0000}"/>
    <cellStyle name="Porcentual 145 8 2" xfId="5881" xr:uid="{00000000-0005-0000-0000-0000D80E0000}"/>
    <cellStyle name="Porcentual 145 8 3" xfId="9111" xr:uid="{1D575C08-3E51-4CE0-A014-F55F64F9EE84}"/>
    <cellStyle name="Porcentual 145 9" xfId="1859" xr:uid="{00000000-0005-0000-0000-0000D90E0000}"/>
    <cellStyle name="Porcentual 145 9 2" xfId="5882" xr:uid="{00000000-0005-0000-0000-0000DA0E0000}"/>
    <cellStyle name="Porcentual 145 9 3" xfId="9112" xr:uid="{FA1C14FA-C3B4-4C35-8AE0-34D2DD7EFB5D}"/>
    <cellStyle name="Porcentual 146 10" xfId="1860" xr:uid="{00000000-0005-0000-0000-0000DB0E0000}"/>
    <cellStyle name="Porcentual 146 10 2" xfId="5883" xr:uid="{00000000-0005-0000-0000-0000DC0E0000}"/>
    <cellStyle name="Porcentual 146 10 3" xfId="9113" xr:uid="{586385BB-9101-4F90-9848-F064643C375F}"/>
    <cellStyle name="Porcentual 146 11" xfId="1861" xr:uid="{00000000-0005-0000-0000-0000DD0E0000}"/>
    <cellStyle name="Porcentual 146 11 2" xfId="5884" xr:uid="{00000000-0005-0000-0000-0000DE0E0000}"/>
    <cellStyle name="Porcentual 146 11 3" xfId="9114" xr:uid="{3E9C776F-DDF0-42E5-8C41-00FFA90BA7BD}"/>
    <cellStyle name="Porcentual 146 12" xfId="1862" xr:uid="{00000000-0005-0000-0000-0000DF0E0000}"/>
    <cellStyle name="Porcentual 146 12 2" xfId="5885" xr:uid="{00000000-0005-0000-0000-0000E00E0000}"/>
    <cellStyle name="Porcentual 146 12 3" xfId="9115" xr:uid="{9C80220D-8B2E-4B63-B9BF-8621DA0412EF}"/>
    <cellStyle name="Porcentual 146 13" xfId="1863" xr:uid="{00000000-0005-0000-0000-0000E10E0000}"/>
    <cellStyle name="Porcentual 146 13 2" xfId="5886" xr:uid="{00000000-0005-0000-0000-0000E20E0000}"/>
    <cellStyle name="Porcentual 146 13 3" xfId="9116" xr:uid="{B594CB1E-6D0D-4855-BB57-80D70CCCFBE0}"/>
    <cellStyle name="Porcentual 146 14" xfId="1864" xr:uid="{00000000-0005-0000-0000-0000E30E0000}"/>
    <cellStyle name="Porcentual 146 14 2" xfId="5887" xr:uid="{00000000-0005-0000-0000-0000E40E0000}"/>
    <cellStyle name="Porcentual 146 14 3" xfId="9117" xr:uid="{A4D6ED5A-41B5-4AF6-9976-1EBD634C67C3}"/>
    <cellStyle name="Porcentual 146 15" xfId="1865" xr:uid="{00000000-0005-0000-0000-0000E50E0000}"/>
    <cellStyle name="Porcentual 146 15 2" xfId="5888" xr:uid="{00000000-0005-0000-0000-0000E60E0000}"/>
    <cellStyle name="Porcentual 146 15 3" xfId="9118" xr:uid="{0ABDA69F-D796-48BD-A359-F0005AC64211}"/>
    <cellStyle name="Porcentual 146 16" xfId="1866" xr:uid="{00000000-0005-0000-0000-0000E70E0000}"/>
    <cellStyle name="Porcentual 146 16 2" xfId="5889" xr:uid="{00000000-0005-0000-0000-0000E80E0000}"/>
    <cellStyle name="Porcentual 146 16 3" xfId="9119" xr:uid="{1F062E40-1DDC-4B80-97B9-C67124CD1DE4}"/>
    <cellStyle name="Porcentual 146 17" xfId="1867" xr:uid="{00000000-0005-0000-0000-0000E90E0000}"/>
    <cellStyle name="Porcentual 146 17 2" xfId="5890" xr:uid="{00000000-0005-0000-0000-0000EA0E0000}"/>
    <cellStyle name="Porcentual 146 17 3" xfId="9120" xr:uid="{8331F50D-D65C-4FB0-80B7-93AE39BDC5F1}"/>
    <cellStyle name="Porcentual 146 18" xfId="1868" xr:uid="{00000000-0005-0000-0000-0000EB0E0000}"/>
    <cellStyle name="Porcentual 146 18 2" xfId="5891" xr:uid="{00000000-0005-0000-0000-0000EC0E0000}"/>
    <cellStyle name="Porcentual 146 18 3" xfId="9121" xr:uid="{994335DB-7EC0-4D2C-8EF7-EE9DC4D5DE12}"/>
    <cellStyle name="Porcentual 146 19" xfId="1869" xr:uid="{00000000-0005-0000-0000-0000ED0E0000}"/>
    <cellStyle name="Porcentual 146 19 2" xfId="5892" xr:uid="{00000000-0005-0000-0000-0000EE0E0000}"/>
    <cellStyle name="Porcentual 146 19 3" xfId="9122" xr:uid="{66E2A082-FC37-4230-822F-87791C2025A0}"/>
    <cellStyle name="Porcentual 146 2" xfId="1870" xr:uid="{00000000-0005-0000-0000-0000EF0E0000}"/>
    <cellStyle name="Porcentual 146 2 2" xfId="5893" xr:uid="{00000000-0005-0000-0000-0000F00E0000}"/>
    <cellStyle name="Porcentual 146 2 3" xfId="9123" xr:uid="{74C74A0C-2796-450A-901D-874B1E26CC51}"/>
    <cellStyle name="Porcentual 146 20" xfId="1871" xr:uid="{00000000-0005-0000-0000-0000F10E0000}"/>
    <cellStyle name="Porcentual 146 20 2" xfId="5894" xr:uid="{00000000-0005-0000-0000-0000F20E0000}"/>
    <cellStyle name="Porcentual 146 20 3" xfId="9124" xr:uid="{99A44583-AA56-4ADC-BA6E-2747E9D9B2D1}"/>
    <cellStyle name="Porcentual 146 21" xfId="1872" xr:uid="{00000000-0005-0000-0000-0000F30E0000}"/>
    <cellStyle name="Porcentual 146 21 2" xfId="5895" xr:uid="{00000000-0005-0000-0000-0000F40E0000}"/>
    <cellStyle name="Porcentual 146 21 3" xfId="9125" xr:uid="{6A8FFE9A-163F-4542-A508-908BDC606BF8}"/>
    <cellStyle name="Porcentual 146 22" xfId="1873" xr:uid="{00000000-0005-0000-0000-0000F50E0000}"/>
    <cellStyle name="Porcentual 146 22 2" xfId="5896" xr:uid="{00000000-0005-0000-0000-0000F60E0000}"/>
    <cellStyle name="Porcentual 146 22 3" xfId="9126" xr:uid="{27AEEE07-D6AB-43FC-A8A3-6ED004A31F3A}"/>
    <cellStyle name="Porcentual 146 23" xfId="1874" xr:uid="{00000000-0005-0000-0000-0000F70E0000}"/>
    <cellStyle name="Porcentual 146 23 2" xfId="5897" xr:uid="{00000000-0005-0000-0000-0000F80E0000}"/>
    <cellStyle name="Porcentual 146 23 3" xfId="9127" xr:uid="{25ACA1BC-E8E1-4C11-A96D-4540F4AE6F8A}"/>
    <cellStyle name="Porcentual 146 24" xfId="1875" xr:uid="{00000000-0005-0000-0000-0000F90E0000}"/>
    <cellStyle name="Porcentual 146 24 2" xfId="5898" xr:uid="{00000000-0005-0000-0000-0000FA0E0000}"/>
    <cellStyle name="Porcentual 146 24 3" xfId="9128" xr:uid="{6312DF16-A690-43D7-ADAB-A90D22BEE894}"/>
    <cellStyle name="Porcentual 146 25" xfId="1876" xr:uid="{00000000-0005-0000-0000-0000FB0E0000}"/>
    <cellStyle name="Porcentual 146 25 2" xfId="5899" xr:uid="{00000000-0005-0000-0000-0000FC0E0000}"/>
    <cellStyle name="Porcentual 146 25 3" xfId="9129" xr:uid="{34CE1F9D-1EBD-4AE0-9CC6-261A335FD766}"/>
    <cellStyle name="Porcentual 146 26" xfId="1877" xr:uid="{00000000-0005-0000-0000-0000FD0E0000}"/>
    <cellStyle name="Porcentual 146 26 2" xfId="5900" xr:uid="{00000000-0005-0000-0000-0000FE0E0000}"/>
    <cellStyle name="Porcentual 146 26 3" xfId="9130" xr:uid="{D2952452-EF7A-4994-971B-4F12F7B3F922}"/>
    <cellStyle name="Porcentual 146 27" xfId="1878" xr:uid="{00000000-0005-0000-0000-0000FF0E0000}"/>
    <cellStyle name="Porcentual 146 27 2" xfId="5901" xr:uid="{00000000-0005-0000-0000-0000000F0000}"/>
    <cellStyle name="Porcentual 146 27 3" xfId="9131" xr:uid="{0C49FBC4-41DF-479A-8F43-BE5F33FE3D80}"/>
    <cellStyle name="Porcentual 146 28" xfId="1879" xr:uid="{00000000-0005-0000-0000-0000010F0000}"/>
    <cellStyle name="Porcentual 146 28 2" xfId="5902" xr:uid="{00000000-0005-0000-0000-0000020F0000}"/>
    <cellStyle name="Porcentual 146 28 3" xfId="9132" xr:uid="{1E642480-183E-48F6-BA9D-2925E6652414}"/>
    <cellStyle name="Porcentual 146 3" xfId="1880" xr:uid="{00000000-0005-0000-0000-0000030F0000}"/>
    <cellStyle name="Porcentual 146 3 2" xfId="5903" xr:uid="{00000000-0005-0000-0000-0000040F0000}"/>
    <cellStyle name="Porcentual 146 3 3" xfId="9133" xr:uid="{BF938114-F275-4475-ADED-FBA916581880}"/>
    <cellStyle name="Porcentual 146 4" xfId="1881" xr:uid="{00000000-0005-0000-0000-0000050F0000}"/>
    <cellStyle name="Porcentual 146 4 2" xfId="5904" xr:uid="{00000000-0005-0000-0000-0000060F0000}"/>
    <cellStyle name="Porcentual 146 4 3" xfId="9134" xr:uid="{62862279-B62B-412C-822C-76CD1D3D849F}"/>
    <cellStyle name="Porcentual 146 5" xfId="1882" xr:uid="{00000000-0005-0000-0000-0000070F0000}"/>
    <cellStyle name="Porcentual 146 5 2" xfId="5905" xr:uid="{00000000-0005-0000-0000-0000080F0000}"/>
    <cellStyle name="Porcentual 146 5 3" xfId="9135" xr:uid="{121F5755-ABEA-4277-8172-6EB63BBFEF41}"/>
    <cellStyle name="Porcentual 146 6" xfId="1883" xr:uid="{00000000-0005-0000-0000-0000090F0000}"/>
    <cellStyle name="Porcentual 146 6 2" xfId="5906" xr:uid="{00000000-0005-0000-0000-00000A0F0000}"/>
    <cellStyle name="Porcentual 146 6 3" xfId="9136" xr:uid="{3999137B-968A-423D-B167-40383A6F9854}"/>
    <cellStyle name="Porcentual 146 7" xfId="1884" xr:uid="{00000000-0005-0000-0000-00000B0F0000}"/>
    <cellStyle name="Porcentual 146 7 2" xfId="5907" xr:uid="{00000000-0005-0000-0000-00000C0F0000}"/>
    <cellStyle name="Porcentual 146 7 3" xfId="9137" xr:uid="{13F148FF-7B39-42F7-85A1-062A94AF2BAD}"/>
    <cellStyle name="Porcentual 146 8" xfId="1885" xr:uid="{00000000-0005-0000-0000-00000D0F0000}"/>
    <cellStyle name="Porcentual 146 8 2" xfId="5908" xr:uid="{00000000-0005-0000-0000-00000E0F0000}"/>
    <cellStyle name="Porcentual 146 8 3" xfId="9138" xr:uid="{2DEBB647-AD66-4A0E-9615-18BC03B631B4}"/>
    <cellStyle name="Porcentual 146 9" xfId="1886" xr:uid="{00000000-0005-0000-0000-00000F0F0000}"/>
    <cellStyle name="Porcentual 146 9 2" xfId="5909" xr:uid="{00000000-0005-0000-0000-0000100F0000}"/>
    <cellStyle name="Porcentual 146 9 3" xfId="9139" xr:uid="{DF759B47-536B-4729-AB59-F2AC4A62F91E}"/>
    <cellStyle name="Porcentual 147 10" xfId="1887" xr:uid="{00000000-0005-0000-0000-0000110F0000}"/>
    <cellStyle name="Porcentual 147 10 2" xfId="5910" xr:uid="{00000000-0005-0000-0000-0000120F0000}"/>
    <cellStyle name="Porcentual 147 10 3" xfId="9140" xr:uid="{1714D4A4-009C-4475-8543-93267FAD080A}"/>
    <cellStyle name="Porcentual 147 11" xfId="1888" xr:uid="{00000000-0005-0000-0000-0000130F0000}"/>
    <cellStyle name="Porcentual 147 11 2" xfId="5911" xr:uid="{00000000-0005-0000-0000-0000140F0000}"/>
    <cellStyle name="Porcentual 147 11 3" xfId="9141" xr:uid="{9168FB9E-7190-420B-8C9D-E0F7C06FC812}"/>
    <cellStyle name="Porcentual 147 12" xfId="1889" xr:uid="{00000000-0005-0000-0000-0000150F0000}"/>
    <cellStyle name="Porcentual 147 12 2" xfId="5912" xr:uid="{00000000-0005-0000-0000-0000160F0000}"/>
    <cellStyle name="Porcentual 147 12 3" xfId="9142" xr:uid="{007628B7-9A82-4ECC-81B6-457A91F947FD}"/>
    <cellStyle name="Porcentual 147 13" xfId="1890" xr:uid="{00000000-0005-0000-0000-0000170F0000}"/>
    <cellStyle name="Porcentual 147 13 2" xfId="5913" xr:uid="{00000000-0005-0000-0000-0000180F0000}"/>
    <cellStyle name="Porcentual 147 13 3" xfId="9143" xr:uid="{A12798E4-421C-4EB1-9DB1-83EA8AC0AD37}"/>
    <cellStyle name="Porcentual 147 14" xfId="1891" xr:uid="{00000000-0005-0000-0000-0000190F0000}"/>
    <cellStyle name="Porcentual 147 14 2" xfId="5914" xr:uid="{00000000-0005-0000-0000-00001A0F0000}"/>
    <cellStyle name="Porcentual 147 14 3" xfId="9144" xr:uid="{2D9F5D6F-3632-4CD1-923F-C3A237EDA585}"/>
    <cellStyle name="Porcentual 147 15" xfId="1892" xr:uid="{00000000-0005-0000-0000-00001B0F0000}"/>
    <cellStyle name="Porcentual 147 15 2" xfId="5915" xr:uid="{00000000-0005-0000-0000-00001C0F0000}"/>
    <cellStyle name="Porcentual 147 15 3" xfId="9145" xr:uid="{CF9E24C6-66FA-4E47-855C-046C9AE2FBFC}"/>
    <cellStyle name="Porcentual 147 16" xfId="1893" xr:uid="{00000000-0005-0000-0000-00001D0F0000}"/>
    <cellStyle name="Porcentual 147 16 2" xfId="5916" xr:uid="{00000000-0005-0000-0000-00001E0F0000}"/>
    <cellStyle name="Porcentual 147 16 3" xfId="9146" xr:uid="{15528189-5C1B-484A-93BE-ECD3E38D0DDD}"/>
    <cellStyle name="Porcentual 147 17" xfId="1894" xr:uid="{00000000-0005-0000-0000-00001F0F0000}"/>
    <cellStyle name="Porcentual 147 17 2" xfId="5917" xr:uid="{00000000-0005-0000-0000-0000200F0000}"/>
    <cellStyle name="Porcentual 147 17 3" xfId="9147" xr:uid="{08962882-1C66-44EC-93DE-4967F20D2965}"/>
    <cellStyle name="Porcentual 147 18" xfId="1895" xr:uid="{00000000-0005-0000-0000-0000210F0000}"/>
    <cellStyle name="Porcentual 147 18 2" xfId="5918" xr:uid="{00000000-0005-0000-0000-0000220F0000}"/>
    <cellStyle name="Porcentual 147 18 3" xfId="9148" xr:uid="{75F7EBD9-1B4D-4413-B4A9-F6733CE5C7C3}"/>
    <cellStyle name="Porcentual 147 19" xfId="1896" xr:uid="{00000000-0005-0000-0000-0000230F0000}"/>
    <cellStyle name="Porcentual 147 19 2" xfId="5919" xr:uid="{00000000-0005-0000-0000-0000240F0000}"/>
    <cellStyle name="Porcentual 147 19 3" xfId="9149" xr:uid="{4E3968B7-8422-44FF-BEF5-3E84E95545A4}"/>
    <cellStyle name="Porcentual 147 2" xfId="1897" xr:uid="{00000000-0005-0000-0000-0000250F0000}"/>
    <cellStyle name="Porcentual 147 2 2" xfId="5920" xr:uid="{00000000-0005-0000-0000-0000260F0000}"/>
    <cellStyle name="Porcentual 147 2 3" xfId="9150" xr:uid="{EE5F0AD4-5BC8-443B-9C74-72BC7A589837}"/>
    <cellStyle name="Porcentual 147 20" xfId="1898" xr:uid="{00000000-0005-0000-0000-0000270F0000}"/>
    <cellStyle name="Porcentual 147 20 2" xfId="5921" xr:uid="{00000000-0005-0000-0000-0000280F0000}"/>
    <cellStyle name="Porcentual 147 20 3" xfId="9151" xr:uid="{8066C4AF-00F4-472D-821B-C4702DD32B8F}"/>
    <cellStyle name="Porcentual 147 21" xfId="1899" xr:uid="{00000000-0005-0000-0000-0000290F0000}"/>
    <cellStyle name="Porcentual 147 21 2" xfId="5922" xr:uid="{00000000-0005-0000-0000-00002A0F0000}"/>
    <cellStyle name="Porcentual 147 21 3" xfId="9152" xr:uid="{7C8DB4DF-36FD-4B96-942C-98073C749F3F}"/>
    <cellStyle name="Porcentual 147 22" xfId="1900" xr:uid="{00000000-0005-0000-0000-00002B0F0000}"/>
    <cellStyle name="Porcentual 147 22 2" xfId="5923" xr:uid="{00000000-0005-0000-0000-00002C0F0000}"/>
    <cellStyle name="Porcentual 147 22 3" xfId="9153" xr:uid="{34C5E2D7-1CA0-44DA-BF63-4F580D268956}"/>
    <cellStyle name="Porcentual 147 23" xfId="1901" xr:uid="{00000000-0005-0000-0000-00002D0F0000}"/>
    <cellStyle name="Porcentual 147 23 2" xfId="5924" xr:uid="{00000000-0005-0000-0000-00002E0F0000}"/>
    <cellStyle name="Porcentual 147 23 3" xfId="9154" xr:uid="{AB64F94D-D1EC-4F2A-BD1A-6FCA371BBC82}"/>
    <cellStyle name="Porcentual 147 24" xfId="1902" xr:uid="{00000000-0005-0000-0000-00002F0F0000}"/>
    <cellStyle name="Porcentual 147 24 2" xfId="5925" xr:uid="{00000000-0005-0000-0000-0000300F0000}"/>
    <cellStyle name="Porcentual 147 24 3" xfId="9155" xr:uid="{9F441E3A-3282-42D5-90A2-18D74CDCB33F}"/>
    <cellStyle name="Porcentual 147 25" xfId="1903" xr:uid="{00000000-0005-0000-0000-0000310F0000}"/>
    <cellStyle name="Porcentual 147 25 2" xfId="5926" xr:uid="{00000000-0005-0000-0000-0000320F0000}"/>
    <cellStyle name="Porcentual 147 25 3" xfId="9156" xr:uid="{819DA39B-296A-472B-9E5F-554FFBFD3381}"/>
    <cellStyle name="Porcentual 147 26" xfId="1904" xr:uid="{00000000-0005-0000-0000-0000330F0000}"/>
    <cellStyle name="Porcentual 147 26 2" xfId="5927" xr:uid="{00000000-0005-0000-0000-0000340F0000}"/>
    <cellStyle name="Porcentual 147 26 3" xfId="9157" xr:uid="{90E0D98D-F50E-484A-9ECA-0957B5128BC6}"/>
    <cellStyle name="Porcentual 147 27" xfId="1905" xr:uid="{00000000-0005-0000-0000-0000350F0000}"/>
    <cellStyle name="Porcentual 147 27 2" xfId="5928" xr:uid="{00000000-0005-0000-0000-0000360F0000}"/>
    <cellStyle name="Porcentual 147 27 3" xfId="9158" xr:uid="{F3B53864-EDBD-4601-81B1-E786CE3A30B0}"/>
    <cellStyle name="Porcentual 147 28" xfId="1906" xr:uid="{00000000-0005-0000-0000-0000370F0000}"/>
    <cellStyle name="Porcentual 147 28 2" xfId="5929" xr:uid="{00000000-0005-0000-0000-0000380F0000}"/>
    <cellStyle name="Porcentual 147 28 3" xfId="9159" xr:uid="{BF59A929-219D-41AA-9F44-DCD9837A626B}"/>
    <cellStyle name="Porcentual 147 3" xfId="1907" xr:uid="{00000000-0005-0000-0000-0000390F0000}"/>
    <cellStyle name="Porcentual 147 3 2" xfId="5930" xr:uid="{00000000-0005-0000-0000-00003A0F0000}"/>
    <cellStyle name="Porcentual 147 3 3" xfId="9160" xr:uid="{1C7B9288-931C-49E7-9479-AAAD88315763}"/>
    <cellStyle name="Porcentual 147 4" xfId="1908" xr:uid="{00000000-0005-0000-0000-00003B0F0000}"/>
    <cellStyle name="Porcentual 147 4 2" xfId="5931" xr:uid="{00000000-0005-0000-0000-00003C0F0000}"/>
    <cellStyle name="Porcentual 147 4 3" xfId="9161" xr:uid="{5D2679D2-E714-47C2-BB16-E392E864E55A}"/>
    <cellStyle name="Porcentual 147 5" xfId="1909" xr:uid="{00000000-0005-0000-0000-00003D0F0000}"/>
    <cellStyle name="Porcentual 147 5 2" xfId="5932" xr:uid="{00000000-0005-0000-0000-00003E0F0000}"/>
    <cellStyle name="Porcentual 147 5 3" xfId="9162" xr:uid="{B01D2E8A-49D6-4488-902A-9B65FC21FBF8}"/>
    <cellStyle name="Porcentual 147 6" xfId="1910" xr:uid="{00000000-0005-0000-0000-00003F0F0000}"/>
    <cellStyle name="Porcentual 147 6 2" xfId="5933" xr:uid="{00000000-0005-0000-0000-0000400F0000}"/>
    <cellStyle name="Porcentual 147 6 3" xfId="9163" xr:uid="{1150DD0D-0604-4942-B39E-38C86FB71881}"/>
    <cellStyle name="Porcentual 147 7" xfId="1911" xr:uid="{00000000-0005-0000-0000-0000410F0000}"/>
    <cellStyle name="Porcentual 147 7 2" xfId="5934" xr:uid="{00000000-0005-0000-0000-0000420F0000}"/>
    <cellStyle name="Porcentual 147 7 3" xfId="9164" xr:uid="{2EC9A441-14A8-455B-99CF-ED5C6B2BCD98}"/>
    <cellStyle name="Porcentual 147 8" xfId="1912" xr:uid="{00000000-0005-0000-0000-0000430F0000}"/>
    <cellStyle name="Porcentual 147 8 2" xfId="5935" xr:uid="{00000000-0005-0000-0000-0000440F0000}"/>
    <cellStyle name="Porcentual 147 8 3" xfId="9165" xr:uid="{C688DD1B-8AFE-4D86-8FD5-12156BF1F2BD}"/>
    <cellStyle name="Porcentual 147 9" xfId="1913" xr:uid="{00000000-0005-0000-0000-0000450F0000}"/>
    <cellStyle name="Porcentual 147 9 2" xfId="5936" xr:uid="{00000000-0005-0000-0000-0000460F0000}"/>
    <cellStyle name="Porcentual 147 9 3" xfId="9166" xr:uid="{875D3BE6-E482-4CDB-AC0B-8F6ADF2A71DE}"/>
    <cellStyle name="Porcentual 149 10" xfId="1914" xr:uid="{00000000-0005-0000-0000-0000470F0000}"/>
    <cellStyle name="Porcentual 149 10 2" xfId="5937" xr:uid="{00000000-0005-0000-0000-0000480F0000}"/>
    <cellStyle name="Porcentual 149 10 3" xfId="9167" xr:uid="{2AF56F1A-C55F-44F4-8C7C-DCB1399F9857}"/>
    <cellStyle name="Porcentual 149 11" xfId="1915" xr:uid="{00000000-0005-0000-0000-0000490F0000}"/>
    <cellStyle name="Porcentual 149 11 2" xfId="5938" xr:uid="{00000000-0005-0000-0000-00004A0F0000}"/>
    <cellStyle name="Porcentual 149 11 3" xfId="9168" xr:uid="{382C6D0B-5B76-4EAC-9351-67E9FCCADF87}"/>
    <cellStyle name="Porcentual 149 12" xfId="1916" xr:uid="{00000000-0005-0000-0000-00004B0F0000}"/>
    <cellStyle name="Porcentual 149 12 2" xfId="5939" xr:uid="{00000000-0005-0000-0000-00004C0F0000}"/>
    <cellStyle name="Porcentual 149 12 3" xfId="9169" xr:uid="{5C669FBD-1689-473F-AC4A-7C5F4A844726}"/>
    <cellStyle name="Porcentual 149 13" xfId="1917" xr:uid="{00000000-0005-0000-0000-00004D0F0000}"/>
    <cellStyle name="Porcentual 149 13 2" xfId="5940" xr:uid="{00000000-0005-0000-0000-00004E0F0000}"/>
    <cellStyle name="Porcentual 149 13 3" xfId="9170" xr:uid="{3A150CAD-D2FB-4BEB-AC12-781B53447146}"/>
    <cellStyle name="Porcentual 149 14" xfId="1918" xr:uid="{00000000-0005-0000-0000-00004F0F0000}"/>
    <cellStyle name="Porcentual 149 14 2" xfId="5941" xr:uid="{00000000-0005-0000-0000-0000500F0000}"/>
    <cellStyle name="Porcentual 149 14 3" xfId="9171" xr:uid="{E80BEEC3-11DC-4E5F-B0CC-C320983549C7}"/>
    <cellStyle name="Porcentual 149 15" xfId="1919" xr:uid="{00000000-0005-0000-0000-0000510F0000}"/>
    <cellStyle name="Porcentual 149 15 2" xfId="5942" xr:uid="{00000000-0005-0000-0000-0000520F0000}"/>
    <cellStyle name="Porcentual 149 15 3" xfId="9172" xr:uid="{AC2B1A1D-4DC6-4E0E-9E59-08B647DED3CE}"/>
    <cellStyle name="Porcentual 149 16" xfId="1920" xr:uid="{00000000-0005-0000-0000-0000530F0000}"/>
    <cellStyle name="Porcentual 149 16 2" xfId="5943" xr:uid="{00000000-0005-0000-0000-0000540F0000}"/>
    <cellStyle name="Porcentual 149 16 3" xfId="9173" xr:uid="{F0704271-2B6E-4711-83B4-5CE5B5F03386}"/>
    <cellStyle name="Porcentual 149 17" xfId="1921" xr:uid="{00000000-0005-0000-0000-0000550F0000}"/>
    <cellStyle name="Porcentual 149 17 2" xfId="5944" xr:uid="{00000000-0005-0000-0000-0000560F0000}"/>
    <cellStyle name="Porcentual 149 17 3" xfId="9174" xr:uid="{3F02D1E2-3AA0-4803-B497-BF2F7ADA1FCC}"/>
    <cellStyle name="Porcentual 149 18" xfId="1922" xr:uid="{00000000-0005-0000-0000-0000570F0000}"/>
    <cellStyle name="Porcentual 149 18 2" xfId="5945" xr:uid="{00000000-0005-0000-0000-0000580F0000}"/>
    <cellStyle name="Porcentual 149 18 3" xfId="9175" xr:uid="{D5A8E14E-780B-4AA3-B77D-FBB3B770E959}"/>
    <cellStyle name="Porcentual 149 19" xfId="1923" xr:uid="{00000000-0005-0000-0000-0000590F0000}"/>
    <cellStyle name="Porcentual 149 19 2" xfId="5946" xr:uid="{00000000-0005-0000-0000-00005A0F0000}"/>
    <cellStyle name="Porcentual 149 19 3" xfId="9176" xr:uid="{AF11A597-BEEA-4AE4-8D79-FB80CDEF9A8A}"/>
    <cellStyle name="Porcentual 149 2" xfId="1924" xr:uid="{00000000-0005-0000-0000-00005B0F0000}"/>
    <cellStyle name="Porcentual 149 2 2" xfId="5947" xr:uid="{00000000-0005-0000-0000-00005C0F0000}"/>
    <cellStyle name="Porcentual 149 2 3" xfId="9177" xr:uid="{4727AFA9-5BF6-499E-973F-B8573ED6C6EA}"/>
    <cellStyle name="Porcentual 149 20" xfId="1925" xr:uid="{00000000-0005-0000-0000-00005D0F0000}"/>
    <cellStyle name="Porcentual 149 20 2" xfId="5948" xr:uid="{00000000-0005-0000-0000-00005E0F0000}"/>
    <cellStyle name="Porcentual 149 20 3" xfId="9178" xr:uid="{2F3A5E24-17BD-4785-9479-0F1172C7B306}"/>
    <cellStyle name="Porcentual 149 21" xfId="1926" xr:uid="{00000000-0005-0000-0000-00005F0F0000}"/>
    <cellStyle name="Porcentual 149 21 2" xfId="5949" xr:uid="{00000000-0005-0000-0000-0000600F0000}"/>
    <cellStyle name="Porcentual 149 21 3" xfId="9179" xr:uid="{A96AA385-CA7B-4291-B7AF-FE04F304631E}"/>
    <cellStyle name="Porcentual 149 22" xfId="1927" xr:uid="{00000000-0005-0000-0000-0000610F0000}"/>
    <cellStyle name="Porcentual 149 22 2" xfId="5950" xr:uid="{00000000-0005-0000-0000-0000620F0000}"/>
    <cellStyle name="Porcentual 149 22 3" xfId="9180" xr:uid="{DFF60B4B-A732-44B2-9181-3AD15067C2B8}"/>
    <cellStyle name="Porcentual 149 23" xfId="1928" xr:uid="{00000000-0005-0000-0000-0000630F0000}"/>
    <cellStyle name="Porcentual 149 23 2" xfId="5951" xr:uid="{00000000-0005-0000-0000-0000640F0000}"/>
    <cellStyle name="Porcentual 149 23 3" xfId="9181" xr:uid="{F7D30F59-335B-45AC-A8DF-73CB6C2D79F2}"/>
    <cellStyle name="Porcentual 149 24" xfId="1929" xr:uid="{00000000-0005-0000-0000-0000650F0000}"/>
    <cellStyle name="Porcentual 149 24 2" xfId="5952" xr:uid="{00000000-0005-0000-0000-0000660F0000}"/>
    <cellStyle name="Porcentual 149 24 3" xfId="9182" xr:uid="{9257DBF3-63D2-4C57-B68E-A2885D2F2AE8}"/>
    <cellStyle name="Porcentual 149 25" xfId="1930" xr:uid="{00000000-0005-0000-0000-0000670F0000}"/>
    <cellStyle name="Porcentual 149 25 2" xfId="5953" xr:uid="{00000000-0005-0000-0000-0000680F0000}"/>
    <cellStyle name="Porcentual 149 25 3" xfId="9183" xr:uid="{79AF86FC-2918-4C5C-A55E-020C560C9C34}"/>
    <cellStyle name="Porcentual 149 26" xfId="1931" xr:uid="{00000000-0005-0000-0000-0000690F0000}"/>
    <cellStyle name="Porcentual 149 26 2" xfId="5954" xr:uid="{00000000-0005-0000-0000-00006A0F0000}"/>
    <cellStyle name="Porcentual 149 26 3" xfId="9184" xr:uid="{E8701E4D-E5C9-4398-844D-6DF77195341F}"/>
    <cellStyle name="Porcentual 149 27" xfId="1932" xr:uid="{00000000-0005-0000-0000-00006B0F0000}"/>
    <cellStyle name="Porcentual 149 27 2" xfId="5955" xr:uid="{00000000-0005-0000-0000-00006C0F0000}"/>
    <cellStyle name="Porcentual 149 27 3" xfId="9185" xr:uid="{F9341FBB-6797-4FFB-9CC0-4BB99C02B153}"/>
    <cellStyle name="Porcentual 149 28" xfId="1933" xr:uid="{00000000-0005-0000-0000-00006D0F0000}"/>
    <cellStyle name="Porcentual 149 28 2" xfId="5956" xr:uid="{00000000-0005-0000-0000-00006E0F0000}"/>
    <cellStyle name="Porcentual 149 28 3" xfId="9186" xr:uid="{DDB9B92A-B6B1-465D-AD26-72DACA2BE9FB}"/>
    <cellStyle name="Porcentual 149 3" xfId="1934" xr:uid="{00000000-0005-0000-0000-00006F0F0000}"/>
    <cellStyle name="Porcentual 149 3 2" xfId="5957" xr:uid="{00000000-0005-0000-0000-0000700F0000}"/>
    <cellStyle name="Porcentual 149 3 3" xfId="9187" xr:uid="{8A049188-0AE4-4904-B171-6BB1A7EBF95B}"/>
    <cellStyle name="Porcentual 149 4" xfId="1935" xr:uid="{00000000-0005-0000-0000-0000710F0000}"/>
    <cellStyle name="Porcentual 149 4 2" xfId="5958" xr:uid="{00000000-0005-0000-0000-0000720F0000}"/>
    <cellStyle name="Porcentual 149 4 3" xfId="9188" xr:uid="{2745AD3D-4FA3-4121-9F60-DA6E458336BE}"/>
    <cellStyle name="Porcentual 149 5" xfId="1936" xr:uid="{00000000-0005-0000-0000-0000730F0000}"/>
    <cellStyle name="Porcentual 149 5 2" xfId="5959" xr:uid="{00000000-0005-0000-0000-0000740F0000}"/>
    <cellStyle name="Porcentual 149 5 3" xfId="9189" xr:uid="{222B789E-0193-4851-9E2E-1B0EA707ABE4}"/>
    <cellStyle name="Porcentual 149 6" xfId="1937" xr:uid="{00000000-0005-0000-0000-0000750F0000}"/>
    <cellStyle name="Porcentual 149 6 2" xfId="5960" xr:uid="{00000000-0005-0000-0000-0000760F0000}"/>
    <cellStyle name="Porcentual 149 6 3" xfId="9190" xr:uid="{217FADEA-4385-44B8-B2D4-55E304A07DDC}"/>
    <cellStyle name="Porcentual 149 7" xfId="1938" xr:uid="{00000000-0005-0000-0000-0000770F0000}"/>
    <cellStyle name="Porcentual 149 7 2" xfId="5961" xr:uid="{00000000-0005-0000-0000-0000780F0000}"/>
    <cellStyle name="Porcentual 149 7 3" xfId="9191" xr:uid="{54F5C9B0-EBB7-4805-944E-81671DB02931}"/>
    <cellStyle name="Porcentual 149 8" xfId="1939" xr:uid="{00000000-0005-0000-0000-0000790F0000}"/>
    <cellStyle name="Porcentual 149 8 2" xfId="5962" xr:uid="{00000000-0005-0000-0000-00007A0F0000}"/>
    <cellStyle name="Porcentual 149 8 3" xfId="9192" xr:uid="{D6ECDD00-1F5A-49E9-AF8D-5A3F83BCE195}"/>
    <cellStyle name="Porcentual 149 9" xfId="1940" xr:uid="{00000000-0005-0000-0000-00007B0F0000}"/>
    <cellStyle name="Porcentual 149 9 2" xfId="5963" xr:uid="{00000000-0005-0000-0000-00007C0F0000}"/>
    <cellStyle name="Porcentual 149 9 3" xfId="9193" xr:uid="{41890D40-0EA9-4CE7-9D0F-CB5992A2A88E}"/>
    <cellStyle name="Porcentual 15" xfId="1941" xr:uid="{00000000-0005-0000-0000-00007D0F0000}"/>
    <cellStyle name="Porcentual 15 2" xfId="5964" xr:uid="{00000000-0005-0000-0000-00007E0F0000}"/>
    <cellStyle name="Porcentual 15 2 2" xfId="10560" xr:uid="{BD22867A-DA81-408C-8BBC-EDFC12F3C837}"/>
    <cellStyle name="Porcentual 15 2 2 2" xfId="11369" xr:uid="{ED7A72DD-6416-4D23-949A-10D082A38DD9}"/>
    <cellStyle name="Porcentual 15 2 2 2 2" xfId="13413" xr:uid="{60EEAE8C-EA27-4282-9A9B-79C5F4A83360}"/>
    <cellStyle name="Porcentual 15 2 2 3" xfId="11947" xr:uid="{1017F42E-7137-4F9B-8AE2-000A4586E23F}"/>
    <cellStyle name="Porcentual 15 2 2 3 2" xfId="13991" xr:uid="{76A52FB1-90A8-48A8-BC05-F49C168C7A8F}"/>
    <cellStyle name="Porcentual 15 2 2 4" xfId="12605" xr:uid="{1F13FEC7-CB2C-42CA-8E3B-FA71968CFA0C}"/>
    <cellStyle name="Porcentual 15 2 3" xfId="11368" xr:uid="{1D427940-15A1-4FBD-B435-24B0BA2A1650}"/>
    <cellStyle name="Porcentual 15 2 3 2" xfId="13412" xr:uid="{52F74FC1-D1E7-499D-9EB0-8439278662D8}"/>
    <cellStyle name="Porcentual 15 2 4" xfId="11946" xr:uid="{A599CC81-9276-491B-BAA5-F88416F3C152}"/>
    <cellStyle name="Porcentual 15 2 4 2" xfId="13990" xr:uid="{981AD259-B4A2-4215-9A40-7903452E549D}"/>
    <cellStyle name="Porcentual 15 2 5" xfId="8318" xr:uid="{59F36463-8A70-42F3-84A0-F32FDA6F01DF}"/>
    <cellStyle name="Porcentual 15 2 6" xfId="12325" xr:uid="{1D0594B2-C589-44E4-9E84-9A30D0A7C057}"/>
    <cellStyle name="Porcentual 15 3" xfId="5965" xr:uid="{00000000-0005-0000-0000-00007F0F0000}"/>
    <cellStyle name="Porcentual 15 3 2" xfId="10561" xr:uid="{328FEB89-0502-47A9-AEFC-E0E3E6D29676}"/>
    <cellStyle name="Porcentual 15 3 2 2" xfId="11371" xr:uid="{8179C11C-3929-4E77-B49A-6AF6FE294538}"/>
    <cellStyle name="Porcentual 15 3 2 2 2" xfId="13415" xr:uid="{B0252C55-C276-421E-984C-4417EA4368B3}"/>
    <cellStyle name="Porcentual 15 3 2 3" xfId="11949" xr:uid="{06BFCF40-1684-4011-B1D8-D696E1F292E6}"/>
    <cellStyle name="Porcentual 15 3 2 3 2" xfId="13993" xr:uid="{B07F0EDA-ED70-4E48-9FC1-48BB802DDA9C}"/>
    <cellStyle name="Porcentual 15 3 2 4" xfId="12606" xr:uid="{0ACE3B5B-94BC-49EF-B736-B60E0B256864}"/>
    <cellStyle name="Porcentual 15 3 3" xfId="11370" xr:uid="{5ED292B2-213A-4089-9F01-BEA90177C898}"/>
    <cellStyle name="Porcentual 15 3 3 2" xfId="13414" xr:uid="{88C54DB0-3220-4879-9D56-9B0EEAF4D3A0}"/>
    <cellStyle name="Porcentual 15 3 4" xfId="11948" xr:uid="{2FCA2BB8-69E5-413F-A35D-08654C442884}"/>
    <cellStyle name="Porcentual 15 3 4 2" xfId="13992" xr:uid="{B2F15404-529C-496D-8A76-876F5E7BFEC3}"/>
    <cellStyle name="Porcentual 15 3 5" xfId="8319" xr:uid="{BEACAD9D-3668-48C1-A187-0E9E748DFB0E}"/>
    <cellStyle name="Porcentual 15 3 6" xfId="12326" xr:uid="{322E78E5-6745-48EC-A402-60F0F7E191A2}"/>
    <cellStyle name="Porcentual 15 4" xfId="9194" xr:uid="{E118CD0B-5D9F-495A-966B-EC673883ED8E}"/>
    <cellStyle name="Porcentual 150 10" xfId="1942" xr:uid="{00000000-0005-0000-0000-0000800F0000}"/>
    <cellStyle name="Porcentual 150 10 2" xfId="5966" xr:uid="{00000000-0005-0000-0000-0000810F0000}"/>
    <cellStyle name="Porcentual 150 10 3" xfId="9195" xr:uid="{53E0B032-2C61-41F6-A8C0-8DDF376824C0}"/>
    <cellStyle name="Porcentual 150 11" xfId="1943" xr:uid="{00000000-0005-0000-0000-0000820F0000}"/>
    <cellStyle name="Porcentual 150 11 2" xfId="5967" xr:uid="{00000000-0005-0000-0000-0000830F0000}"/>
    <cellStyle name="Porcentual 150 11 3" xfId="9196" xr:uid="{63C0EEE0-5D3C-4FD0-8629-1F5401F2E74F}"/>
    <cellStyle name="Porcentual 150 12" xfId="1944" xr:uid="{00000000-0005-0000-0000-0000840F0000}"/>
    <cellStyle name="Porcentual 150 12 2" xfId="5968" xr:uid="{00000000-0005-0000-0000-0000850F0000}"/>
    <cellStyle name="Porcentual 150 12 3" xfId="9197" xr:uid="{089ACB39-A06D-4F49-A1EA-7485EF139D14}"/>
    <cellStyle name="Porcentual 150 13" xfId="1945" xr:uid="{00000000-0005-0000-0000-0000860F0000}"/>
    <cellStyle name="Porcentual 150 13 2" xfId="5969" xr:uid="{00000000-0005-0000-0000-0000870F0000}"/>
    <cellStyle name="Porcentual 150 13 3" xfId="9198" xr:uid="{93E7D301-F57F-4278-ADFA-701E350109CF}"/>
    <cellStyle name="Porcentual 150 14" xfId="1946" xr:uid="{00000000-0005-0000-0000-0000880F0000}"/>
    <cellStyle name="Porcentual 150 14 2" xfId="5970" xr:uid="{00000000-0005-0000-0000-0000890F0000}"/>
    <cellStyle name="Porcentual 150 14 3" xfId="9199" xr:uid="{57290BA0-411C-4C5F-99BC-377474BA45C0}"/>
    <cellStyle name="Porcentual 150 15" xfId="1947" xr:uid="{00000000-0005-0000-0000-00008A0F0000}"/>
    <cellStyle name="Porcentual 150 15 2" xfId="5971" xr:uid="{00000000-0005-0000-0000-00008B0F0000}"/>
    <cellStyle name="Porcentual 150 15 3" xfId="9200" xr:uid="{3F5520A3-538D-4758-A18C-B958CEDDE803}"/>
    <cellStyle name="Porcentual 150 16" xfId="1948" xr:uid="{00000000-0005-0000-0000-00008C0F0000}"/>
    <cellStyle name="Porcentual 150 16 2" xfId="5972" xr:uid="{00000000-0005-0000-0000-00008D0F0000}"/>
    <cellStyle name="Porcentual 150 16 3" xfId="9201" xr:uid="{BC74F27E-536C-4141-BDAC-B0DA82A123AE}"/>
    <cellStyle name="Porcentual 150 17" xfId="1949" xr:uid="{00000000-0005-0000-0000-00008E0F0000}"/>
    <cellStyle name="Porcentual 150 17 2" xfId="5973" xr:uid="{00000000-0005-0000-0000-00008F0F0000}"/>
    <cellStyle name="Porcentual 150 17 3" xfId="9202" xr:uid="{2C9B9F4E-2989-4970-9B7C-075406D36151}"/>
    <cellStyle name="Porcentual 150 18" xfId="1950" xr:uid="{00000000-0005-0000-0000-0000900F0000}"/>
    <cellStyle name="Porcentual 150 18 2" xfId="5974" xr:uid="{00000000-0005-0000-0000-0000910F0000}"/>
    <cellStyle name="Porcentual 150 18 3" xfId="9203" xr:uid="{2AA316A0-B7BF-4FD7-AA3F-F44408E567DB}"/>
    <cellStyle name="Porcentual 150 19" xfId="1951" xr:uid="{00000000-0005-0000-0000-0000920F0000}"/>
    <cellStyle name="Porcentual 150 19 2" xfId="5975" xr:uid="{00000000-0005-0000-0000-0000930F0000}"/>
    <cellStyle name="Porcentual 150 19 3" xfId="9204" xr:uid="{94B3E2BB-7F74-42C9-850F-89E3D1F6467C}"/>
    <cellStyle name="Porcentual 150 2" xfId="1952" xr:uid="{00000000-0005-0000-0000-0000940F0000}"/>
    <cellStyle name="Porcentual 150 2 2" xfId="5976" xr:uid="{00000000-0005-0000-0000-0000950F0000}"/>
    <cellStyle name="Porcentual 150 2 3" xfId="9205" xr:uid="{8F390911-CF61-4FE2-9B00-1A1ADC510F75}"/>
    <cellStyle name="Porcentual 150 20" xfId="1953" xr:uid="{00000000-0005-0000-0000-0000960F0000}"/>
    <cellStyle name="Porcentual 150 20 2" xfId="5977" xr:uid="{00000000-0005-0000-0000-0000970F0000}"/>
    <cellStyle name="Porcentual 150 20 3" xfId="9206" xr:uid="{22C2BE11-3B76-4DD3-9236-71459667318F}"/>
    <cellStyle name="Porcentual 150 21" xfId="1954" xr:uid="{00000000-0005-0000-0000-0000980F0000}"/>
    <cellStyle name="Porcentual 150 21 2" xfId="5978" xr:uid="{00000000-0005-0000-0000-0000990F0000}"/>
    <cellStyle name="Porcentual 150 21 3" xfId="9207" xr:uid="{7EAB190A-3692-48C3-96CE-BB7F6F7B1277}"/>
    <cellStyle name="Porcentual 150 22" xfId="1955" xr:uid="{00000000-0005-0000-0000-00009A0F0000}"/>
    <cellStyle name="Porcentual 150 22 2" xfId="5979" xr:uid="{00000000-0005-0000-0000-00009B0F0000}"/>
    <cellStyle name="Porcentual 150 22 3" xfId="9208" xr:uid="{36D50343-3AAE-4BC8-BD4C-356F00618518}"/>
    <cellStyle name="Porcentual 150 23" xfId="1956" xr:uid="{00000000-0005-0000-0000-00009C0F0000}"/>
    <cellStyle name="Porcentual 150 23 2" xfId="5980" xr:uid="{00000000-0005-0000-0000-00009D0F0000}"/>
    <cellStyle name="Porcentual 150 23 3" xfId="9209" xr:uid="{37EBE706-4641-4F11-9603-CC116F3C7F22}"/>
    <cellStyle name="Porcentual 150 24" xfId="1957" xr:uid="{00000000-0005-0000-0000-00009E0F0000}"/>
    <cellStyle name="Porcentual 150 24 2" xfId="5981" xr:uid="{00000000-0005-0000-0000-00009F0F0000}"/>
    <cellStyle name="Porcentual 150 24 3" xfId="9210" xr:uid="{FFF7C62E-6FF1-4101-BF2F-08B6305B4E8A}"/>
    <cellStyle name="Porcentual 150 25" xfId="1958" xr:uid="{00000000-0005-0000-0000-0000A00F0000}"/>
    <cellStyle name="Porcentual 150 25 2" xfId="5982" xr:uid="{00000000-0005-0000-0000-0000A10F0000}"/>
    <cellStyle name="Porcentual 150 25 3" xfId="9211" xr:uid="{2B9D00A8-D110-4382-9EF5-B2D05592C5A2}"/>
    <cellStyle name="Porcentual 150 26" xfId="1959" xr:uid="{00000000-0005-0000-0000-0000A20F0000}"/>
    <cellStyle name="Porcentual 150 26 2" xfId="5983" xr:uid="{00000000-0005-0000-0000-0000A30F0000}"/>
    <cellStyle name="Porcentual 150 26 3" xfId="9212" xr:uid="{45ED0187-2627-4AE6-9E87-F9C0391C55BE}"/>
    <cellStyle name="Porcentual 150 27" xfId="1960" xr:uid="{00000000-0005-0000-0000-0000A40F0000}"/>
    <cellStyle name="Porcentual 150 27 2" xfId="5984" xr:uid="{00000000-0005-0000-0000-0000A50F0000}"/>
    <cellStyle name="Porcentual 150 27 3" xfId="9213" xr:uid="{366B9DFB-2979-4E7B-BB2F-F5C72A67226B}"/>
    <cellStyle name="Porcentual 150 28" xfId="1961" xr:uid="{00000000-0005-0000-0000-0000A60F0000}"/>
    <cellStyle name="Porcentual 150 28 2" xfId="5985" xr:uid="{00000000-0005-0000-0000-0000A70F0000}"/>
    <cellStyle name="Porcentual 150 28 3" xfId="9214" xr:uid="{E07F3DBC-6234-4349-81CB-4F912E333E83}"/>
    <cellStyle name="Porcentual 150 3" xfId="1962" xr:uid="{00000000-0005-0000-0000-0000A80F0000}"/>
    <cellStyle name="Porcentual 150 3 2" xfId="5986" xr:uid="{00000000-0005-0000-0000-0000A90F0000}"/>
    <cellStyle name="Porcentual 150 3 3" xfId="9215" xr:uid="{47C317D5-1BB1-461D-A271-E38EB1458B4A}"/>
    <cellStyle name="Porcentual 150 4" xfId="1963" xr:uid="{00000000-0005-0000-0000-0000AA0F0000}"/>
    <cellStyle name="Porcentual 150 4 2" xfId="5987" xr:uid="{00000000-0005-0000-0000-0000AB0F0000}"/>
    <cellStyle name="Porcentual 150 4 3" xfId="9216" xr:uid="{748A8DE9-FAED-4A59-A8C8-F4F68AB0EEF5}"/>
    <cellStyle name="Porcentual 150 5" xfId="1964" xr:uid="{00000000-0005-0000-0000-0000AC0F0000}"/>
    <cellStyle name="Porcentual 150 5 2" xfId="5988" xr:uid="{00000000-0005-0000-0000-0000AD0F0000}"/>
    <cellStyle name="Porcentual 150 5 3" xfId="9217" xr:uid="{90F7A5EB-18FF-4B70-8063-0ECA59E7BCC0}"/>
    <cellStyle name="Porcentual 150 6" xfId="1965" xr:uid="{00000000-0005-0000-0000-0000AE0F0000}"/>
    <cellStyle name="Porcentual 150 6 2" xfId="5989" xr:uid="{00000000-0005-0000-0000-0000AF0F0000}"/>
    <cellStyle name="Porcentual 150 6 3" xfId="9218" xr:uid="{47481752-D264-4A3C-AA6E-C69AA86AB758}"/>
    <cellStyle name="Porcentual 150 7" xfId="1966" xr:uid="{00000000-0005-0000-0000-0000B00F0000}"/>
    <cellStyle name="Porcentual 150 7 2" xfId="5990" xr:uid="{00000000-0005-0000-0000-0000B10F0000}"/>
    <cellStyle name="Porcentual 150 7 3" xfId="9219" xr:uid="{77E34F3B-D096-4F45-8906-F84FE5CF0EDC}"/>
    <cellStyle name="Porcentual 150 8" xfId="1967" xr:uid="{00000000-0005-0000-0000-0000B20F0000}"/>
    <cellStyle name="Porcentual 150 8 2" xfId="5991" xr:uid="{00000000-0005-0000-0000-0000B30F0000}"/>
    <cellStyle name="Porcentual 150 8 3" xfId="9220" xr:uid="{48ECF331-5740-4E25-8D15-EA078998AD0C}"/>
    <cellStyle name="Porcentual 150 9" xfId="1968" xr:uid="{00000000-0005-0000-0000-0000B40F0000}"/>
    <cellStyle name="Porcentual 150 9 2" xfId="5992" xr:uid="{00000000-0005-0000-0000-0000B50F0000}"/>
    <cellStyle name="Porcentual 150 9 3" xfId="9221" xr:uid="{BF8A92E9-FE5D-476E-83FA-93A5B1B54264}"/>
    <cellStyle name="Porcentual 151 10" xfId="1969" xr:uid="{00000000-0005-0000-0000-0000B60F0000}"/>
    <cellStyle name="Porcentual 151 10 2" xfId="5993" xr:uid="{00000000-0005-0000-0000-0000B70F0000}"/>
    <cellStyle name="Porcentual 151 10 3" xfId="9222" xr:uid="{57B02009-29E6-4757-834A-D2619B28AC0F}"/>
    <cellStyle name="Porcentual 151 11" xfId="1970" xr:uid="{00000000-0005-0000-0000-0000B80F0000}"/>
    <cellStyle name="Porcentual 151 11 2" xfId="5994" xr:uid="{00000000-0005-0000-0000-0000B90F0000}"/>
    <cellStyle name="Porcentual 151 11 3" xfId="9223" xr:uid="{AEB1A4DE-875C-4EB4-BD12-177B9B8A8589}"/>
    <cellStyle name="Porcentual 151 12" xfId="1971" xr:uid="{00000000-0005-0000-0000-0000BA0F0000}"/>
    <cellStyle name="Porcentual 151 12 2" xfId="5995" xr:uid="{00000000-0005-0000-0000-0000BB0F0000}"/>
    <cellStyle name="Porcentual 151 12 3" xfId="9224" xr:uid="{33095550-2BD6-4DE8-80C7-8E87AD807089}"/>
    <cellStyle name="Porcentual 151 13" xfId="1972" xr:uid="{00000000-0005-0000-0000-0000BC0F0000}"/>
    <cellStyle name="Porcentual 151 13 2" xfId="5996" xr:uid="{00000000-0005-0000-0000-0000BD0F0000}"/>
    <cellStyle name="Porcentual 151 13 3" xfId="9225" xr:uid="{DBB5CB57-FF37-43B6-97C9-8C9121E4FED0}"/>
    <cellStyle name="Porcentual 151 14" xfId="1973" xr:uid="{00000000-0005-0000-0000-0000BE0F0000}"/>
    <cellStyle name="Porcentual 151 14 2" xfId="5997" xr:uid="{00000000-0005-0000-0000-0000BF0F0000}"/>
    <cellStyle name="Porcentual 151 14 3" xfId="9226" xr:uid="{BF83C553-40A7-45E7-A44D-359C8FE2D2EE}"/>
    <cellStyle name="Porcentual 151 15" xfId="1974" xr:uid="{00000000-0005-0000-0000-0000C00F0000}"/>
    <cellStyle name="Porcentual 151 15 2" xfId="5998" xr:uid="{00000000-0005-0000-0000-0000C10F0000}"/>
    <cellStyle name="Porcentual 151 15 3" xfId="9227" xr:uid="{3B97883B-F21D-456F-85A1-FC2935DB49C2}"/>
    <cellStyle name="Porcentual 151 16" xfId="1975" xr:uid="{00000000-0005-0000-0000-0000C20F0000}"/>
    <cellStyle name="Porcentual 151 16 2" xfId="5999" xr:uid="{00000000-0005-0000-0000-0000C30F0000}"/>
    <cellStyle name="Porcentual 151 16 3" xfId="9228" xr:uid="{3EA256FB-AA6D-4F0E-9A70-7E92491FF6F0}"/>
    <cellStyle name="Porcentual 151 17" xfId="1976" xr:uid="{00000000-0005-0000-0000-0000C40F0000}"/>
    <cellStyle name="Porcentual 151 17 2" xfId="6000" xr:uid="{00000000-0005-0000-0000-0000C50F0000}"/>
    <cellStyle name="Porcentual 151 17 3" xfId="9229" xr:uid="{E68C1905-0B0D-4AC3-B19D-E3A5B3B01C12}"/>
    <cellStyle name="Porcentual 151 18" xfId="1977" xr:uid="{00000000-0005-0000-0000-0000C60F0000}"/>
    <cellStyle name="Porcentual 151 18 2" xfId="6001" xr:uid="{00000000-0005-0000-0000-0000C70F0000}"/>
    <cellStyle name="Porcentual 151 18 3" xfId="9230" xr:uid="{278045B8-8F3E-4080-B0BD-C966DEE28FC3}"/>
    <cellStyle name="Porcentual 151 19" xfId="1978" xr:uid="{00000000-0005-0000-0000-0000C80F0000}"/>
    <cellStyle name="Porcentual 151 19 2" xfId="6002" xr:uid="{00000000-0005-0000-0000-0000C90F0000}"/>
    <cellStyle name="Porcentual 151 19 3" xfId="9231" xr:uid="{06C222CA-54EB-40B5-93E1-CB2F16CB7576}"/>
    <cellStyle name="Porcentual 151 2" xfId="1979" xr:uid="{00000000-0005-0000-0000-0000CA0F0000}"/>
    <cellStyle name="Porcentual 151 2 2" xfId="6003" xr:uid="{00000000-0005-0000-0000-0000CB0F0000}"/>
    <cellStyle name="Porcentual 151 2 3" xfId="9232" xr:uid="{DAFAC60F-51E0-41A5-A689-943D8E1AD89C}"/>
    <cellStyle name="Porcentual 151 20" xfId="1980" xr:uid="{00000000-0005-0000-0000-0000CC0F0000}"/>
    <cellStyle name="Porcentual 151 20 2" xfId="6004" xr:uid="{00000000-0005-0000-0000-0000CD0F0000}"/>
    <cellStyle name="Porcentual 151 20 3" xfId="9233" xr:uid="{CD56B3B1-D99A-4AD6-8150-60B07B9F37DE}"/>
    <cellStyle name="Porcentual 151 21" xfId="1981" xr:uid="{00000000-0005-0000-0000-0000CE0F0000}"/>
    <cellStyle name="Porcentual 151 21 2" xfId="6005" xr:uid="{00000000-0005-0000-0000-0000CF0F0000}"/>
    <cellStyle name="Porcentual 151 21 3" xfId="9234" xr:uid="{CE5DF382-6B01-492F-868D-35A2B42AFE8B}"/>
    <cellStyle name="Porcentual 151 22" xfId="1982" xr:uid="{00000000-0005-0000-0000-0000D00F0000}"/>
    <cellStyle name="Porcentual 151 22 2" xfId="6006" xr:uid="{00000000-0005-0000-0000-0000D10F0000}"/>
    <cellStyle name="Porcentual 151 22 3" xfId="9235" xr:uid="{C3C82736-625B-442D-971D-9E8A286061D3}"/>
    <cellStyle name="Porcentual 151 23" xfId="1983" xr:uid="{00000000-0005-0000-0000-0000D20F0000}"/>
    <cellStyle name="Porcentual 151 23 2" xfId="6007" xr:uid="{00000000-0005-0000-0000-0000D30F0000}"/>
    <cellStyle name="Porcentual 151 23 3" xfId="9236" xr:uid="{70DFC3B3-858D-41F6-BEBF-997C9696622B}"/>
    <cellStyle name="Porcentual 151 24" xfId="1984" xr:uid="{00000000-0005-0000-0000-0000D40F0000}"/>
    <cellStyle name="Porcentual 151 24 2" xfId="6008" xr:uid="{00000000-0005-0000-0000-0000D50F0000}"/>
    <cellStyle name="Porcentual 151 24 3" xfId="9237" xr:uid="{AE66D764-EA17-458A-AA0C-C3689E438A0D}"/>
    <cellStyle name="Porcentual 151 25" xfId="1985" xr:uid="{00000000-0005-0000-0000-0000D60F0000}"/>
    <cellStyle name="Porcentual 151 25 2" xfId="6009" xr:uid="{00000000-0005-0000-0000-0000D70F0000}"/>
    <cellStyle name="Porcentual 151 25 3" xfId="9238" xr:uid="{6E843C12-D6B7-4C0D-BF8C-7E76B9480537}"/>
    <cellStyle name="Porcentual 151 26" xfId="1986" xr:uid="{00000000-0005-0000-0000-0000D80F0000}"/>
    <cellStyle name="Porcentual 151 26 2" xfId="6010" xr:uid="{00000000-0005-0000-0000-0000D90F0000}"/>
    <cellStyle name="Porcentual 151 26 3" xfId="9239" xr:uid="{29355412-A639-4933-BD8F-6ABCA87253CE}"/>
    <cellStyle name="Porcentual 151 27" xfId="1987" xr:uid="{00000000-0005-0000-0000-0000DA0F0000}"/>
    <cellStyle name="Porcentual 151 27 2" xfId="6011" xr:uid="{00000000-0005-0000-0000-0000DB0F0000}"/>
    <cellStyle name="Porcentual 151 27 3" xfId="9240" xr:uid="{8977AD6D-C5CD-4DE2-ADE7-A9E866537DDE}"/>
    <cellStyle name="Porcentual 151 28" xfId="1988" xr:uid="{00000000-0005-0000-0000-0000DC0F0000}"/>
    <cellStyle name="Porcentual 151 28 2" xfId="6012" xr:uid="{00000000-0005-0000-0000-0000DD0F0000}"/>
    <cellStyle name="Porcentual 151 28 3" xfId="9241" xr:uid="{9EAFF60E-E1A1-4843-892C-C20A7AF5DE7C}"/>
    <cellStyle name="Porcentual 151 3" xfId="1989" xr:uid="{00000000-0005-0000-0000-0000DE0F0000}"/>
    <cellStyle name="Porcentual 151 3 2" xfId="6013" xr:uid="{00000000-0005-0000-0000-0000DF0F0000}"/>
    <cellStyle name="Porcentual 151 3 3" xfId="9242" xr:uid="{BC433B0B-8FA2-4412-8D32-BC01D91EA324}"/>
    <cellStyle name="Porcentual 151 4" xfId="1990" xr:uid="{00000000-0005-0000-0000-0000E00F0000}"/>
    <cellStyle name="Porcentual 151 4 2" xfId="6014" xr:uid="{00000000-0005-0000-0000-0000E10F0000}"/>
    <cellStyle name="Porcentual 151 4 3" xfId="9243" xr:uid="{850D6FF4-98DC-4607-BD92-A19F0F7D6149}"/>
    <cellStyle name="Porcentual 151 5" xfId="1991" xr:uid="{00000000-0005-0000-0000-0000E20F0000}"/>
    <cellStyle name="Porcentual 151 5 2" xfId="6015" xr:uid="{00000000-0005-0000-0000-0000E30F0000}"/>
    <cellStyle name="Porcentual 151 5 3" xfId="9244" xr:uid="{E2E1A5BC-5300-43B5-987B-154A12FA8819}"/>
    <cellStyle name="Porcentual 151 6" xfId="1992" xr:uid="{00000000-0005-0000-0000-0000E40F0000}"/>
    <cellStyle name="Porcentual 151 6 2" xfId="6016" xr:uid="{00000000-0005-0000-0000-0000E50F0000}"/>
    <cellStyle name="Porcentual 151 6 3" xfId="9245" xr:uid="{71477057-AD72-4368-8832-DB7CC5D9491D}"/>
    <cellStyle name="Porcentual 151 7" xfId="1993" xr:uid="{00000000-0005-0000-0000-0000E60F0000}"/>
    <cellStyle name="Porcentual 151 7 2" xfId="6017" xr:uid="{00000000-0005-0000-0000-0000E70F0000}"/>
    <cellStyle name="Porcentual 151 7 3" xfId="9246" xr:uid="{3ABD714F-99DD-4E1C-BFB4-2AE59D29F114}"/>
    <cellStyle name="Porcentual 151 8" xfId="1994" xr:uid="{00000000-0005-0000-0000-0000E80F0000}"/>
    <cellStyle name="Porcentual 151 8 2" xfId="6018" xr:uid="{00000000-0005-0000-0000-0000E90F0000}"/>
    <cellStyle name="Porcentual 151 8 3" xfId="9247" xr:uid="{4D2767EA-7621-4CF4-9274-7E7507DA8054}"/>
    <cellStyle name="Porcentual 151 9" xfId="1995" xr:uid="{00000000-0005-0000-0000-0000EA0F0000}"/>
    <cellStyle name="Porcentual 151 9 2" xfId="6019" xr:uid="{00000000-0005-0000-0000-0000EB0F0000}"/>
    <cellStyle name="Porcentual 151 9 3" xfId="9248" xr:uid="{019EFDC7-B3B9-43BF-A8A3-86FE49026F2D}"/>
    <cellStyle name="Porcentual 152 10" xfId="1996" xr:uid="{00000000-0005-0000-0000-0000EC0F0000}"/>
    <cellStyle name="Porcentual 152 10 2" xfId="6020" xr:uid="{00000000-0005-0000-0000-0000ED0F0000}"/>
    <cellStyle name="Porcentual 152 10 3" xfId="9249" xr:uid="{480A1BE4-12BE-4A45-85C4-EAD827F78EDB}"/>
    <cellStyle name="Porcentual 152 11" xfId="1997" xr:uid="{00000000-0005-0000-0000-0000EE0F0000}"/>
    <cellStyle name="Porcentual 152 11 2" xfId="6021" xr:uid="{00000000-0005-0000-0000-0000EF0F0000}"/>
    <cellStyle name="Porcentual 152 11 3" xfId="9250" xr:uid="{81106DD1-9E52-419C-AC41-275540D98BE1}"/>
    <cellStyle name="Porcentual 152 12" xfId="1998" xr:uid="{00000000-0005-0000-0000-0000F00F0000}"/>
    <cellStyle name="Porcentual 152 12 2" xfId="6022" xr:uid="{00000000-0005-0000-0000-0000F10F0000}"/>
    <cellStyle name="Porcentual 152 12 3" xfId="9251" xr:uid="{0A1951F6-1ACB-4D4A-ADEC-5EA9A1AA817A}"/>
    <cellStyle name="Porcentual 152 13" xfId="1999" xr:uid="{00000000-0005-0000-0000-0000F20F0000}"/>
    <cellStyle name="Porcentual 152 13 2" xfId="6023" xr:uid="{00000000-0005-0000-0000-0000F30F0000}"/>
    <cellStyle name="Porcentual 152 13 3" xfId="9252" xr:uid="{822DD60E-3639-471E-A814-8D108BEA39F4}"/>
    <cellStyle name="Porcentual 152 14" xfId="2000" xr:uid="{00000000-0005-0000-0000-0000F40F0000}"/>
    <cellStyle name="Porcentual 152 14 2" xfId="6024" xr:uid="{00000000-0005-0000-0000-0000F50F0000}"/>
    <cellStyle name="Porcentual 152 14 3" xfId="9253" xr:uid="{3F31B03F-FE42-47E1-9784-7717AECC8587}"/>
    <cellStyle name="Porcentual 152 15" xfId="2001" xr:uid="{00000000-0005-0000-0000-0000F60F0000}"/>
    <cellStyle name="Porcentual 152 15 2" xfId="6025" xr:uid="{00000000-0005-0000-0000-0000F70F0000}"/>
    <cellStyle name="Porcentual 152 15 3" xfId="9254" xr:uid="{B405900D-A02D-4AEE-A2A8-9E27E3C81A86}"/>
    <cellStyle name="Porcentual 152 16" xfId="2002" xr:uid="{00000000-0005-0000-0000-0000F80F0000}"/>
    <cellStyle name="Porcentual 152 16 2" xfId="6026" xr:uid="{00000000-0005-0000-0000-0000F90F0000}"/>
    <cellStyle name="Porcentual 152 16 3" xfId="9255" xr:uid="{6895DD77-F94F-4009-99AA-C6263E60C33A}"/>
    <cellStyle name="Porcentual 152 17" xfId="2003" xr:uid="{00000000-0005-0000-0000-0000FA0F0000}"/>
    <cellStyle name="Porcentual 152 17 2" xfId="6027" xr:uid="{00000000-0005-0000-0000-0000FB0F0000}"/>
    <cellStyle name="Porcentual 152 17 3" xfId="9256" xr:uid="{962F77EF-F0B3-46F7-BCC7-4EC408E7F24B}"/>
    <cellStyle name="Porcentual 152 18" xfId="2004" xr:uid="{00000000-0005-0000-0000-0000FC0F0000}"/>
    <cellStyle name="Porcentual 152 18 2" xfId="6028" xr:uid="{00000000-0005-0000-0000-0000FD0F0000}"/>
    <cellStyle name="Porcentual 152 18 3" xfId="9257" xr:uid="{EB9643B6-760A-4336-8EAC-53559BE352B1}"/>
    <cellStyle name="Porcentual 152 19" xfId="2005" xr:uid="{00000000-0005-0000-0000-0000FE0F0000}"/>
    <cellStyle name="Porcentual 152 19 2" xfId="6029" xr:uid="{00000000-0005-0000-0000-0000FF0F0000}"/>
    <cellStyle name="Porcentual 152 19 3" xfId="9258" xr:uid="{B26D9CF7-DB34-43E4-91BC-40BEC91D7E05}"/>
    <cellStyle name="Porcentual 152 2" xfId="2006" xr:uid="{00000000-0005-0000-0000-000000100000}"/>
    <cellStyle name="Porcentual 152 2 2" xfId="6030" xr:uid="{00000000-0005-0000-0000-000001100000}"/>
    <cellStyle name="Porcentual 152 2 3" xfId="9259" xr:uid="{3D9B9BDF-E981-4E63-92A2-FFD9BBB3E5D2}"/>
    <cellStyle name="Porcentual 152 20" xfId="2007" xr:uid="{00000000-0005-0000-0000-000002100000}"/>
    <cellStyle name="Porcentual 152 20 2" xfId="6031" xr:uid="{00000000-0005-0000-0000-000003100000}"/>
    <cellStyle name="Porcentual 152 20 3" xfId="9260" xr:uid="{9ECDED71-0D65-46FE-96E8-EDF59E43E94A}"/>
    <cellStyle name="Porcentual 152 21" xfId="2008" xr:uid="{00000000-0005-0000-0000-000004100000}"/>
    <cellStyle name="Porcentual 152 21 2" xfId="6032" xr:uid="{00000000-0005-0000-0000-000005100000}"/>
    <cellStyle name="Porcentual 152 21 3" xfId="9261" xr:uid="{90D947D1-9BB7-4F13-A8C1-B29EDEBD4C93}"/>
    <cellStyle name="Porcentual 152 22" xfId="2009" xr:uid="{00000000-0005-0000-0000-000006100000}"/>
    <cellStyle name="Porcentual 152 22 2" xfId="6033" xr:uid="{00000000-0005-0000-0000-000007100000}"/>
    <cellStyle name="Porcentual 152 22 3" xfId="9262" xr:uid="{4716EE9B-6D67-4AF8-A922-54633A5720D8}"/>
    <cellStyle name="Porcentual 152 23" xfId="2010" xr:uid="{00000000-0005-0000-0000-000008100000}"/>
    <cellStyle name="Porcentual 152 23 2" xfId="6034" xr:uid="{00000000-0005-0000-0000-000009100000}"/>
    <cellStyle name="Porcentual 152 23 3" xfId="9263" xr:uid="{BBFEF7B2-EA6B-4C8D-BD40-ACE3D726199C}"/>
    <cellStyle name="Porcentual 152 24" xfId="2011" xr:uid="{00000000-0005-0000-0000-00000A100000}"/>
    <cellStyle name="Porcentual 152 24 2" xfId="6035" xr:uid="{00000000-0005-0000-0000-00000B100000}"/>
    <cellStyle name="Porcentual 152 24 3" xfId="9264" xr:uid="{F8EA2F94-D801-49C0-94B5-EE890128F8E1}"/>
    <cellStyle name="Porcentual 152 25" xfId="2012" xr:uid="{00000000-0005-0000-0000-00000C100000}"/>
    <cellStyle name="Porcentual 152 25 2" xfId="6036" xr:uid="{00000000-0005-0000-0000-00000D100000}"/>
    <cellStyle name="Porcentual 152 25 3" xfId="9265" xr:uid="{4B0B5390-A39A-4F6A-B517-A0EB2634E244}"/>
    <cellStyle name="Porcentual 152 26" xfId="2013" xr:uid="{00000000-0005-0000-0000-00000E100000}"/>
    <cellStyle name="Porcentual 152 26 2" xfId="6037" xr:uid="{00000000-0005-0000-0000-00000F100000}"/>
    <cellStyle name="Porcentual 152 26 3" xfId="9266" xr:uid="{93EC8CF7-7DD3-4754-AA88-4BF01F5E324B}"/>
    <cellStyle name="Porcentual 152 27" xfId="2014" xr:uid="{00000000-0005-0000-0000-000010100000}"/>
    <cellStyle name="Porcentual 152 27 2" xfId="6038" xr:uid="{00000000-0005-0000-0000-000011100000}"/>
    <cellStyle name="Porcentual 152 27 3" xfId="9267" xr:uid="{F76A942C-5B8A-4F53-B9E2-5A3F16891032}"/>
    <cellStyle name="Porcentual 152 28" xfId="2015" xr:uid="{00000000-0005-0000-0000-000012100000}"/>
    <cellStyle name="Porcentual 152 28 2" xfId="6039" xr:uid="{00000000-0005-0000-0000-000013100000}"/>
    <cellStyle name="Porcentual 152 28 3" xfId="9268" xr:uid="{80A29C53-9CA5-4BDC-AFFE-F253848FA122}"/>
    <cellStyle name="Porcentual 152 3" xfId="2016" xr:uid="{00000000-0005-0000-0000-000014100000}"/>
    <cellStyle name="Porcentual 152 3 2" xfId="6040" xr:uid="{00000000-0005-0000-0000-000015100000}"/>
    <cellStyle name="Porcentual 152 3 3" xfId="9269" xr:uid="{AD206ED9-05A4-4144-BD95-BE8286092818}"/>
    <cellStyle name="Porcentual 152 4" xfId="2017" xr:uid="{00000000-0005-0000-0000-000016100000}"/>
    <cellStyle name="Porcentual 152 4 2" xfId="6041" xr:uid="{00000000-0005-0000-0000-000017100000}"/>
    <cellStyle name="Porcentual 152 4 3" xfId="9270" xr:uid="{493D3B45-117A-4B80-82FD-5726F7FAE911}"/>
    <cellStyle name="Porcentual 152 5" xfId="2018" xr:uid="{00000000-0005-0000-0000-000018100000}"/>
    <cellStyle name="Porcentual 152 5 2" xfId="6042" xr:uid="{00000000-0005-0000-0000-000019100000}"/>
    <cellStyle name="Porcentual 152 5 3" xfId="9271" xr:uid="{14A7BB5D-C912-4F69-8351-5921576A2512}"/>
    <cellStyle name="Porcentual 152 6" xfId="2019" xr:uid="{00000000-0005-0000-0000-00001A100000}"/>
    <cellStyle name="Porcentual 152 6 2" xfId="6043" xr:uid="{00000000-0005-0000-0000-00001B100000}"/>
    <cellStyle name="Porcentual 152 6 3" xfId="9272" xr:uid="{1356EE2F-D544-480F-89F2-5B20B44F56B7}"/>
    <cellStyle name="Porcentual 152 7" xfId="2020" xr:uid="{00000000-0005-0000-0000-00001C100000}"/>
    <cellStyle name="Porcentual 152 7 2" xfId="6044" xr:uid="{00000000-0005-0000-0000-00001D100000}"/>
    <cellStyle name="Porcentual 152 7 3" xfId="9273" xr:uid="{245542C2-0829-4FBE-9F24-BFEF32D0403D}"/>
    <cellStyle name="Porcentual 152 8" xfId="2021" xr:uid="{00000000-0005-0000-0000-00001E100000}"/>
    <cellStyle name="Porcentual 152 8 2" xfId="6045" xr:uid="{00000000-0005-0000-0000-00001F100000}"/>
    <cellStyle name="Porcentual 152 8 3" xfId="9274" xr:uid="{912B1E76-E107-4301-B046-CADE9333DEEA}"/>
    <cellStyle name="Porcentual 152 9" xfId="2022" xr:uid="{00000000-0005-0000-0000-000020100000}"/>
    <cellStyle name="Porcentual 152 9 2" xfId="6046" xr:uid="{00000000-0005-0000-0000-000021100000}"/>
    <cellStyle name="Porcentual 152 9 3" xfId="9275" xr:uid="{6901BD27-02EA-45FB-97E9-55306D8FC5DB}"/>
    <cellStyle name="Porcentual 153 10" xfId="2023" xr:uid="{00000000-0005-0000-0000-000022100000}"/>
    <cellStyle name="Porcentual 153 10 2" xfId="6047" xr:uid="{00000000-0005-0000-0000-000023100000}"/>
    <cellStyle name="Porcentual 153 10 3" xfId="9276" xr:uid="{377B3CD3-73DC-4813-80AF-DA1FD0F679E4}"/>
    <cellStyle name="Porcentual 153 11" xfId="2024" xr:uid="{00000000-0005-0000-0000-000024100000}"/>
    <cellStyle name="Porcentual 153 11 2" xfId="6048" xr:uid="{00000000-0005-0000-0000-000025100000}"/>
    <cellStyle name="Porcentual 153 11 3" xfId="9277" xr:uid="{94C6FA46-92E2-4683-B284-344393D5342A}"/>
    <cellStyle name="Porcentual 153 12" xfId="2025" xr:uid="{00000000-0005-0000-0000-000026100000}"/>
    <cellStyle name="Porcentual 153 12 2" xfId="6049" xr:uid="{00000000-0005-0000-0000-000027100000}"/>
    <cellStyle name="Porcentual 153 12 3" xfId="9278" xr:uid="{C5E90B7F-A51A-49EE-97D9-7ED4F63D23A6}"/>
    <cellStyle name="Porcentual 153 13" xfId="2026" xr:uid="{00000000-0005-0000-0000-000028100000}"/>
    <cellStyle name="Porcentual 153 13 2" xfId="6050" xr:uid="{00000000-0005-0000-0000-000029100000}"/>
    <cellStyle name="Porcentual 153 13 3" xfId="9279" xr:uid="{582A3033-3C15-45F8-BA4F-9BC09B2471AD}"/>
    <cellStyle name="Porcentual 153 14" xfId="2027" xr:uid="{00000000-0005-0000-0000-00002A100000}"/>
    <cellStyle name="Porcentual 153 14 2" xfId="6051" xr:uid="{00000000-0005-0000-0000-00002B100000}"/>
    <cellStyle name="Porcentual 153 14 3" xfId="9280" xr:uid="{303F155A-DED7-4DE2-954D-79A2DDE19702}"/>
    <cellStyle name="Porcentual 153 15" xfId="2028" xr:uid="{00000000-0005-0000-0000-00002C100000}"/>
    <cellStyle name="Porcentual 153 15 2" xfId="6052" xr:uid="{00000000-0005-0000-0000-00002D100000}"/>
    <cellStyle name="Porcentual 153 15 3" xfId="9281" xr:uid="{60BE53DC-9780-49FA-992C-20EA9EAC49EE}"/>
    <cellStyle name="Porcentual 153 16" xfId="2029" xr:uid="{00000000-0005-0000-0000-00002E100000}"/>
    <cellStyle name="Porcentual 153 16 2" xfId="6053" xr:uid="{00000000-0005-0000-0000-00002F100000}"/>
    <cellStyle name="Porcentual 153 16 3" xfId="9282" xr:uid="{E7BDBC66-2B9C-4E5F-ACD1-374F28E54112}"/>
    <cellStyle name="Porcentual 153 17" xfId="2030" xr:uid="{00000000-0005-0000-0000-000030100000}"/>
    <cellStyle name="Porcentual 153 17 2" xfId="6054" xr:uid="{00000000-0005-0000-0000-000031100000}"/>
    <cellStyle name="Porcentual 153 17 3" xfId="9283" xr:uid="{DFE66951-E4CB-48CD-B4B7-9CC1235B1EEF}"/>
    <cellStyle name="Porcentual 153 18" xfId="2031" xr:uid="{00000000-0005-0000-0000-000032100000}"/>
    <cellStyle name="Porcentual 153 18 2" xfId="6055" xr:uid="{00000000-0005-0000-0000-000033100000}"/>
    <cellStyle name="Porcentual 153 18 3" xfId="9284" xr:uid="{33E9D2A9-831C-40DA-8B50-111DA670F9B4}"/>
    <cellStyle name="Porcentual 153 19" xfId="2032" xr:uid="{00000000-0005-0000-0000-000034100000}"/>
    <cellStyle name="Porcentual 153 19 2" xfId="6056" xr:uid="{00000000-0005-0000-0000-000035100000}"/>
    <cellStyle name="Porcentual 153 19 3" xfId="9285" xr:uid="{F4670E4E-463D-4587-B675-8A36BBDF8355}"/>
    <cellStyle name="Porcentual 153 2" xfId="2033" xr:uid="{00000000-0005-0000-0000-000036100000}"/>
    <cellStyle name="Porcentual 153 2 2" xfId="6057" xr:uid="{00000000-0005-0000-0000-000037100000}"/>
    <cellStyle name="Porcentual 153 2 3" xfId="9286" xr:uid="{AACA9884-5AF5-436C-BC48-27F4DBCA012C}"/>
    <cellStyle name="Porcentual 153 20" xfId="2034" xr:uid="{00000000-0005-0000-0000-000038100000}"/>
    <cellStyle name="Porcentual 153 20 2" xfId="6058" xr:uid="{00000000-0005-0000-0000-000039100000}"/>
    <cellStyle name="Porcentual 153 20 3" xfId="9287" xr:uid="{CE866871-A568-4D1E-BEC1-F39EA56B1C22}"/>
    <cellStyle name="Porcentual 153 21" xfId="2035" xr:uid="{00000000-0005-0000-0000-00003A100000}"/>
    <cellStyle name="Porcentual 153 21 2" xfId="6059" xr:uid="{00000000-0005-0000-0000-00003B100000}"/>
    <cellStyle name="Porcentual 153 21 3" xfId="9288" xr:uid="{A0DF3A3D-FEC3-4F93-A7D1-CE330AFBED22}"/>
    <cellStyle name="Porcentual 153 22" xfId="2036" xr:uid="{00000000-0005-0000-0000-00003C100000}"/>
    <cellStyle name="Porcentual 153 22 2" xfId="6060" xr:uid="{00000000-0005-0000-0000-00003D100000}"/>
    <cellStyle name="Porcentual 153 22 3" xfId="9289" xr:uid="{B91094FA-BAB3-4BEC-A524-4BECAE42BF65}"/>
    <cellStyle name="Porcentual 153 23" xfId="2037" xr:uid="{00000000-0005-0000-0000-00003E100000}"/>
    <cellStyle name="Porcentual 153 23 2" xfId="6061" xr:uid="{00000000-0005-0000-0000-00003F100000}"/>
    <cellStyle name="Porcentual 153 23 3" xfId="9290" xr:uid="{691B51C6-F2EA-452E-BEFA-964A45036326}"/>
    <cellStyle name="Porcentual 153 24" xfId="2038" xr:uid="{00000000-0005-0000-0000-000040100000}"/>
    <cellStyle name="Porcentual 153 24 2" xfId="6062" xr:uid="{00000000-0005-0000-0000-000041100000}"/>
    <cellStyle name="Porcentual 153 24 3" xfId="9291" xr:uid="{0C11F182-6EBE-4412-A074-76BC52A44F49}"/>
    <cellStyle name="Porcentual 153 25" xfId="2039" xr:uid="{00000000-0005-0000-0000-000042100000}"/>
    <cellStyle name="Porcentual 153 25 2" xfId="6063" xr:uid="{00000000-0005-0000-0000-000043100000}"/>
    <cellStyle name="Porcentual 153 25 3" xfId="9292" xr:uid="{82698086-BC60-4163-9993-17DD4F97E1FF}"/>
    <cellStyle name="Porcentual 153 26" xfId="2040" xr:uid="{00000000-0005-0000-0000-000044100000}"/>
    <cellStyle name="Porcentual 153 26 2" xfId="6064" xr:uid="{00000000-0005-0000-0000-000045100000}"/>
    <cellStyle name="Porcentual 153 26 3" xfId="9293" xr:uid="{286D7C5D-1D5B-42DE-B1B0-71D6E0F0D40D}"/>
    <cellStyle name="Porcentual 153 27" xfId="2041" xr:uid="{00000000-0005-0000-0000-000046100000}"/>
    <cellStyle name="Porcentual 153 27 2" xfId="6065" xr:uid="{00000000-0005-0000-0000-000047100000}"/>
    <cellStyle name="Porcentual 153 27 3" xfId="9294" xr:uid="{0C4E1483-21CC-4595-A2D4-02C42B9B5258}"/>
    <cellStyle name="Porcentual 153 28" xfId="2042" xr:uid="{00000000-0005-0000-0000-000048100000}"/>
    <cellStyle name="Porcentual 153 28 2" xfId="6066" xr:uid="{00000000-0005-0000-0000-000049100000}"/>
    <cellStyle name="Porcentual 153 28 3" xfId="9295" xr:uid="{DBB67A1C-924D-4CD4-8095-E369595C8465}"/>
    <cellStyle name="Porcentual 153 3" xfId="2043" xr:uid="{00000000-0005-0000-0000-00004A100000}"/>
    <cellStyle name="Porcentual 153 3 2" xfId="6067" xr:uid="{00000000-0005-0000-0000-00004B100000}"/>
    <cellStyle name="Porcentual 153 3 3" xfId="9296" xr:uid="{9DFE5AFF-2904-4BD1-A3C1-7EB987B649F7}"/>
    <cellStyle name="Porcentual 153 4" xfId="2044" xr:uid="{00000000-0005-0000-0000-00004C100000}"/>
    <cellStyle name="Porcentual 153 4 2" xfId="6068" xr:uid="{00000000-0005-0000-0000-00004D100000}"/>
    <cellStyle name="Porcentual 153 4 3" xfId="9297" xr:uid="{A9CEB6CC-3DF3-4ABD-9F87-A36CB8AFDD96}"/>
    <cellStyle name="Porcentual 153 5" xfId="2045" xr:uid="{00000000-0005-0000-0000-00004E100000}"/>
    <cellStyle name="Porcentual 153 5 2" xfId="6069" xr:uid="{00000000-0005-0000-0000-00004F100000}"/>
    <cellStyle name="Porcentual 153 5 3" xfId="9298" xr:uid="{5B5B45A8-CAAB-4CD3-800B-0F37FCC4B193}"/>
    <cellStyle name="Porcentual 153 6" xfId="2046" xr:uid="{00000000-0005-0000-0000-000050100000}"/>
    <cellStyle name="Porcentual 153 6 2" xfId="6070" xr:uid="{00000000-0005-0000-0000-000051100000}"/>
    <cellStyle name="Porcentual 153 6 3" xfId="9299" xr:uid="{6059F496-5495-4527-8E13-0CF6720ACA56}"/>
    <cellStyle name="Porcentual 153 7" xfId="2047" xr:uid="{00000000-0005-0000-0000-000052100000}"/>
    <cellStyle name="Porcentual 153 7 2" xfId="6071" xr:uid="{00000000-0005-0000-0000-000053100000}"/>
    <cellStyle name="Porcentual 153 7 3" xfId="9300" xr:uid="{ADB08513-8F60-41B5-B1BE-0D28D71693B5}"/>
    <cellStyle name="Porcentual 153 8" xfId="2048" xr:uid="{00000000-0005-0000-0000-000054100000}"/>
    <cellStyle name="Porcentual 153 8 2" xfId="6072" xr:uid="{00000000-0005-0000-0000-000055100000}"/>
    <cellStyle name="Porcentual 153 8 3" xfId="9301" xr:uid="{AC1A16D3-1DE3-4C7E-A2C6-046C40F835C7}"/>
    <cellStyle name="Porcentual 153 9" xfId="2049" xr:uid="{00000000-0005-0000-0000-000056100000}"/>
    <cellStyle name="Porcentual 153 9 2" xfId="6073" xr:uid="{00000000-0005-0000-0000-000057100000}"/>
    <cellStyle name="Porcentual 153 9 3" xfId="9302" xr:uid="{CF7B9523-52A5-45DD-90BA-03C13D46725C}"/>
    <cellStyle name="Porcentual 154 10" xfId="2050" xr:uid="{00000000-0005-0000-0000-000058100000}"/>
    <cellStyle name="Porcentual 154 10 2" xfId="6074" xr:uid="{00000000-0005-0000-0000-000059100000}"/>
    <cellStyle name="Porcentual 154 10 3" xfId="9303" xr:uid="{B1A6DB90-370C-444E-A1A8-02D20A5EE2D0}"/>
    <cellStyle name="Porcentual 154 11" xfId="2051" xr:uid="{00000000-0005-0000-0000-00005A100000}"/>
    <cellStyle name="Porcentual 154 11 2" xfId="6075" xr:uid="{00000000-0005-0000-0000-00005B100000}"/>
    <cellStyle name="Porcentual 154 11 3" xfId="9304" xr:uid="{BFA2F4A2-9E28-490D-87F4-D12ED7B62527}"/>
    <cellStyle name="Porcentual 154 12" xfId="2052" xr:uid="{00000000-0005-0000-0000-00005C100000}"/>
    <cellStyle name="Porcentual 154 12 2" xfId="6076" xr:uid="{00000000-0005-0000-0000-00005D100000}"/>
    <cellStyle name="Porcentual 154 12 3" xfId="9305" xr:uid="{091E512F-50AC-4587-AEBD-EF3B516DE6E6}"/>
    <cellStyle name="Porcentual 154 13" xfId="2053" xr:uid="{00000000-0005-0000-0000-00005E100000}"/>
    <cellStyle name="Porcentual 154 13 2" xfId="6077" xr:uid="{00000000-0005-0000-0000-00005F100000}"/>
    <cellStyle name="Porcentual 154 13 3" xfId="9306" xr:uid="{93B5EBCF-9F9B-467F-A6A0-FFD1BD78E7A7}"/>
    <cellStyle name="Porcentual 154 14" xfId="2054" xr:uid="{00000000-0005-0000-0000-000060100000}"/>
    <cellStyle name="Porcentual 154 14 2" xfId="6078" xr:uid="{00000000-0005-0000-0000-000061100000}"/>
    <cellStyle name="Porcentual 154 14 3" xfId="9307" xr:uid="{DE1E9112-E30B-4D79-8121-002F32B71C95}"/>
    <cellStyle name="Porcentual 154 15" xfId="2055" xr:uid="{00000000-0005-0000-0000-000062100000}"/>
    <cellStyle name="Porcentual 154 15 2" xfId="6079" xr:uid="{00000000-0005-0000-0000-000063100000}"/>
    <cellStyle name="Porcentual 154 15 3" xfId="9308" xr:uid="{5FCFBA25-B409-43EE-B10E-1B2A78E5C9A1}"/>
    <cellStyle name="Porcentual 154 16" xfId="2056" xr:uid="{00000000-0005-0000-0000-000064100000}"/>
    <cellStyle name="Porcentual 154 16 2" xfId="6080" xr:uid="{00000000-0005-0000-0000-000065100000}"/>
    <cellStyle name="Porcentual 154 16 3" xfId="9309" xr:uid="{0EA33ED8-8198-48CC-A30D-01DC5ED16250}"/>
    <cellStyle name="Porcentual 154 17" xfId="2057" xr:uid="{00000000-0005-0000-0000-000066100000}"/>
    <cellStyle name="Porcentual 154 17 2" xfId="6081" xr:uid="{00000000-0005-0000-0000-000067100000}"/>
    <cellStyle name="Porcentual 154 17 3" xfId="9310" xr:uid="{38B00558-1372-49E1-8CAE-09B446D5D3A4}"/>
    <cellStyle name="Porcentual 154 18" xfId="2058" xr:uid="{00000000-0005-0000-0000-000068100000}"/>
    <cellStyle name="Porcentual 154 18 2" xfId="6082" xr:uid="{00000000-0005-0000-0000-000069100000}"/>
    <cellStyle name="Porcentual 154 18 3" xfId="9311" xr:uid="{2DE4767A-BFF4-4158-9D48-81298C5C88ED}"/>
    <cellStyle name="Porcentual 154 19" xfId="2059" xr:uid="{00000000-0005-0000-0000-00006A100000}"/>
    <cellStyle name="Porcentual 154 19 2" xfId="6083" xr:uid="{00000000-0005-0000-0000-00006B100000}"/>
    <cellStyle name="Porcentual 154 19 3" xfId="9312" xr:uid="{0FDA8310-0763-41DE-95FC-F714D35BA5E3}"/>
    <cellStyle name="Porcentual 154 2" xfId="2060" xr:uid="{00000000-0005-0000-0000-00006C100000}"/>
    <cellStyle name="Porcentual 154 2 2" xfId="6084" xr:uid="{00000000-0005-0000-0000-00006D100000}"/>
    <cellStyle name="Porcentual 154 2 3" xfId="9313" xr:uid="{2352509A-26B4-4C09-84D6-EBD33443AE5B}"/>
    <cellStyle name="Porcentual 154 20" xfId="2061" xr:uid="{00000000-0005-0000-0000-00006E100000}"/>
    <cellStyle name="Porcentual 154 20 2" xfId="6085" xr:uid="{00000000-0005-0000-0000-00006F100000}"/>
    <cellStyle name="Porcentual 154 20 3" xfId="9314" xr:uid="{2B06739D-8C48-4E73-98E0-41A93C48233A}"/>
    <cellStyle name="Porcentual 154 21" xfId="2062" xr:uid="{00000000-0005-0000-0000-000070100000}"/>
    <cellStyle name="Porcentual 154 21 2" xfId="6086" xr:uid="{00000000-0005-0000-0000-000071100000}"/>
    <cellStyle name="Porcentual 154 21 3" xfId="9315" xr:uid="{357ECCCB-A8F0-4052-816A-B4C2124DE2D9}"/>
    <cellStyle name="Porcentual 154 22" xfId="2063" xr:uid="{00000000-0005-0000-0000-000072100000}"/>
    <cellStyle name="Porcentual 154 22 2" xfId="6087" xr:uid="{00000000-0005-0000-0000-000073100000}"/>
    <cellStyle name="Porcentual 154 22 3" xfId="9316" xr:uid="{7C89C7BE-A329-42FA-B2EE-1019300D9840}"/>
    <cellStyle name="Porcentual 154 23" xfId="2064" xr:uid="{00000000-0005-0000-0000-000074100000}"/>
    <cellStyle name="Porcentual 154 23 2" xfId="6088" xr:uid="{00000000-0005-0000-0000-000075100000}"/>
    <cellStyle name="Porcentual 154 23 3" xfId="9317" xr:uid="{4FB65393-EDE2-4047-A28B-87B6058B47C9}"/>
    <cellStyle name="Porcentual 154 24" xfId="2065" xr:uid="{00000000-0005-0000-0000-000076100000}"/>
    <cellStyle name="Porcentual 154 24 2" xfId="6089" xr:uid="{00000000-0005-0000-0000-000077100000}"/>
    <cellStyle name="Porcentual 154 24 3" xfId="9318" xr:uid="{1F1FFF3D-2077-40C3-8B8F-E8888FC9ABB0}"/>
    <cellStyle name="Porcentual 154 25" xfId="2066" xr:uid="{00000000-0005-0000-0000-000078100000}"/>
    <cellStyle name="Porcentual 154 25 2" xfId="6090" xr:uid="{00000000-0005-0000-0000-000079100000}"/>
    <cellStyle name="Porcentual 154 25 3" xfId="9319" xr:uid="{5E07BE03-B363-4DFF-8AAD-023820C9B8DB}"/>
    <cellStyle name="Porcentual 154 26" xfId="2067" xr:uid="{00000000-0005-0000-0000-00007A100000}"/>
    <cellStyle name="Porcentual 154 26 2" xfId="6091" xr:uid="{00000000-0005-0000-0000-00007B100000}"/>
    <cellStyle name="Porcentual 154 26 3" xfId="9320" xr:uid="{7E9E0BB4-93D3-463C-B9F4-06DFD26EA28F}"/>
    <cellStyle name="Porcentual 154 27" xfId="2068" xr:uid="{00000000-0005-0000-0000-00007C100000}"/>
    <cellStyle name="Porcentual 154 27 2" xfId="6092" xr:uid="{00000000-0005-0000-0000-00007D100000}"/>
    <cellStyle name="Porcentual 154 27 3" xfId="9321" xr:uid="{194B1909-67F2-4E0F-B89A-5E77C9DDB644}"/>
    <cellStyle name="Porcentual 154 28" xfId="2069" xr:uid="{00000000-0005-0000-0000-00007E100000}"/>
    <cellStyle name="Porcentual 154 28 2" xfId="6093" xr:uid="{00000000-0005-0000-0000-00007F100000}"/>
    <cellStyle name="Porcentual 154 28 3" xfId="9322" xr:uid="{00374158-3867-4068-B712-86D7BAF802FC}"/>
    <cellStyle name="Porcentual 154 3" xfId="2070" xr:uid="{00000000-0005-0000-0000-000080100000}"/>
    <cellStyle name="Porcentual 154 3 2" xfId="6094" xr:uid="{00000000-0005-0000-0000-000081100000}"/>
    <cellStyle name="Porcentual 154 3 3" xfId="9323" xr:uid="{D98ED29B-BB1F-4072-892F-17E98905D749}"/>
    <cellStyle name="Porcentual 154 4" xfId="2071" xr:uid="{00000000-0005-0000-0000-000082100000}"/>
    <cellStyle name="Porcentual 154 4 2" xfId="6095" xr:uid="{00000000-0005-0000-0000-000083100000}"/>
    <cellStyle name="Porcentual 154 4 3" xfId="9324" xr:uid="{20CAD928-15CC-4380-B601-06B6F329AB55}"/>
    <cellStyle name="Porcentual 154 5" xfId="2072" xr:uid="{00000000-0005-0000-0000-000084100000}"/>
    <cellStyle name="Porcentual 154 5 2" xfId="6096" xr:uid="{00000000-0005-0000-0000-000085100000}"/>
    <cellStyle name="Porcentual 154 5 3" xfId="9325" xr:uid="{AB92E193-D533-455E-BE85-818C5C61EEE4}"/>
    <cellStyle name="Porcentual 154 6" xfId="2073" xr:uid="{00000000-0005-0000-0000-000086100000}"/>
    <cellStyle name="Porcentual 154 6 2" xfId="6097" xr:uid="{00000000-0005-0000-0000-000087100000}"/>
    <cellStyle name="Porcentual 154 6 3" xfId="9326" xr:uid="{C986A09A-769B-402C-9533-BAAAF7C8A4E5}"/>
    <cellStyle name="Porcentual 154 7" xfId="2074" xr:uid="{00000000-0005-0000-0000-000088100000}"/>
    <cellStyle name="Porcentual 154 7 2" xfId="6098" xr:uid="{00000000-0005-0000-0000-000089100000}"/>
    <cellStyle name="Porcentual 154 7 3" xfId="9327" xr:uid="{F06F6191-BE5D-4FFD-BF09-C0F2198FA31C}"/>
    <cellStyle name="Porcentual 154 8" xfId="2075" xr:uid="{00000000-0005-0000-0000-00008A100000}"/>
    <cellStyle name="Porcentual 154 8 2" xfId="6099" xr:uid="{00000000-0005-0000-0000-00008B100000}"/>
    <cellStyle name="Porcentual 154 8 3" xfId="9328" xr:uid="{48AC0ACC-6D54-4A60-85B9-31E341CE0607}"/>
    <cellStyle name="Porcentual 154 9" xfId="2076" xr:uid="{00000000-0005-0000-0000-00008C100000}"/>
    <cellStyle name="Porcentual 154 9 2" xfId="6100" xr:uid="{00000000-0005-0000-0000-00008D100000}"/>
    <cellStyle name="Porcentual 154 9 3" xfId="9329" xr:uid="{DCB1E8DA-7EF6-4838-BABA-C3B03C2113A9}"/>
    <cellStyle name="Porcentual 155 10" xfId="2077" xr:uid="{00000000-0005-0000-0000-00008E100000}"/>
    <cellStyle name="Porcentual 155 10 2" xfId="6101" xr:uid="{00000000-0005-0000-0000-00008F100000}"/>
    <cellStyle name="Porcentual 155 10 3" xfId="9330" xr:uid="{9CB5801B-5F5A-4191-831C-8B1B19CF9D34}"/>
    <cellStyle name="Porcentual 155 11" xfId="2078" xr:uid="{00000000-0005-0000-0000-000090100000}"/>
    <cellStyle name="Porcentual 155 11 2" xfId="6102" xr:uid="{00000000-0005-0000-0000-000091100000}"/>
    <cellStyle name="Porcentual 155 11 3" xfId="9331" xr:uid="{7635B4EC-557D-4834-BF83-87A0B35BC680}"/>
    <cellStyle name="Porcentual 155 12" xfId="2079" xr:uid="{00000000-0005-0000-0000-000092100000}"/>
    <cellStyle name="Porcentual 155 12 2" xfId="6103" xr:uid="{00000000-0005-0000-0000-000093100000}"/>
    <cellStyle name="Porcentual 155 12 3" xfId="9332" xr:uid="{5E9D6C42-992B-4750-885D-A47F0A70C5AE}"/>
    <cellStyle name="Porcentual 155 13" xfId="2080" xr:uid="{00000000-0005-0000-0000-000094100000}"/>
    <cellStyle name="Porcentual 155 13 2" xfId="6104" xr:uid="{00000000-0005-0000-0000-000095100000}"/>
    <cellStyle name="Porcentual 155 13 3" xfId="9333" xr:uid="{233298AB-ED6C-4BB2-8984-4CA2C9F82B2D}"/>
    <cellStyle name="Porcentual 155 14" xfId="2081" xr:uid="{00000000-0005-0000-0000-000096100000}"/>
    <cellStyle name="Porcentual 155 14 2" xfId="6105" xr:uid="{00000000-0005-0000-0000-000097100000}"/>
    <cellStyle name="Porcentual 155 14 3" xfId="9334" xr:uid="{A4EA8EDA-1F1C-4732-AFD5-C2AF3E640967}"/>
    <cellStyle name="Porcentual 155 15" xfId="2082" xr:uid="{00000000-0005-0000-0000-000098100000}"/>
    <cellStyle name="Porcentual 155 15 2" xfId="6106" xr:uid="{00000000-0005-0000-0000-000099100000}"/>
    <cellStyle name="Porcentual 155 15 3" xfId="9335" xr:uid="{C1F66AAB-8E85-4D83-85AE-A44CB6738F43}"/>
    <cellStyle name="Porcentual 155 16" xfId="2083" xr:uid="{00000000-0005-0000-0000-00009A100000}"/>
    <cellStyle name="Porcentual 155 16 2" xfId="6107" xr:uid="{00000000-0005-0000-0000-00009B100000}"/>
    <cellStyle name="Porcentual 155 16 3" xfId="9336" xr:uid="{6E6659D6-69E6-4445-BE34-32AC68C79609}"/>
    <cellStyle name="Porcentual 155 17" xfId="2084" xr:uid="{00000000-0005-0000-0000-00009C100000}"/>
    <cellStyle name="Porcentual 155 17 2" xfId="6108" xr:uid="{00000000-0005-0000-0000-00009D100000}"/>
    <cellStyle name="Porcentual 155 17 3" xfId="9337" xr:uid="{5317A209-F722-4231-89CE-30C714808D08}"/>
    <cellStyle name="Porcentual 155 18" xfId="2085" xr:uid="{00000000-0005-0000-0000-00009E100000}"/>
    <cellStyle name="Porcentual 155 18 2" xfId="6109" xr:uid="{00000000-0005-0000-0000-00009F100000}"/>
    <cellStyle name="Porcentual 155 18 3" xfId="9338" xr:uid="{9267D982-A2E3-47A4-9F38-CC5558FA4F54}"/>
    <cellStyle name="Porcentual 155 19" xfId="2086" xr:uid="{00000000-0005-0000-0000-0000A0100000}"/>
    <cellStyle name="Porcentual 155 19 2" xfId="6110" xr:uid="{00000000-0005-0000-0000-0000A1100000}"/>
    <cellStyle name="Porcentual 155 19 3" xfId="9339" xr:uid="{788C20C9-B795-465F-8ED8-9A5AB21237A6}"/>
    <cellStyle name="Porcentual 155 2" xfId="2087" xr:uid="{00000000-0005-0000-0000-0000A2100000}"/>
    <cellStyle name="Porcentual 155 2 2" xfId="6111" xr:uid="{00000000-0005-0000-0000-0000A3100000}"/>
    <cellStyle name="Porcentual 155 2 3" xfId="9340" xr:uid="{D2A42B5D-8CE4-4512-AC70-123CFE194277}"/>
    <cellStyle name="Porcentual 155 20" xfId="2088" xr:uid="{00000000-0005-0000-0000-0000A4100000}"/>
    <cellStyle name="Porcentual 155 20 2" xfId="6112" xr:uid="{00000000-0005-0000-0000-0000A5100000}"/>
    <cellStyle name="Porcentual 155 20 3" xfId="9341" xr:uid="{A9AD6449-7803-4D13-B38F-2A3B4CD272B5}"/>
    <cellStyle name="Porcentual 155 21" xfId="2089" xr:uid="{00000000-0005-0000-0000-0000A6100000}"/>
    <cellStyle name="Porcentual 155 21 2" xfId="6113" xr:uid="{00000000-0005-0000-0000-0000A7100000}"/>
    <cellStyle name="Porcentual 155 21 3" xfId="9342" xr:uid="{C0461D25-5C69-4B2F-ACDA-51ED04D1A9B8}"/>
    <cellStyle name="Porcentual 155 22" xfId="2090" xr:uid="{00000000-0005-0000-0000-0000A8100000}"/>
    <cellStyle name="Porcentual 155 22 2" xfId="6114" xr:uid="{00000000-0005-0000-0000-0000A9100000}"/>
    <cellStyle name="Porcentual 155 22 3" xfId="9343" xr:uid="{8729BADE-93B8-4BE9-814A-DFB38DACC43A}"/>
    <cellStyle name="Porcentual 155 23" xfId="2091" xr:uid="{00000000-0005-0000-0000-0000AA100000}"/>
    <cellStyle name="Porcentual 155 23 2" xfId="6115" xr:uid="{00000000-0005-0000-0000-0000AB100000}"/>
    <cellStyle name="Porcentual 155 23 3" xfId="9344" xr:uid="{3051F436-5DCD-4D17-B795-06FD3735FA27}"/>
    <cellStyle name="Porcentual 155 24" xfId="2092" xr:uid="{00000000-0005-0000-0000-0000AC100000}"/>
    <cellStyle name="Porcentual 155 24 2" xfId="6116" xr:uid="{00000000-0005-0000-0000-0000AD100000}"/>
    <cellStyle name="Porcentual 155 24 3" xfId="9345" xr:uid="{E862F272-129F-43BA-8C6A-1733B1EB07A3}"/>
    <cellStyle name="Porcentual 155 25" xfId="2093" xr:uid="{00000000-0005-0000-0000-0000AE100000}"/>
    <cellStyle name="Porcentual 155 25 2" xfId="6117" xr:uid="{00000000-0005-0000-0000-0000AF100000}"/>
    <cellStyle name="Porcentual 155 25 3" xfId="9346" xr:uid="{E203935D-493F-4899-88D2-B7C9880C2A32}"/>
    <cellStyle name="Porcentual 155 26" xfId="2094" xr:uid="{00000000-0005-0000-0000-0000B0100000}"/>
    <cellStyle name="Porcentual 155 26 2" xfId="6118" xr:uid="{00000000-0005-0000-0000-0000B1100000}"/>
    <cellStyle name="Porcentual 155 26 3" xfId="9347" xr:uid="{D98B214F-1188-4A78-99B5-CE4630004E54}"/>
    <cellStyle name="Porcentual 155 27" xfId="2095" xr:uid="{00000000-0005-0000-0000-0000B2100000}"/>
    <cellStyle name="Porcentual 155 27 2" xfId="6119" xr:uid="{00000000-0005-0000-0000-0000B3100000}"/>
    <cellStyle name="Porcentual 155 27 3" xfId="9348" xr:uid="{B86CD8F7-8068-4D84-923C-72B6D0693FE2}"/>
    <cellStyle name="Porcentual 155 28" xfId="2096" xr:uid="{00000000-0005-0000-0000-0000B4100000}"/>
    <cellStyle name="Porcentual 155 28 2" xfId="6120" xr:uid="{00000000-0005-0000-0000-0000B5100000}"/>
    <cellStyle name="Porcentual 155 28 3" xfId="9349" xr:uid="{8DE98144-E8D8-487A-B362-56FF35FC7FFC}"/>
    <cellStyle name="Porcentual 155 3" xfId="2097" xr:uid="{00000000-0005-0000-0000-0000B6100000}"/>
    <cellStyle name="Porcentual 155 3 2" xfId="6121" xr:uid="{00000000-0005-0000-0000-0000B7100000}"/>
    <cellStyle name="Porcentual 155 3 3" xfId="9350" xr:uid="{2C2B90C7-9960-4DC7-A30D-DFC449C7BA3A}"/>
    <cellStyle name="Porcentual 155 4" xfId="2098" xr:uid="{00000000-0005-0000-0000-0000B8100000}"/>
    <cellStyle name="Porcentual 155 4 2" xfId="6122" xr:uid="{00000000-0005-0000-0000-0000B9100000}"/>
    <cellStyle name="Porcentual 155 4 3" xfId="9351" xr:uid="{FE1EF1C1-9920-439C-9855-CF9AD8DEA968}"/>
    <cellStyle name="Porcentual 155 5" xfId="2099" xr:uid="{00000000-0005-0000-0000-0000BA100000}"/>
    <cellStyle name="Porcentual 155 5 2" xfId="6123" xr:uid="{00000000-0005-0000-0000-0000BB100000}"/>
    <cellStyle name="Porcentual 155 5 3" xfId="9352" xr:uid="{840BD4B5-0E79-4149-8424-893357FC195B}"/>
    <cellStyle name="Porcentual 155 6" xfId="2100" xr:uid="{00000000-0005-0000-0000-0000BC100000}"/>
    <cellStyle name="Porcentual 155 6 2" xfId="6124" xr:uid="{00000000-0005-0000-0000-0000BD100000}"/>
    <cellStyle name="Porcentual 155 6 3" xfId="9353" xr:uid="{793E8D3F-612E-4CCF-82D2-6DC0DDAFF2EA}"/>
    <cellStyle name="Porcentual 155 7" xfId="2101" xr:uid="{00000000-0005-0000-0000-0000BE100000}"/>
    <cellStyle name="Porcentual 155 7 2" xfId="6125" xr:uid="{00000000-0005-0000-0000-0000BF100000}"/>
    <cellStyle name="Porcentual 155 7 3" xfId="9354" xr:uid="{4524A5C5-BCAB-4549-A1F3-62CAB10D135D}"/>
    <cellStyle name="Porcentual 155 8" xfId="2102" xr:uid="{00000000-0005-0000-0000-0000C0100000}"/>
    <cellStyle name="Porcentual 155 8 2" xfId="6126" xr:uid="{00000000-0005-0000-0000-0000C1100000}"/>
    <cellStyle name="Porcentual 155 8 3" xfId="9355" xr:uid="{F8CB7D7F-A82E-4C82-A1D6-470C23108106}"/>
    <cellStyle name="Porcentual 155 9" xfId="2103" xr:uid="{00000000-0005-0000-0000-0000C2100000}"/>
    <cellStyle name="Porcentual 155 9 2" xfId="6127" xr:uid="{00000000-0005-0000-0000-0000C3100000}"/>
    <cellStyle name="Porcentual 155 9 3" xfId="9356" xr:uid="{01D861C0-B316-46B8-8853-B683B0EF7E6E}"/>
    <cellStyle name="Porcentual 156 10" xfId="2104" xr:uid="{00000000-0005-0000-0000-0000C4100000}"/>
    <cellStyle name="Porcentual 156 10 2" xfId="6128" xr:uid="{00000000-0005-0000-0000-0000C5100000}"/>
    <cellStyle name="Porcentual 156 10 3" xfId="9357" xr:uid="{1326A9FE-86A5-4B82-B75C-645A4791449A}"/>
    <cellStyle name="Porcentual 156 11" xfId="2105" xr:uid="{00000000-0005-0000-0000-0000C6100000}"/>
    <cellStyle name="Porcentual 156 11 2" xfId="6129" xr:uid="{00000000-0005-0000-0000-0000C7100000}"/>
    <cellStyle name="Porcentual 156 11 3" xfId="9358" xr:uid="{7F8EDE42-2E0E-45EC-8E5F-B880035FA7C8}"/>
    <cellStyle name="Porcentual 156 12" xfId="2106" xr:uid="{00000000-0005-0000-0000-0000C8100000}"/>
    <cellStyle name="Porcentual 156 12 2" xfId="6130" xr:uid="{00000000-0005-0000-0000-0000C9100000}"/>
    <cellStyle name="Porcentual 156 12 3" xfId="9359" xr:uid="{DF4D4EAF-A403-48D5-94B0-F318157DDBFE}"/>
    <cellStyle name="Porcentual 156 13" xfId="2107" xr:uid="{00000000-0005-0000-0000-0000CA100000}"/>
    <cellStyle name="Porcentual 156 13 2" xfId="6131" xr:uid="{00000000-0005-0000-0000-0000CB100000}"/>
    <cellStyle name="Porcentual 156 13 3" xfId="9360" xr:uid="{63BD6057-7E93-4681-B60E-E9C7892DD923}"/>
    <cellStyle name="Porcentual 156 14" xfId="2108" xr:uid="{00000000-0005-0000-0000-0000CC100000}"/>
    <cellStyle name="Porcentual 156 14 2" xfId="6132" xr:uid="{00000000-0005-0000-0000-0000CD100000}"/>
    <cellStyle name="Porcentual 156 14 3" xfId="9361" xr:uid="{90623F54-203B-4E7E-AE47-921C0E7C6190}"/>
    <cellStyle name="Porcentual 156 15" xfId="2109" xr:uid="{00000000-0005-0000-0000-0000CE100000}"/>
    <cellStyle name="Porcentual 156 15 2" xfId="6133" xr:uid="{00000000-0005-0000-0000-0000CF100000}"/>
    <cellStyle name="Porcentual 156 15 3" xfId="9362" xr:uid="{87E18753-A303-42C1-A241-22F9F0813326}"/>
    <cellStyle name="Porcentual 156 16" xfId="2110" xr:uid="{00000000-0005-0000-0000-0000D0100000}"/>
    <cellStyle name="Porcentual 156 16 2" xfId="6134" xr:uid="{00000000-0005-0000-0000-0000D1100000}"/>
    <cellStyle name="Porcentual 156 16 3" xfId="9363" xr:uid="{66201143-4322-4B9E-8FD0-2CD1A325A28A}"/>
    <cellStyle name="Porcentual 156 17" xfId="2111" xr:uid="{00000000-0005-0000-0000-0000D2100000}"/>
    <cellStyle name="Porcentual 156 17 2" xfId="6135" xr:uid="{00000000-0005-0000-0000-0000D3100000}"/>
    <cellStyle name="Porcentual 156 17 3" xfId="9364" xr:uid="{14FF4026-A022-4E94-9F95-B7AD3838E4BC}"/>
    <cellStyle name="Porcentual 156 18" xfId="2112" xr:uid="{00000000-0005-0000-0000-0000D4100000}"/>
    <cellStyle name="Porcentual 156 18 2" xfId="6136" xr:uid="{00000000-0005-0000-0000-0000D5100000}"/>
    <cellStyle name="Porcentual 156 18 3" xfId="9365" xr:uid="{61C4F2F3-2881-4B0C-8047-90EC461A6AC3}"/>
    <cellStyle name="Porcentual 156 19" xfId="2113" xr:uid="{00000000-0005-0000-0000-0000D6100000}"/>
    <cellStyle name="Porcentual 156 19 2" xfId="6137" xr:uid="{00000000-0005-0000-0000-0000D7100000}"/>
    <cellStyle name="Porcentual 156 19 3" xfId="9366" xr:uid="{77DE3236-B845-4624-8644-6A965D608EF8}"/>
    <cellStyle name="Porcentual 156 2" xfId="2114" xr:uid="{00000000-0005-0000-0000-0000D8100000}"/>
    <cellStyle name="Porcentual 156 2 2" xfId="6138" xr:uid="{00000000-0005-0000-0000-0000D9100000}"/>
    <cellStyle name="Porcentual 156 2 3" xfId="9367" xr:uid="{8B7ECD28-7A4E-4AF7-B755-5EBDDD463B5B}"/>
    <cellStyle name="Porcentual 156 20" xfId="2115" xr:uid="{00000000-0005-0000-0000-0000DA100000}"/>
    <cellStyle name="Porcentual 156 20 2" xfId="6139" xr:uid="{00000000-0005-0000-0000-0000DB100000}"/>
    <cellStyle name="Porcentual 156 20 3" xfId="9368" xr:uid="{F0520689-7819-4AA7-86BF-4E2211BE8CFC}"/>
    <cellStyle name="Porcentual 156 21" xfId="2116" xr:uid="{00000000-0005-0000-0000-0000DC100000}"/>
    <cellStyle name="Porcentual 156 21 2" xfId="6140" xr:uid="{00000000-0005-0000-0000-0000DD100000}"/>
    <cellStyle name="Porcentual 156 21 3" xfId="9369" xr:uid="{D3A5C975-B26E-45A4-9D19-7F3691A08106}"/>
    <cellStyle name="Porcentual 156 22" xfId="2117" xr:uid="{00000000-0005-0000-0000-0000DE100000}"/>
    <cellStyle name="Porcentual 156 22 2" xfId="6141" xr:uid="{00000000-0005-0000-0000-0000DF100000}"/>
    <cellStyle name="Porcentual 156 22 3" xfId="9370" xr:uid="{35D537EA-BCB2-4095-8284-7362DF565E49}"/>
    <cellStyle name="Porcentual 156 23" xfId="2118" xr:uid="{00000000-0005-0000-0000-0000E0100000}"/>
    <cellStyle name="Porcentual 156 23 2" xfId="6142" xr:uid="{00000000-0005-0000-0000-0000E1100000}"/>
    <cellStyle name="Porcentual 156 23 3" xfId="9371" xr:uid="{098295AF-0753-4BCC-BA4A-84EABF4EAA1D}"/>
    <cellStyle name="Porcentual 156 24" xfId="2119" xr:uid="{00000000-0005-0000-0000-0000E2100000}"/>
    <cellStyle name="Porcentual 156 24 2" xfId="6143" xr:uid="{00000000-0005-0000-0000-0000E3100000}"/>
    <cellStyle name="Porcentual 156 24 3" xfId="9372" xr:uid="{B435F819-CF2B-4394-8CAD-40111A522AEE}"/>
    <cellStyle name="Porcentual 156 25" xfId="2120" xr:uid="{00000000-0005-0000-0000-0000E4100000}"/>
    <cellStyle name="Porcentual 156 25 2" xfId="6144" xr:uid="{00000000-0005-0000-0000-0000E5100000}"/>
    <cellStyle name="Porcentual 156 25 3" xfId="9373" xr:uid="{BE1C87DD-95F1-4213-8594-C44CE811F090}"/>
    <cellStyle name="Porcentual 156 26" xfId="2121" xr:uid="{00000000-0005-0000-0000-0000E6100000}"/>
    <cellStyle name="Porcentual 156 26 2" xfId="6145" xr:uid="{00000000-0005-0000-0000-0000E7100000}"/>
    <cellStyle name="Porcentual 156 26 3" xfId="9374" xr:uid="{C8128A7F-C45C-4512-A279-6E29493E6766}"/>
    <cellStyle name="Porcentual 156 27" xfId="2122" xr:uid="{00000000-0005-0000-0000-0000E8100000}"/>
    <cellStyle name="Porcentual 156 27 2" xfId="6146" xr:uid="{00000000-0005-0000-0000-0000E9100000}"/>
    <cellStyle name="Porcentual 156 27 3" xfId="9375" xr:uid="{5D568D6A-0FCB-4123-B068-6AFCAA642D9C}"/>
    <cellStyle name="Porcentual 156 28" xfId="2123" xr:uid="{00000000-0005-0000-0000-0000EA100000}"/>
    <cellStyle name="Porcentual 156 28 2" xfId="6147" xr:uid="{00000000-0005-0000-0000-0000EB100000}"/>
    <cellStyle name="Porcentual 156 28 3" xfId="9376" xr:uid="{9F3676E5-DCAB-41B9-9F57-6E27BAFD84B1}"/>
    <cellStyle name="Porcentual 156 3" xfId="2124" xr:uid="{00000000-0005-0000-0000-0000EC100000}"/>
    <cellStyle name="Porcentual 156 3 2" xfId="6148" xr:uid="{00000000-0005-0000-0000-0000ED100000}"/>
    <cellStyle name="Porcentual 156 3 3" xfId="9377" xr:uid="{DA29F300-638B-4787-B3AC-74A3CA3E0F66}"/>
    <cellStyle name="Porcentual 156 4" xfId="2125" xr:uid="{00000000-0005-0000-0000-0000EE100000}"/>
    <cellStyle name="Porcentual 156 4 2" xfId="6149" xr:uid="{00000000-0005-0000-0000-0000EF100000}"/>
    <cellStyle name="Porcentual 156 4 3" xfId="9378" xr:uid="{779C9C10-7B18-4785-B39C-9B5DC0A8FB78}"/>
    <cellStyle name="Porcentual 156 5" xfId="2126" xr:uid="{00000000-0005-0000-0000-0000F0100000}"/>
    <cellStyle name="Porcentual 156 5 2" xfId="6150" xr:uid="{00000000-0005-0000-0000-0000F1100000}"/>
    <cellStyle name="Porcentual 156 5 3" xfId="9379" xr:uid="{1E182B0C-8961-493C-AF33-923144D0B314}"/>
    <cellStyle name="Porcentual 156 6" xfId="2127" xr:uid="{00000000-0005-0000-0000-0000F2100000}"/>
    <cellStyle name="Porcentual 156 6 2" xfId="6151" xr:uid="{00000000-0005-0000-0000-0000F3100000}"/>
    <cellStyle name="Porcentual 156 6 3" xfId="9380" xr:uid="{2D3DC492-E531-4D03-AB3A-03E49136E8E1}"/>
    <cellStyle name="Porcentual 156 7" xfId="2128" xr:uid="{00000000-0005-0000-0000-0000F4100000}"/>
    <cellStyle name="Porcentual 156 7 2" xfId="6152" xr:uid="{00000000-0005-0000-0000-0000F5100000}"/>
    <cellStyle name="Porcentual 156 7 3" xfId="9381" xr:uid="{6E24CC2D-E264-4EA5-B760-9F011EE64BE4}"/>
    <cellStyle name="Porcentual 156 8" xfId="2129" xr:uid="{00000000-0005-0000-0000-0000F6100000}"/>
    <cellStyle name="Porcentual 156 8 2" xfId="6153" xr:uid="{00000000-0005-0000-0000-0000F7100000}"/>
    <cellStyle name="Porcentual 156 8 3" xfId="9382" xr:uid="{E38BC6B6-523F-4345-83F7-C3DAD808D7C5}"/>
    <cellStyle name="Porcentual 156 9" xfId="2130" xr:uid="{00000000-0005-0000-0000-0000F8100000}"/>
    <cellStyle name="Porcentual 156 9 2" xfId="6154" xr:uid="{00000000-0005-0000-0000-0000F9100000}"/>
    <cellStyle name="Porcentual 156 9 3" xfId="9383" xr:uid="{1883050D-EECA-4167-9B98-39179967DCB4}"/>
    <cellStyle name="Porcentual 157 10" xfId="2131" xr:uid="{00000000-0005-0000-0000-0000FA100000}"/>
    <cellStyle name="Porcentual 157 10 2" xfId="6155" xr:uid="{00000000-0005-0000-0000-0000FB100000}"/>
    <cellStyle name="Porcentual 157 10 3" xfId="9384" xr:uid="{CDF78A46-A3E2-4F81-9A42-9FF0FE837C4F}"/>
    <cellStyle name="Porcentual 157 11" xfId="2132" xr:uid="{00000000-0005-0000-0000-0000FC100000}"/>
    <cellStyle name="Porcentual 157 11 2" xfId="6156" xr:uid="{00000000-0005-0000-0000-0000FD100000}"/>
    <cellStyle name="Porcentual 157 11 3" xfId="9385" xr:uid="{B652C112-027E-4FE3-8DF0-A9F44A5B4230}"/>
    <cellStyle name="Porcentual 157 12" xfId="2133" xr:uid="{00000000-0005-0000-0000-0000FE100000}"/>
    <cellStyle name="Porcentual 157 12 2" xfId="6157" xr:uid="{00000000-0005-0000-0000-0000FF100000}"/>
    <cellStyle name="Porcentual 157 12 3" xfId="9386" xr:uid="{416B4661-4A86-42E4-9999-0B923212D1B2}"/>
    <cellStyle name="Porcentual 157 13" xfId="2134" xr:uid="{00000000-0005-0000-0000-000000110000}"/>
    <cellStyle name="Porcentual 157 13 2" xfId="6158" xr:uid="{00000000-0005-0000-0000-000001110000}"/>
    <cellStyle name="Porcentual 157 13 3" xfId="9387" xr:uid="{B0540677-B73D-45AB-AF67-3ED510F14B3B}"/>
    <cellStyle name="Porcentual 157 14" xfId="2135" xr:uid="{00000000-0005-0000-0000-000002110000}"/>
    <cellStyle name="Porcentual 157 14 2" xfId="6159" xr:uid="{00000000-0005-0000-0000-000003110000}"/>
    <cellStyle name="Porcentual 157 14 3" xfId="9388" xr:uid="{33E5F972-5259-45C7-87AA-7FD8A00AFB30}"/>
    <cellStyle name="Porcentual 157 15" xfId="2136" xr:uid="{00000000-0005-0000-0000-000004110000}"/>
    <cellStyle name="Porcentual 157 15 2" xfId="6160" xr:uid="{00000000-0005-0000-0000-000005110000}"/>
    <cellStyle name="Porcentual 157 15 3" xfId="9389" xr:uid="{1C5CA98A-765F-4099-9234-A878A08BBDBC}"/>
    <cellStyle name="Porcentual 157 16" xfId="2137" xr:uid="{00000000-0005-0000-0000-000006110000}"/>
    <cellStyle name="Porcentual 157 16 2" xfId="6161" xr:uid="{00000000-0005-0000-0000-000007110000}"/>
    <cellStyle name="Porcentual 157 16 3" xfId="9390" xr:uid="{23776406-FCFC-4DEB-80FE-150C51CDF77D}"/>
    <cellStyle name="Porcentual 157 17" xfId="2138" xr:uid="{00000000-0005-0000-0000-000008110000}"/>
    <cellStyle name="Porcentual 157 17 2" xfId="6162" xr:uid="{00000000-0005-0000-0000-000009110000}"/>
    <cellStyle name="Porcentual 157 17 3" xfId="9391" xr:uid="{836A73AD-2289-4587-81D9-1AA355C00115}"/>
    <cellStyle name="Porcentual 157 18" xfId="2139" xr:uid="{00000000-0005-0000-0000-00000A110000}"/>
    <cellStyle name="Porcentual 157 18 2" xfId="6163" xr:uid="{00000000-0005-0000-0000-00000B110000}"/>
    <cellStyle name="Porcentual 157 18 3" xfId="9392" xr:uid="{50BCC6BA-7A5C-47EC-A0D6-C21CB3482A15}"/>
    <cellStyle name="Porcentual 157 19" xfId="2140" xr:uid="{00000000-0005-0000-0000-00000C110000}"/>
    <cellStyle name="Porcentual 157 19 2" xfId="6164" xr:uid="{00000000-0005-0000-0000-00000D110000}"/>
    <cellStyle name="Porcentual 157 19 3" xfId="9393" xr:uid="{3EF21F07-8FCB-461E-9EB0-664C08C1E51D}"/>
    <cellStyle name="Porcentual 157 2" xfId="2141" xr:uid="{00000000-0005-0000-0000-00000E110000}"/>
    <cellStyle name="Porcentual 157 2 2" xfId="6165" xr:uid="{00000000-0005-0000-0000-00000F110000}"/>
    <cellStyle name="Porcentual 157 2 3" xfId="9394" xr:uid="{5343192F-95C1-414B-9145-660D795F4618}"/>
    <cellStyle name="Porcentual 157 20" xfId="2142" xr:uid="{00000000-0005-0000-0000-000010110000}"/>
    <cellStyle name="Porcentual 157 20 2" xfId="6166" xr:uid="{00000000-0005-0000-0000-000011110000}"/>
    <cellStyle name="Porcentual 157 20 3" xfId="9395" xr:uid="{BCE7FAA3-DC95-4A6D-B6B6-2E67EB981680}"/>
    <cellStyle name="Porcentual 157 21" xfId="2143" xr:uid="{00000000-0005-0000-0000-000012110000}"/>
    <cellStyle name="Porcentual 157 21 2" xfId="6167" xr:uid="{00000000-0005-0000-0000-000013110000}"/>
    <cellStyle name="Porcentual 157 21 3" xfId="9396" xr:uid="{8F6B3DF9-4827-4CE6-994F-0F04F37F0062}"/>
    <cellStyle name="Porcentual 157 22" xfId="2144" xr:uid="{00000000-0005-0000-0000-000014110000}"/>
    <cellStyle name="Porcentual 157 22 2" xfId="6168" xr:uid="{00000000-0005-0000-0000-000015110000}"/>
    <cellStyle name="Porcentual 157 22 3" xfId="9397" xr:uid="{0D849484-803C-497E-B2FA-21F8AB955B4A}"/>
    <cellStyle name="Porcentual 157 23" xfId="2145" xr:uid="{00000000-0005-0000-0000-000016110000}"/>
    <cellStyle name="Porcentual 157 23 2" xfId="6169" xr:uid="{00000000-0005-0000-0000-000017110000}"/>
    <cellStyle name="Porcentual 157 23 3" xfId="9398" xr:uid="{95A08EE4-2C15-492D-B926-6CED6940149C}"/>
    <cellStyle name="Porcentual 157 24" xfId="2146" xr:uid="{00000000-0005-0000-0000-000018110000}"/>
    <cellStyle name="Porcentual 157 24 2" xfId="6170" xr:uid="{00000000-0005-0000-0000-000019110000}"/>
    <cellStyle name="Porcentual 157 24 3" xfId="9399" xr:uid="{3D94F261-14B2-42F6-BC36-0F1D512A5C5E}"/>
    <cellStyle name="Porcentual 157 25" xfId="2147" xr:uid="{00000000-0005-0000-0000-00001A110000}"/>
    <cellStyle name="Porcentual 157 25 2" xfId="6171" xr:uid="{00000000-0005-0000-0000-00001B110000}"/>
    <cellStyle name="Porcentual 157 25 3" xfId="9400" xr:uid="{EDE3EC14-988C-4965-A72F-152C9B9A53E9}"/>
    <cellStyle name="Porcentual 157 26" xfId="2148" xr:uid="{00000000-0005-0000-0000-00001C110000}"/>
    <cellStyle name="Porcentual 157 26 2" xfId="6172" xr:uid="{00000000-0005-0000-0000-00001D110000}"/>
    <cellStyle name="Porcentual 157 26 3" xfId="9401" xr:uid="{9976D366-5819-4B99-9944-D4E86658E389}"/>
    <cellStyle name="Porcentual 157 27" xfId="2149" xr:uid="{00000000-0005-0000-0000-00001E110000}"/>
    <cellStyle name="Porcentual 157 27 2" xfId="6173" xr:uid="{00000000-0005-0000-0000-00001F110000}"/>
    <cellStyle name="Porcentual 157 27 3" xfId="9402" xr:uid="{CAC0EB24-A186-442D-A10B-53F0E1DA73B8}"/>
    <cellStyle name="Porcentual 157 28" xfId="2150" xr:uid="{00000000-0005-0000-0000-000020110000}"/>
    <cellStyle name="Porcentual 157 28 2" xfId="6174" xr:uid="{00000000-0005-0000-0000-000021110000}"/>
    <cellStyle name="Porcentual 157 28 3" xfId="9403" xr:uid="{817677E6-2F9F-46E9-84F7-3636A0F86BC5}"/>
    <cellStyle name="Porcentual 157 3" xfId="2151" xr:uid="{00000000-0005-0000-0000-000022110000}"/>
    <cellStyle name="Porcentual 157 3 2" xfId="6175" xr:uid="{00000000-0005-0000-0000-000023110000}"/>
    <cellStyle name="Porcentual 157 3 3" xfId="9404" xr:uid="{A24E59E1-0020-4332-B20F-F18DB91E3FBB}"/>
    <cellStyle name="Porcentual 157 4" xfId="2152" xr:uid="{00000000-0005-0000-0000-000024110000}"/>
    <cellStyle name="Porcentual 157 4 2" xfId="6176" xr:uid="{00000000-0005-0000-0000-000025110000}"/>
    <cellStyle name="Porcentual 157 4 3" xfId="9405" xr:uid="{A5E6096E-5972-4A3F-923C-B3F7C44373C7}"/>
    <cellStyle name="Porcentual 157 5" xfId="2153" xr:uid="{00000000-0005-0000-0000-000026110000}"/>
    <cellStyle name="Porcentual 157 5 2" xfId="6177" xr:uid="{00000000-0005-0000-0000-000027110000}"/>
    <cellStyle name="Porcentual 157 5 3" xfId="9406" xr:uid="{025FB636-46FB-4916-9E31-744021D295F2}"/>
    <cellStyle name="Porcentual 157 6" xfId="2154" xr:uid="{00000000-0005-0000-0000-000028110000}"/>
    <cellStyle name="Porcentual 157 6 2" xfId="6178" xr:uid="{00000000-0005-0000-0000-000029110000}"/>
    <cellStyle name="Porcentual 157 6 3" xfId="9407" xr:uid="{5BDBCD80-6455-401D-84A4-9D7788C15B14}"/>
    <cellStyle name="Porcentual 157 7" xfId="2155" xr:uid="{00000000-0005-0000-0000-00002A110000}"/>
    <cellStyle name="Porcentual 157 7 2" xfId="6179" xr:uid="{00000000-0005-0000-0000-00002B110000}"/>
    <cellStyle name="Porcentual 157 7 3" xfId="9408" xr:uid="{7C91D115-1A1B-47A9-89BC-309AAAD8B50D}"/>
    <cellStyle name="Porcentual 157 8" xfId="2156" xr:uid="{00000000-0005-0000-0000-00002C110000}"/>
    <cellStyle name="Porcentual 157 8 2" xfId="6180" xr:uid="{00000000-0005-0000-0000-00002D110000}"/>
    <cellStyle name="Porcentual 157 8 3" xfId="9409" xr:uid="{62CCE1EF-DBD9-4525-9B6C-36956F708633}"/>
    <cellStyle name="Porcentual 157 9" xfId="2157" xr:uid="{00000000-0005-0000-0000-00002E110000}"/>
    <cellStyle name="Porcentual 157 9 2" xfId="6181" xr:uid="{00000000-0005-0000-0000-00002F110000}"/>
    <cellStyle name="Porcentual 157 9 3" xfId="9410" xr:uid="{29AD1766-9024-4B42-95C5-BE4F9C79BC79}"/>
    <cellStyle name="Porcentual 16" xfId="2158" xr:uid="{00000000-0005-0000-0000-000030110000}"/>
    <cellStyle name="Porcentual 16 10" xfId="2159" xr:uid="{00000000-0005-0000-0000-000031110000}"/>
    <cellStyle name="Porcentual 16 10 2" xfId="6182" xr:uid="{00000000-0005-0000-0000-000032110000}"/>
    <cellStyle name="Porcentual 16 10 3" xfId="9412" xr:uid="{B0E0D3C1-E2E4-4123-92D0-D18DEA639A10}"/>
    <cellStyle name="Porcentual 16 11" xfId="2160" xr:uid="{00000000-0005-0000-0000-000033110000}"/>
    <cellStyle name="Porcentual 16 11 2" xfId="6183" xr:uid="{00000000-0005-0000-0000-000034110000}"/>
    <cellStyle name="Porcentual 16 11 3" xfId="9413" xr:uid="{D2779AB9-D2A1-442E-8571-62AE8E61967C}"/>
    <cellStyle name="Porcentual 16 12" xfId="2161" xr:uid="{00000000-0005-0000-0000-000035110000}"/>
    <cellStyle name="Porcentual 16 12 2" xfId="6184" xr:uid="{00000000-0005-0000-0000-000036110000}"/>
    <cellStyle name="Porcentual 16 12 3" xfId="9414" xr:uid="{774324D6-1445-4D19-9E20-55C42A11D695}"/>
    <cellStyle name="Porcentual 16 13" xfId="2162" xr:uid="{00000000-0005-0000-0000-000037110000}"/>
    <cellStyle name="Porcentual 16 13 2" xfId="6185" xr:uid="{00000000-0005-0000-0000-000038110000}"/>
    <cellStyle name="Porcentual 16 13 3" xfId="9415" xr:uid="{050ACD1F-61D2-4E6A-AB56-798D3143F473}"/>
    <cellStyle name="Porcentual 16 14" xfId="2163" xr:uid="{00000000-0005-0000-0000-000039110000}"/>
    <cellStyle name="Porcentual 16 14 2" xfId="6186" xr:uid="{00000000-0005-0000-0000-00003A110000}"/>
    <cellStyle name="Porcentual 16 14 3" xfId="9416" xr:uid="{D6B7A5C0-C7FB-42DE-97E7-90B765D897A0}"/>
    <cellStyle name="Porcentual 16 15" xfId="2164" xr:uid="{00000000-0005-0000-0000-00003B110000}"/>
    <cellStyle name="Porcentual 16 15 2" xfId="6187" xr:uid="{00000000-0005-0000-0000-00003C110000}"/>
    <cellStyle name="Porcentual 16 15 3" xfId="9417" xr:uid="{53DB216E-D21F-490E-84D5-FF5DDE61B2F5}"/>
    <cellStyle name="Porcentual 16 16" xfId="2165" xr:uid="{00000000-0005-0000-0000-00003D110000}"/>
    <cellStyle name="Porcentual 16 16 2" xfId="6188" xr:uid="{00000000-0005-0000-0000-00003E110000}"/>
    <cellStyle name="Porcentual 16 16 3" xfId="9418" xr:uid="{586B99DA-6D42-4F44-BFB2-7BB03A4F27BB}"/>
    <cellStyle name="Porcentual 16 17" xfId="2166" xr:uid="{00000000-0005-0000-0000-00003F110000}"/>
    <cellStyle name="Porcentual 16 17 2" xfId="6189" xr:uid="{00000000-0005-0000-0000-000040110000}"/>
    <cellStyle name="Porcentual 16 17 3" xfId="9419" xr:uid="{3778C8D2-56C8-4203-BA1D-9C735D3F526D}"/>
    <cellStyle name="Porcentual 16 18" xfId="2167" xr:uid="{00000000-0005-0000-0000-000041110000}"/>
    <cellStyle name="Porcentual 16 18 2" xfId="6190" xr:uid="{00000000-0005-0000-0000-000042110000}"/>
    <cellStyle name="Porcentual 16 18 3" xfId="9420" xr:uid="{EEE6235B-2CD8-4ADA-9014-E5680BA79811}"/>
    <cellStyle name="Porcentual 16 19" xfId="2168" xr:uid="{00000000-0005-0000-0000-000043110000}"/>
    <cellStyle name="Porcentual 16 19 2" xfId="6191" xr:uid="{00000000-0005-0000-0000-000044110000}"/>
    <cellStyle name="Porcentual 16 19 3" xfId="9421" xr:uid="{821CA22F-617B-41B6-A057-36250EA6B7AD}"/>
    <cellStyle name="Porcentual 16 2" xfId="2169" xr:uid="{00000000-0005-0000-0000-000045110000}"/>
    <cellStyle name="Porcentual 16 2 2" xfId="6192" xr:uid="{00000000-0005-0000-0000-000046110000}"/>
    <cellStyle name="Porcentual 16 2 3" xfId="9422" xr:uid="{F406CCED-B3FB-4DD8-9C19-343215C66028}"/>
    <cellStyle name="Porcentual 16 20" xfId="2170" xr:uid="{00000000-0005-0000-0000-000047110000}"/>
    <cellStyle name="Porcentual 16 20 2" xfId="6193" xr:uid="{00000000-0005-0000-0000-000048110000}"/>
    <cellStyle name="Porcentual 16 20 3" xfId="9423" xr:uid="{3D2631F2-F203-42A3-A06D-187E3E6F96BF}"/>
    <cellStyle name="Porcentual 16 21" xfId="2171" xr:uid="{00000000-0005-0000-0000-000049110000}"/>
    <cellStyle name="Porcentual 16 21 2" xfId="6194" xr:uid="{00000000-0005-0000-0000-00004A110000}"/>
    <cellStyle name="Porcentual 16 21 3" xfId="9424" xr:uid="{D5C700ED-3556-4C15-A3C6-6AE35323974E}"/>
    <cellStyle name="Porcentual 16 22" xfId="2172" xr:uid="{00000000-0005-0000-0000-00004B110000}"/>
    <cellStyle name="Porcentual 16 22 2" xfId="6195" xr:uid="{00000000-0005-0000-0000-00004C110000}"/>
    <cellStyle name="Porcentual 16 22 3" xfId="9425" xr:uid="{1DC45C5F-3D5F-454F-867E-5BDA293582C9}"/>
    <cellStyle name="Porcentual 16 23" xfId="2173" xr:uid="{00000000-0005-0000-0000-00004D110000}"/>
    <cellStyle name="Porcentual 16 23 2" xfId="6196" xr:uid="{00000000-0005-0000-0000-00004E110000}"/>
    <cellStyle name="Porcentual 16 23 3" xfId="9426" xr:uid="{DA26A7C4-E2FD-4250-B9CC-0989776CD1B7}"/>
    <cellStyle name="Porcentual 16 24" xfId="2174" xr:uid="{00000000-0005-0000-0000-00004F110000}"/>
    <cellStyle name="Porcentual 16 24 2" xfId="6197" xr:uid="{00000000-0005-0000-0000-000050110000}"/>
    <cellStyle name="Porcentual 16 24 3" xfId="9427" xr:uid="{94A46B3F-96DA-4453-A5E6-96A5F546393F}"/>
    <cellStyle name="Porcentual 16 25" xfId="2175" xr:uid="{00000000-0005-0000-0000-000051110000}"/>
    <cellStyle name="Porcentual 16 25 2" xfId="6198" xr:uid="{00000000-0005-0000-0000-000052110000}"/>
    <cellStyle name="Porcentual 16 25 3" xfId="9428" xr:uid="{5413A949-4EE4-48F6-B1FC-9BB24DA780C5}"/>
    <cellStyle name="Porcentual 16 26" xfId="2176" xr:uid="{00000000-0005-0000-0000-000053110000}"/>
    <cellStyle name="Porcentual 16 26 2" xfId="6199" xr:uid="{00000000-0005-0000-0000-000054110000}"/>
    <cellStyle name="Porcentual 16 26 3" xfId="9429" xr:uid="{90D5C53A-91D8-4CE7-9701-D5C165B8E197}"/>
    <cellStyle name="Porcentual 16 27" xfId="2177" xr:uid="{00000000-0005-0000-0000-000055110000}"/>
    <cellStyle name="Porcentual 16 27 2" xfId="6200" xr:uid="{00000000-0005-0000-0000-000056110000}"/>
    <cellStyle name="Porcentual 16 27 3" xfId="9430" xr:uid="{406A7249-1D89-4ECE-A6C6-AE93B764EAFC}"/>
    <cellStyle name="Porcentual 16 28" xfId="2178" xr:uid="{00000000-0005-0000-0000-000057110000}"/>
    <cellStyle name="Porcentual 16 28 2" xfId="6201" xr:uid="{00000000-0005-0000-0000-000058110000}"/>
    <cellStyle name="Porcentual 16 28 3" xfId="9431" xr:uid="{394977C3-E96E-4712-9EE3-1E07DF66DC4C}"/>
    <cellStyle name="Porcentual 16 29" xfId="6202" xr:uid="{00000000-0005-0000-0000-000059110000}"/>
    <cellStyle name="Porcentual 16 3" xfId="2179" xr:uid="{00000000-0005-0000-0000-00005A110000}"/>
    <cellStyle name="Porcentual 16 3 2" xfId="6203" xr:uid="{00000000-0005-0000-0000-00005B110000}"/>
    <cellStyle name="Porcentual 16 3 3" xfId="9432" xr:uid="{1C5007A9-3B0A-4A84-A8AC-9B6C056275AB}"/>
    <cellStyle name="Porcentual 16 30" xfId="9411" xr:uid="{766AA0B9-CAC6-453C-83A2-B75E2784F75A}"/>
    <cellStyle name="Porcentual 16 4" xfId="2180" xr:uid="{00000000-0005-0000-0000-00005C110000}"/>
    <cellStyle name="Porcentual 16 4 2" xfId="6204" xr:uid="{00000000-0005-0000-0000-00005D110000}"/>
    <cellStyle name="Porcentual 16 4 3" xfId="9433" xr:uid="{EB76E852-32E8-4A36-AEB9-3DBEB49907A9}"/>
    <cellStyle name="Porcentual 16 5" xfId="2181" xr:uid="{00000000-0005-0000-0000-00005E110000}"/>
    <cellStyle name="Porcentual 16 5 2" xfId="6205" xr:uid="{00000000-0005-0000-0000-00005F110000}"/>
    <cellStyle name="Porcentual 16 5 3" xfId="9434" xr:uid="{ECA45E02-4426-4C0B-B508-A9634A6A73F4}"/>
    <cellStyle name="Porcentual 16 6" xfId="2182" xr:uid="{00000000-0005-0000-0000-000060110000}"/>
    <cellStyle name="Porcentual 16 6 2" xfId="6206" xr:uid="{00000000-0005-0000-0000-000061110000}"/>
    <cellStyle name="Porcentual 16 6 3" xfId="9435" xr:uid="{4D71A986-290B-4F97-A023-5D7C190AD802}"/>
    <cellStyle name="Porcentual 16 7" xfId="2183" xr:uid="{00000000-0005-0000-0000-000062110000}"/>
    <cellStyle name="Porcentual 16 7 2" xfId="6207" xr:uid="{00000000-0005-0000-0000-000063110000}"/>
    <cellStyle name="Porcentual 16 7 3" xfId="9436" xr:uid="{EA8CCA75-3D5F-4B28-ABD7-7CAEF8291467}"/>
    <cellStyle name="Porcentual 16 8" xfId="2184" xr:uid="{00000000-0005-0000-0000-000064110000}"/>
    <cellStyle name="Porcentual 16 8 2" xfId="6208" xr:uid="{00000000-0005-0000-0000-000065110000}"/>
    <cellStyle name="Porcentual 16 8 3" xfId="9437" xr:uid="{84684DAB-A321-4D37-B1FC-1ED6FA5BB5C7}"/>
    <cellStyle name="Porcentual 16 9" xfId="2185" xr:uid="{00000000-0005-0000-0000-000066110000}"/>
    <cellStyle name="Porcentual 16 9 2" xfId="6209" xr:uid="{00000000-0005-0000-0000-000067110000}"/>
    <cellStyle name="Porcentual 16 9 3" xfId="9438" xr:uid="{EBAEFC77-AA68-451F-80F1-EE02A547FE75}"/>
    <cellStyle name="Porcentual 17" xfId="2186" xr:uid="{00000000-0005-0000-0000-000068110000}"/>
    <cellStyle name="Porcentual 17 10" xfId="2187" xr:uid="{00000000-0005-0000-0000-000069110000}"/>
    <cellStyle name="Porcentual 17 10 2" xfId="6210" xr:uid="{00000000-0005-0000-0000-00006A110000}"/>
    <cellStyle name="Porcentual 17 10 3" xfId="9440" xr:uid="{10BBDC45-6B7B-40E9-8075-FECE4D36660D}"/>
    <cellStyle name="Porcentual 17 11" xfId="2188" xr:uid="{00000000-0005-0000-0000-00006B110000}"/>
    <cellStyle name="Porcentual 17 11 2" xfId="6211" xr:uid="{00000000-0005-0000-0000-00006C110000}"/>
    <cellStyle name="Porcentual 17 11 3" xfId="9441" xr:uid="{CF16F4BF-B82B-4189-A189-81886077DD33}"/>
    <cellStyle name="Porcentual 17 12" xfId="2189" xr:uid="{00000000-0005-0000-0000-00006D110000}"/>
    <cellStyle name="Porcentual 17 12 2" xfId="6212" xr:uid="{00000000-0005-0000-0000-00006E110000}"/>
    <cellStyle name="Porcentual 17 12 3" xfId="9442" xr:uid="{284A08D0-7609-4999-803A-D3949E154F8D}"/>
    <cellStyle name="Porcentual 17 13" xfId="2190" xr:uid="{00000000-0005-0000-0000-00006F110000}"/>
    <cellStyle name="Porcentual 17 13 2" xfId="6213" xr:uid="{00000000-0005-0000-0000-000070110000}"/>
    <cellStyle name="Porcentual 17 13 3" xfId="9443" xr:uid="{618DD0D0-9C26-4F11-8D8A-99A79925F930}"/>
    <cellStyle name="Porcentual 17 14" xfId="2191" xr:uid="{00000000-0005-0000-0000-000071110000}"/>
    <cellStyle name="Porcentual 17 14 2" xfId="6214" xr:uid="{00000000-0005-0000-0000-000072110000}"/>
    <cellStyle name="Porcentual 17 14 3" xfId="9444" xr:uid="{1C33AC5F-EBAB-49CD-9684-517CF087F219}"/>
    <cellStyle name="Porcentual 17 15" xfId="2192" xr:uid="{00000000-0005-0000-0000-000073110000}"/>
    <cellStyle name="Porcentual 17 15 2" xfId="6215" xr:uid="{00000000-0005-0000-0000-000074110000}"/>
    <cellStyle name="Porcentual 17 15 3" xfId="9445" xr:uid="{2B6B9E3D-C3B7-4E5D-AA77-85F17311AB90}"/>
    <cellStyle name="Porcentual 17 16" xfId="2193" xr:uid="{00000000-0005-0000-0000-000075110000}"/>
    <cellStyle name="Porcentual 17 16 2" xfId="6216" xr:uid="{00000000-0005-0000-0000-000076110000}"/>
    <cellStyle name="Porcentual 17 16 3" xfId="9446" xr:uid="{ECB2C756-D6E1-4C72-9D6C-8600F3441AB3}"/>
    <cellStyle name="Porcentual 17 17" xfId="2194" xr:uid="{00000000-0005-0000-0000-000077110000}"/>
    <cellStyle name="Porcentual 17 17 2" xfId="6217" xr:uid="{00000000-0005-0000-0000-000078110000}"/>
    <cellStyle name="Porcentual 17 17 3" xfId="9447" xr:uid="{8E028170-450E-4B06-BE9B-1EAEDF27DECF}"/>
    <cellStyle name="Porcentual 17 18" xfId="2195" xr:uid="{00000000-0005-0000-0000-000079110000}"/>
    <cellStyle name="Porcentual 17 18 2" xfId="6218" xr:uid="{00000000-0005-0000-0000-00007A110000}"/>
    <cellStyle name="Porcentual 17 18 3" xfId="9448" xr:uid="{2150DD2A-B791-4C1D-89BA-E6E8FCDA6FC4}"/>
    <cellStyle name="Porcentual 17 19" xfId="2196" xr:uid="{00000000-0005-0000-0000-00007B110000}"/>
    <cellStyle name="Porcentual 17 19 2" xfId="6219" xr:uid="{00000000-0005-0000-0000-00007C110000}"/>
    <cellStyle name="Porcentual 17 19 3" xfId="9449" xr:uid="{7A2A2731-4EAE-425A-A529-C305BFD0EBC4}"/>
    <cellStyle name="Porcentual 17 2" xfId="2197" xr:uid="{00000000-0005-0000-0000-00007D110000}"/>
    <cellStyle name="Porcentual 17 2 2" xfId="6220" xr:uid="{00000000-0005-0000-0000-00007E110000}"/>
    <cellStyle name="Porcentual 17 2 3" xfId="9450" xr:uid="{74BC0177-E942-4E09-B455-D9E41C402C4F}"/>
    <cellStyle name="Porcentual 17 20" xfId="2198" xr:uid="{00000000-0005-0000-0000-00007F110000}"/>
    <cellStyle name="Porcentual 17 20 2" xfId="6221" xr:uid="{00000000-0005-0000-0000-000080110000}"/>
    <cellStyle name="Porcentual 17 20 3" xfId="9451" xr:uid="{D5BA842D-09C0-4A25-A096-C1E601A65561}"/>
    <cellStyle name="Porcentual 17 21" xfId="2199" xr:uid="{00000000-0005-0000-0000-000081110000}"/>
    <cellStyle name="Porcentual 17 21 2" xfId="6222" xr:uid="{00000000-0005-0000-0000-000082110000}"/>
    <cellStyle name="Porcentual 17 21 3" xfId="9452" xr:uid="{10F066B6-8EFE-48E2-A182-35870A1D19DC}"/>
    <cellStyle name="Porcentual 17 22" xfId="2200" xr:uid="{00000000-0005-0000-0000-000083110000}"/>
    <cellStyle name="Porcentual 17 22 2" xfId="6223" xr:uid="{00000000-0005-0000-0000-000084110000}"/>
    <cellStyle name="Porcentual 17 22 3" xfId="9453" xr:uid="{17D0B239-3D43-4DB9-9A79-915CC7A9C81E}"/>
    <cellStyle name="Porcentual 17 23" xfId="2201" xr:uid="{00000000-0005-0000-0000-000085110000}"/>
    <cellStyle name="Porcentual 17 23 2" xfId="6224" xr:uid="{00000000-0005-0000-0000-000086110000}"/>
    <cellStyle name="Porcentual 17 23 3" xfId="9454" xr:uid="{0B7AB628-1DD9-4286-8A91-85F7FCDAF258}"/>
    <cellStyle name="Porcentual 17 24" xfId="2202" xr:uid="{00000000-0005-0000-0000-000087110000}"/>
    <cellStyle name="Porcentual 17 24 2" xfId="6225" xr:uid="{00000000-0005-0000-0000-000088110000}"/>
    <cellStyle name="Porcentual 17 24 3" xfId="9455" xr:uid="{5D91B1F8-8FB4-4F60-91DD-EF2013EFD129}"/>
    <cellStyle name="Porcentual 17 25" xfId="2203" xr:uid="{00000000-0005-0000-0000-000089110000}"/>
    <cellStyle name="Porcentual 17 25 2" xfId="6226" xr:uid="{00000000-0005-0000-0000-00008A110000}"/>
    <cellStyle name="Porcentual 17 25 3" xfId="9456" xr:uid="{DF8F29C7-60DE-4BB6-BEC9-BA1490CC822E}"/>
    <cellStyle name="Porcentual 17 26" xfId="2204" xr:uid="{00000000-0005-0000-0000-00008B110000}"/>
    <cellStyle name="Porcentual 17 26 2" xfId="6227" xr:uid="{00000000-0005-0000-0000-00008C110000}"/>
    <cellStyle name="Porcentual 17 26 3" xfId="9457" xr:uid="{70B90D23-BF24-4B7A-9BC1-620EFF2599EA}"/>
    <cellStyle name="Porcentual 17 27" xfId="2205" xr:uid="{00000000-0005-0000-0000-00008D110000}"/>
    <cellStyle name="Porcentual 17 27 2" xfId="6228" xr:uid="{00000000-0005-0000-0000-00008E110000}"/>
    <cellStyle name="Porcentual 17 27 3" xfId="9458" xr:uid="{72824773-588C-40CE-9C22-2D5F6756376D}"/>
    <cellStyle name="Porcentual 17 28" xfId="2206" xr:uid="{00000000-0005-0000-0000-00008F110000}"/>
    <cellStyle name="Porcentual 17 28 2" xfId="6229" xr:uid="{00000000-0005-0000-0000-000090110000}"/>
    <cellStyle name="Porcentual 17 28 3" xfId="9459" xr:uid="{B4D93820-861F-430C-B4ED-7A0038DED92E}"/>
    <cellStyle name="Porcentual 17 29" xfId="6230" xr:uid="{00000000-0005-0000-0000-000091110000}"/>
    <cellStyle name="Porcentual 17 3" xfId="2207" xr:uid="{00000000-0005-0000-0000-000092110000}"/>
    <cellStyle name="Porcentual 17 3 2" xfId="6231" xr:uid="{00000000-0005-0000-0000-000093110000}"/>
    <cellStyle name="Porcentual 17 3 3" xfId="9460" xr:uid="{0BAC450B-0A4E-455D-AC3A-519163B6D820}"/>
    <cellStyle name="Porcentual 17 30" xfId="9439" xr:uid="{309F32A2-AA43-488F-98BC-FC8630A4FD37}"/>
    <cellStyle name="Porcentual 17 4" xfId="2208" xr:uid="{00000000-0005-0000-0000-000094110000}"/>
    <cellStyle name="Porcentual 17 4 2" xfId="6232" xr:uid="{00000000-0005-0000-0000-000095110000}"/>
    <cellStyle name="Porcentual 17 4 3" xfId="9461" xr:uid="{15BCB823-7E81-4342-A483-4D4D1D724A16}"/>
    <cellStyle name="Porcentual 17 5" xfId="2209" xr:uid="{00000000-0005-0000-0000-000096110000}"/>
    <cellStyle name="Porcentual 17 5 2" xfId="6233" xr:uid="{00000000-0005-0000-0000-000097110000}"/>
    <cellStyle name="Porcentual 17 5 3" xfId="9462" xr:uid="{43B81595-7F83-43D8-87DD-934EA3483F12}"/>
    <cellStyle name="Porcentual 17 6" xfId="2210" xr:uid="{00000000-0005-0000-0000-000098110000}"/>
    <cellStyle name="Porcentual 17 6 2" xfId="6234" xr:uid="{00000000-0005-0000-0000-000099110000}"/>
    <cellStyle name="Porcentual 17 6 3" xfId="9463" xr:uid="{8AA0E7C2-940B-4119-B07E-1B5CE4ECAF75}"/>
    <cellStyle name="Porcentual 17 7" xfId="2211" xr:uid="{00000000-0005-0000-0000-00009A110000}"/>
    <cellStyle name="Porcentual 17 7 2" xfId="6235" xr:uid="{00000000-0005-0000-0000-00009B110000}"/>
    <cellStyle name="Porcentual 17 7 3" xfId="9464" xr:uid="{FC2449A3-F18D-438C-BC31-2226EFE50ADB}"/>
    <cellStyle name="Porcentual 17 8" xfId="2212" xr:uid="{00000000-0005-0000-0000-00009C110000}"/>
    <cellStyle name="Porcentual 17 8 2" xfId="6236" xr:uid="{00000000-0005-0000-0000-00009D110000}"/>
    <cellStyle name="Porcentual 17 8 3" xfId="9465" xr:uid="{A17534A2-4099-4330-8D9D-5674B9FEF9D1}"/>
    <cellStyle name="Porcentual 17 9" xfId="2213" xr:uid="{00000000-0005-0000-0000-00009E110000}"/>
    <cellStyle name="Porcentual 17 9 2" xfId="6237" xr:uid="{00000000-0005-0000-0000-00009F110000}"/>
    <cellStyle name="Porcentual 17 9 3" xfId="9466" xr:uid="{E96B31A5-5295-4C89-8E06-D86846A3E363}"/>
    <cellStyle name="Porcentual 18" xfId="2214" xr:uid="{00000000-0005-0000-0000-0000A0110000}"/>
    <cellStyle name="Porcentual 18 10" xfId="2215" xr:uid="{00000000-0005-0000-0000-0000A1110000}"/>
    <cellStyle name="Porcentual 18 10 2" xfId="6238" xr:uid="{00000000-0005-0000-0000-0000A2110000}"/>
    <cellStyle name="Porcentual 18 10 3" xfId="9468" xr:uid="{6F853BF1-BB1C-471B-8E9F-7354D13AAD41}"/>
    <cellStyle name="Porcentual 18 11" xfId="2216" xr:uid="{00000000-0005-0000-0000-0000A3110000}"/>
    <cellStyle name="Porcentual 18 11 2" xfId="6239" xr:uid="{00000000-0005-0000-0000-0000A4110000}"/>
    <cellStyle name="Porcentual 18 11 3" xfId="9469" xr:uid="{012B3C6C-6A02-4D98-8B0D-BE875D0F5669}"/>
    <cellStyle name="Porcentual 18 12" xfId="2217" xr:uid="{00000000-0005-0000-0000-0000A5110000}"/>
    <cellStyle name="Porcentual 18 12 2" xfId="6240" xr:uid="{00000000-0005-0000-0000-0000A6110000}"/>
    <cellStyle name="Porcentual 18 12 3" xfId="9470" xr:uid="{503116B7-6D85-4F72-8397-38BA35985AD1}"/>
    <cellStyle name="Porcentual 18 13" xfId="2218" xr:uid="{00000000-0005-0000-0000-0000A7110000}"/>
    <cellStyle name="Porcentual 18 13 2" xfId="6241" xr:uid="{00000000-0005-0000-0000-0000A8110000}"/>
    <cellStyle name="Porcentual 18 13 3" xfId="9471" xr:uid="{C07EAE85-CF5F-490E-8576-98D6AA7E2A9D}"/>
    <cellStyle name="Porcentual 18 14" xfId="2219" xr:uid="{00000000-0005-0000-0000-0000A9110000}"/>
    <cellStyle name="Porcentual 18 14 2" xfId="6242" xr:uid="{00000000-0005-0000-0000-0000AA110000}"/>
    <cellStyle name="Porcentual 18 14 3" xfId="9472" xr:uid="{D40673BB-718F-4883-B153-EBDDEBFDFA12}"/>
    <cellStyle name="Porcentual 18 15" xfId="2220" xr:uid="{00000000-0005-0000-0000-0000AB110000}"/>
    <cellStyle name="Porcentual 18 15 2" xfId="6243" xr:uid="{00000000-0005-0000-0000-0000AC110000}"/>
    <cellStyle name="Porcentual 18 15 3" xfId="9473" xr:uid="{8533306F-7E31-407D-AA5A-8EFEC66A3AC1}"/>
    <cellStyle name="Porcentual 18 16" xfId="2221" xr:uid="{00000000-0005-0000-0000-0000AD110000}"/>
    <cellStyle name="Porcentual 18 16 2" xfId="6244" xr:uid="{00000000-0005-0000-0000-0000AE110000}"/>
    <cellStyle name="Porcentual 18 16 3" xfId="9474" xr:uid="{FD890502-677A-410F-B3C3-ED557E2CE27A}"/>
    <cellStyle name="Porcentual 18 17" xfId="2222" xr:uid="{00000000-0005-0000-0000-0000AF110000}"/>
    <cellStyle name="Porcentual 18 17 2" xfId="6245" xr:uid="{00000000-0005-0000-0000-0000B0110000}"/>
    <cellStyle name="Porcentual 18 17 3" xfId="9475" xr:uid="{1633F15F-A4ED-4489-95AA-8B58E139208D}"/>
    <cellStyle name="Porcentual 18 18" xfId="2223" xr:uid="{00000000-0005-0000-0000-0000B1110000}"/>
    <cellStyle name="Porcentual 18 18 2" xfId="6246" xr:uid="{00000000-0005-0000-0000-0000B2110000}"/>
    <cellStyle name="Porcentual 18 18 3" xfId="9476" xr:uid="{11014BF7-644A-4E27-9C78-B1714039E2DB}"/>
    <cellStyle name="Porcentual 18 19" xfId="2224" xr:uid="{00000000-0005-0000-0000-0000B3110000}"/>
    <cellStyle name="Porcentual 18 19 2" xfId="6247" xr:uid="{00000000-0005-0000-0000-0000B4110000}"/>
    <cellStyle name="Porcentual 18 19 3" xfId="9477" xr:uid="{860AD036-7356-4D06-AA10-BF526BE48C44}"/>
    <cellStyle name="Porcentual 18 2" xfId="2225" xr:uid="{00000000-0005-0000-0000-0000B5110000}"/>
    <cellStyle name="Porcentual 18 2 2" xfId="6248" xr:uid="{00000000-0005-0000-0000-0000B6110000}"/>
    <cellStyle name="Porcentual 18 2 3" xfId="9478" xr:uid="{ADBF3EC4-C460-41CF-9DC7-1532569B69B3}"/>
    <cellStyle name="Porcentual 18 20" xfId="2226" xr:uid="{00000000-0005-0000-0000-0000B7110000}"/>
    <cellStyle name="Porcentual 18 20 2" xfId="6249" xr:uid="{00000000-0005-0000-0000-0000B8110000}"/>
    <cellStyle name="Porcentual 18 20 3" xfId="9479" xr:uid="{C564B18F-24DF-4CD3-927E-5FA7F81CE1C3}"/>
    <cellStyle name="Porcentual 18 21" xfId="2227" xr:uid="{00000000-0005-0000-0000-0000B9110000}"/>
    <cellStyle name="Porcentual 18 21 2" xfId="6250" xr:uid="{00000000-0005-0000-0000-0000BA110000}"/>
    <cellStyle name="Porcentual 18 21 3" xfId="9480" xr:uid="{83B10532-8087-46C3-A993-A100D9D651F4}"/>
    <cellStyle name="Porcentual 18 22" xfId="2228" xr:uid="{00000000-0005-0000-0000-0000BB110000}"/>
    <cellStyle name="Porcentual 18 22 2" xfId="6251" xr:uid="{00000000-0005-0000-0000-0000BC110000}"/>
    <cellStyle name="Porcentual 18 22 3" xfId="9481" xr:uid="{A14E3076-9D75-46D5-93A9-2C950B04742E}"/>
    <cellStyle name="Porcentual 18 23" xfId="2229" xr:uid="{00000000-0005-0000-0000-0000BD110000}"/>
    <cellStyle name="Porcentual 18 23 2" xfId="6252" xr:uid="{00000000-0005-0000-0000-0000BE110000}"/>
    <cellStyle name="Porcentual 18 23 3" xfId="9482" xr:uid="{6D989B48-9BC8-485A-9308-AEC6A36A6B97}"/>
    <cellStyle name="Porcentual 18 24" xfId="2230" xr:uid="{00000000-0005-0000-0000-0000BF110000}"/>
    <cellStyle name="Porcentual 18 24 2" xfId="6253" xr:uid="{00000000-0005-0000-0000-0000C0110000}"/>
    <cellStyle name="Porcentual 18 24 3" xfId="9483" xr:uid="{B58302D0-5E3D-4512-ABBC-A633BFD045AF}"/>
    <cellStyle name="Porcentual 18 25" xfId="2231" xr:uid="{00000000-0005-0000-0000-0000C1110000}"/>
    <cellStyle name="Porcentual 18 25 2" xfId="6254" xr:uid="{00000000-0005-0000-0000-0000C2110000}"/>
    <cellStyle name="Porcentual 18 25 3" xfId="9484" xr:uid="{E47DE7C4-6586-449B-A0A9-9C4EFE258087}"/>
    <cellStyle name="Porcentual 18 26" xfId="2232" xr:uid="{00000000-0005-0000-0000-0000C3110000}"/>
    <cellStyle name="Porcentual 18 26 2" xfId="6255" xr:uid="{00000000-0005-0000-0000-0000C4110000}"/>
    <cellStyle name="Porcentual 18 26 3" xfId="9485" xr:uid="{EF93B6FF-2644-466C-9968-2AF40DC8E436}"/>
    <cellStyle name="Porcentual 18 27" xfId="2233" xr:uid="{00000000-0005-0000-0000-0000C5110000}"/>
    <cellStyle name="Porcentual 18 27 2" xfId="6256" xr:uid="{00000000-0005-0000-0000-0000C6110000}"/>
    <cellStyle name="Porcentual 18 27 3" xfId="9486" xr:uid="{9B6D5B9E-899C-4328-B9E9-C2BA9DB4E628}"/>
    <cellStyle name="Porcentual 18 28" xfId="2234" xr:uid="{00000000-0005-0000-0000-0000C7110000}"/>
    <cellStyle name="Porcentual 18 28 2" xfId="6257" xr:uid="{00000000-0005-0000-0000-0000C8110000}"/>
    <cellStyle name="Porcentual 18 28 3" xfId="9487" xr:uid="{1C7E9573-FF0A-4DC8-A011-3C765DDAC26A}"/>
    <cellStyle name="Porcentual 18 29" xfId="6258" xr:uid="{00000000-0005-0000-0000-0000C9110000}"/>
    <cellStyle name="Porcentual 18 3" xfId="2235" xr:uid="{00000000-0005-0000-0000-0000CA110000}"/>
    <cellStyle name="Porcentual 18 3 2" xfId="6259" xr:uid="{00000000-0005-0000-0000-0000CB110000}"/>
    <cellStyle name="Porcentual 18 3 3" xfId="9488" xr:uid="{95F039E7-23EC-48B7-A3CC-03D57CC52204}"/>
    <cellStyle name="Porcentual 18 30" xfId="9467" xr:uid="{9CC058A9-5B79-43FF-8B49-D95AB849C259}"/>
    <cellStyle name="Porcentual 18 4" xfId="2236" xr:uid="{00000000-0005-0000-0000-0000CC110000}"/>
    <cellStyle name="Porcentual 18 4 2" xfId="6260" xr:uid="{00000000-0005-0000-0000-0000CD110000}"/>
    <cellStyle name="Porcentual 18 4 3" xfId="9489" xr:uid="{4EE5F3CC-434C-4B18-B63E-6E638612693E}"/>
    <cellStyle name="Porcentual 18 5" xfId="2237" xr:uid="{00000000-0005-0000-0000-0000CE110000}"/>
    <cellStyle name="Porcentual 18 5 2" xfId="6261" xr:uid="{00000000-0005-0000-0000-0000CF110000}"/>
    <cellStyle name="Porcentual 18 5 3" xfId="9490" xr:uid="{038A3811-8019-4B45-BC90-6957E29EC67C}"/>
    <cellStyle name="Porcentual 18 6" xfId="2238" xr:uid="{00000000-0005-0000-0000-0000D0110000}"/>
    <cellStyle name="Porcentual 18 6 2" xfId="6262" xr:uid="{00000000-0005-0000-0000-0000D1110000}"/>
    <cellStyle name="Porcentual 18 6 3" xfId="9491" xr:uid="{528AC587-9239-4007-87CE-7353D2BBC094}"/>
    <cellStyle name="Porcentual 18 7" xfId="2239" xr:uid="{00000000-0005-0000-0000-0000D2110000}"/>
    <cellStyle name="Porcentual 18 7 2" xfId="6263" xr:uid="{00000000-0005-0000-0000-0000D3110000}"/>
    <cellStyle name="Porcentual 18 7 3" xfId="9492" xr:uid="{C0502355-0F79-4DAF-9BA1-AE57EF5980ED}"/>
    <cellStyle name="Porcentual 18 8" xfId="2240" xr:uid="{00000000-0005-0000-0000-0000D4110000}"/>
    <cellStyle name="Porcentual 18 8 2" xfId="6264" xr:uid="{00000000-0005-0000-0000-0000D5110000}"/>
    <cellStyle name="Porcentual 18 8 3" xfId="9493" xr:uid="{07815C26-012C-4838-A91C-9250A382BB72}"/>
    <cellStyle name="Porcentual 18 9" xfId="2241" xr:uid="{00000000-0005-0000-0000-0000D6110000}"/>
    <cellStyle name="Porcentual 18 9 2" xfId="6265" xr:uid="{00000000-0005-0000-0000-0000D7110000}"/>
    <cellStyle name="Porcentual 18 9 3" xfId="9494" xr:uid="{DA18B8E8-1767-44F9-A4F1-D9BE84B8B41A}"/>
    <cellStyle name="Porcentual 19" xfId="2242" xr:uid="{00000000-0005-0000-0000-0000D8110000}"/>
    <cellStyle name="Porcentual 19 10" xfId="2243" xr:uid="{00000000-0005-0000-0000-0000D9110000}"/>
    <cellStyle name="Porcentual 19 10 2" xfId="6266" xr:uid="{00000000-0005-0000-0000-0000DA110000}"/>
    <cellStyle name="Porcentual 19 10 3" xfId="9496" xr:uid="{C98AF746-4265-4EE4-952C-31C056AE490F}"/>
    <cellStyle name="Porcentual 19 11" xfId="2244" xr:uid="{00000000-0005-0000-0000-0000DB110000}"/>
    <cellStyle name="Porcentual 19 11 2" xfId="6267" xr:uid="{00000000-0005-0000-0000-0000DC110000}"/>
    <cellStyle name="Porcentual 19 11 3" xfId="9497" xr:uid="{D6D56BC9-26AF-426F-9A2B-EAA117E00CAA}"/>
    <cellStyle name="Porcentual 19 12" xfId="2245" xr:uid="{00000000-0005-0000-0000-0000DD110000}"/>
    <cellStyle name="Porcentual 19 12 2" xfId="6268" xr:uid="{00000000-0005-0000-0000-0000DE110000}"/>
    <cellStyle name="Porcentual 19 12 3" xfId="9498" xr:uid="{64596A60-AAAD-4BCA-96FB-A762EF9170F3}"/>
    <cellStyle name="Porcentual 19 13" xfId="2246" xr:uid="{00000000-0005-0000-0000-0000DF110000}"/>
    <cellStyle name="Porcentual 19 13 2" xfId="6269" xr:uid="{00000000-0005-0000-0000-0000E0110000}"/>
    <cellStyle name="Porcentual 19 13 3" xfId="9499" xr:uid="{070A90F6-4D8B-4559-9DED-72DB195894BE}"/>
    <cellStyle name="Porcentual 19 14" xfId="2247" xr:uid="{00000000-0005-0000-0000-0000E1110000}"/>
    <cellStyle name="Porcentual 19 14 2" xfId="6270" xr:uid="{00000000-0005-0000-0000-0000E2110000}"/>
    <cellStyle name="Porcentual 19 14 3" xfId="9500" xr:uid="{802160FE-6B9C-4E53-A477-79596DA6DE63}"/>
    <cellStyle name="Porcentual 19 15" xfId="2248" xr:uid="{00000000-0005-0000-0000-0000E3110000}"/>
    <cellStyle name="Porcentual 19 15 2" xfId="6271" xr:uid="{00000000-0005-0000-0000-0000E4110000}"/>
    <cellStyle name="Porcentual 19 15 3" xfId="9501" xr:uid="{08EA9AE5-5689-4151-818A-8BF6D96E3A87}"/>
    <cellStyle name="Porcentual 19 16" xfId="2249" xr:uid="{00000000-0005-0000-0000-0000E5110000}"/>
    <cellStyle name="Porcentual 19 16 2" xfId="6272" xr:uid="{00000000-0005-0000-0000-0000E6110000}"/>
    <cellStyle name="Porcentual 19 16 3" xfId="9502" xr:uid="{636BBEDE-7DE8-49B0-83FB-EDAEEDA9D874}"/>
    <cellStyle name="Porcentual 19 17" xfId="2250" xr:uid="{00000000-0005-0000-0000-0000E7110000}"/>
    <cellStyle name="Porcentual 19 17 2" xfId="6273" xr:uid="{00000000-0005-0000-0000-0000E8110000}"/>
    <cellStyle name="Porcentual 19 17 3" xfId="9503" xr:uid="{72157477-B729-4A03-A3A1-6127D5B98879}"/>
    <cellStyle name="Porcentual 19 18" xfId="2251" xr:uid="{00000000-0005-0000-0000-0000E9110000}"/>
    <cellStyle name="Porcentual 19 18 2" xfId="6274" xr:uid="{00000000-0005-0000-0000-0000EA110000}"/>
    <cellStyle name="Porcentual 19 18 3" xfId="9504" xr:uid="{81986BBC-A85F-4E34-84CA-76F6BC7FB321}"/>
    <cellStyle name="Porcentual 19 19" xfId="2252" xr:uid="{00000000-0005-0000-0000-0000EB110000}"/>
    <cellStyle name="Porcentual 19 19 2" xfId="6275" xr:uid="{00000000-0005-0000-0000-0000EC110000}"/>
    <cellStyle name="Porcentual 19 19 3" xfId="9505" xr:uid="{4BE4D42D-0E28-446F-B835-ABC2820F5F9D}"/>
    <cellStyle name="Porcentual 19 2" xfId="2253" xr:uid="{00000000-0005-0000-0000-0000ED110000}"/>
    <cellStyle name="Porcentual 19 2 2" xfId="6276" xr:uid="{00000000-0005-0000-0000-0000EE110000}"/>
    <cellStyle name="Porcentual 19 2 3" xfId="9506" xr:uid="{14FB5EBE-505D-4513-8D5D-15051DC0F868}"/>
    <cellStyle name="Porcentual 19 20" xfId="2254" xr:uid="{00000000-0005-0000-0000-0000EF110000}"/>
    <cellStyle name="Porcentual 19 20 2" xfId="6277" xr:uid="{00000000-0005-0000-0000-0000F0110000}"/>
    <cellStyle name="Porcentual 19 20 3" xfId="9507" xr:uid="{46E80497-2C79-4CAE-9056-1FB70D116492}"/>
    <cellStyle name="Porcentual 19 21" xfId="2255" xr:uid="{00000000-0005-0000-0000-0000F1110000}"/>
    <cellStyle name="Porcentual 19 21 2" xfId="6278" xr:uid="{00000000-0005-0000-0000-0000F2110000}"/>
    <cellStyle name="Porcentual 19 21 3" xfId="9508" xr:uid="{65897A52-E086-4340-96F6-0DA107FBCA04}"/>
    <cellStyle name="Porcentual 19 22" xfId="2256" xr:uid="{00000000-0005-0000-0000-0000F3110000}"/>
    <cellStyle name="Porcentual 19 22 2" xfId="6279" xr:uid="{00000000-0005-0000-0000-0000F4110000}"/>
    <cellStyle name="Porcentual 19 22 3" xfId="9509" xr:uid="{86107DC5-3BBC-49C5-B9A7-D762392FA5A4}"/>
    <cellStyle name="Porcentual 19 23" xfId="2257" xr:uid="{00000000-0005-0000-0000-0000F5110000}"/>
    <cellStyle name="Porcentual 19 23 2" xfId="6280" xr:uid="{00000000-0005-0000-0000-0000F6110000}"/>
    <cellStyle name="Porcentual 19 23 3" xfId="9510" xr:uid="{E383CB9A-6423-4544-87DB-184E048FC168}"/>
    <cellStyle name="Porcentual 19 24" xfId="2258" xr:uid="{00000000-0005-0000-0000-0000F7110000}"/>
    <cellStyle name="Porcentual 19 24 2" xfId="6281" xr:uid="{00000000-0005-0000-0000-0000F8110000}"/>
    <cellStyle name="Porcentual 19 24 3" xfId="9511" xr:uid="{E99AE852-2322-424C-A358-5B67681EF433}"/>
    <cellStyle name="Porcentual 19 25" xfId="2259" xr:uid="{00000000-0005-0000-0000-0000F9110000}"/>
    <cellStyle name="Porcentual 19 25 2" xfId="6282" xr:uid="{00000000-0005-0000-0000-0000FA110000}"/>
    <cellStyle name="Porcentual 19 25 3" xfId="9512" xr:uid="{913091A7-F24E-4B76-861F-0432F219FB35}"/>
    <cellStyle name="Porcentual 19 26" xfId="2260" xr:uid="{00000000-0005-0000-0000-0000FB110000}"/>
    <cellStyle name="Porcentual 19 26 2" xfId="6283" xr:uid="{00000000-0005-0000-0000-0000FC110000}"/>
    <cellStyle name="Porcentual 19 26 3" xfId="9513" xr:uid="{BFD7CEF3-DB94-4F7A-936F-F3BED662B0F5}"/>
    <cellStyle name="Porcentual 19 27" xfId="2261" xr:uid="{00000000-0005-0000-0000-0000FD110000}"/>
    <cellStyle name="Porcentual 19 27 2" xfId="6284" xr:uid="{00000000-0005-0000-0000-0000FE110000}"/>
    <cellStyle name="Porcentual 19 27 3" xfId="9514" xr:uid="{1155A67D-6274-47AE-A745-E8EDA1E45F6E}"/>
    <cellStyle name="Porcentual 19 28" xfId="2262" xr:uid="{00000000-0005-0000-0000-0000FF110000}"/>
    <cellStyle name="Porcentual 19 28 2" xfId="6285" xr:uid="{00000000-0005-0000-0000-000000120000}"/>
    <cellStyle name="Porcentual 19 28 3" xfId="9515" xr:uid="{A0631019-71F5-4226-AF00-A1618FF3405D}"/>
    <cellStyle name="Porcentual 19 29" xfId="6286" xr:uid="{00000000-0005-0000-0000-000001120000}"/>
    <cellStyle name="Porcentual 19 3" xfId="2263" xr:uid="{00000000-0005-0000-0000-000002120000}"/>
    <cellStyle name="Porcentual 19 3 2" xfId="6287" xr:uid="{00000000-0005-0000-0000-000003120000}"/>
    <cellStyle name="Porcentual 19 3 3" xfId="9516" xr:uid="{409E0C90-E030-4B37-A7E0-F0CB46AD3C92}"/>
    <cellStyle name="Porcentual 19 30" xfId="9495" xr:uid="{C43D8CE4-3854-4120-8074-F334D039BE8E}"/>
    <cellStyle name="Porcentual 19 4" xfId="2264" xr:uid="{00000000-0005-0000-0000-000004120000}"/>
    <cellStyle name="Porcentual 19 4 2" xfId="6288" xr:uid="{00000000-0005-0000-0000-000005120000}"/>
    <cellStyle name="Porcentual 19 4 3" xfId="9517" xr:uid="{0B2A3CEC-E0D9-4689-A3FF-677B3D1C4D62}"/>
    <cellStyle name="Porcentual 19 5" xfId="2265" xr:uid="{00000000-0005-0000-0000-000006120000}"/>
    <cellStyle name="Porcentual 19 5 2" xfId="6289" xr:uid="{00000000-0005-0000-0000-000007120000}"/>
    <cellStyle name="Porcentual 19 5 3" xfId="9518" xr:uid="{56DCB5D8-7192-4414-95D7-F4175E5F0901}"/>
    <cellStyle name="Porcentual 19 6" xfId="2266" xr:uid="{00000000-0005-0000-0000-000008120000}"/>
    <cellStyle name="Porcentual 19 6 2" xfId="6290" xr:uid="{00000000-0005-0000-0000-000009120000}"/>
    <cellStyle name="Porcentual 19 6 3" xfId="9519" xr:uid="{BB35E7E4-F50C-4104-80EB-2015EBEFC738}"/>
    <cellStyle name="Porcentual 19 7" xfId="2267" xr:uid="{00000000-0005-0000-0000-00000A120000}"/>
    <cellStyle name="Porcentual 19 7 2" xfId="6291" xr:uid="{00000000-0005-0000-0000-00000B120000}"/>
    <cellStyle name="Porcentual 19 7 3" xfId="9520" xr:uid="{E7193CA7-CFEE-4117-AF40-5E7947CA1DDA}"/>
    <cellStyle name="Porcentual 19 8" xfId="2268" xr:uid="{00000000-0005-0000-0000-00000C120000}"/>
    <cellStyle name="Porcentual 19 8 2" xfId="6292" xr:uid="{00000000-0005-0000-0000-00000D120000}"/>
    <cellStyle name="Porcentual 19 8 3" xfId="9521" xr:uid="{BF45A0D5-7089-475B-A16E-563E533AE15F}"/>
    <cellStyle name="Porcentual 19 9" xfId="2269" xr:uid="{00000000-0005-0000-0000-00000E120000}"/>
    <cellStyle name="Porcentual 19 9 2" xfId="6293" xr:uid="{00000000-0005-0000-0000-00000F120000}"/>
    <cellStyle name="Porcentual 19 9 3" xfId="9522" xr:uid="{4BDDE7BF-8F90-48E3-BDF1-4F0FC2C26673}"/>
    <cellStyle name="Porcentual 2" xfId="27" xr:uid="{00000000-0005-0000-0000-000010120000}"/>
    <cellStyle name="Porcentual 2 10" xfId="2271" xr:uid="{00000000-0005-0000-0000-000011120000}"/>
    <cellStyle name="Porcentual 2 10 10" xfId="2272" xr:uid="{00000000-0005-0000-0000-000012120000}"/>
    <cellStyle name="Porcentual 2 10 10 2" xfId="6294" xr:uid="{00000000-0005-0000-0000-000013120000}"/>
    <cellStyle name="Porcentual 2 10 11" xfId="2273" xr:uid="{00000000-0005-0000-0000-000014120000}"/>
    <cellStyle name="Porcentual 2 10 11 2" xfId="6295" xr:uid="{00000000-0005-0000-0000-000015120000}"/>
    <cellStyle name="Porcentual 2 10 12" xfId="2274" xr:uid="{00000000-0005-0000-0000-000016120000}"/>
    <cellStyle name="Porcentual 2 10 12 2" xfId="6296" xr:uid="{00000000-0005-0000-0000-000017120000}"/>
    <cellStyle name="Porcentual 2 10 13" xfId="2275" xr:uid="{00000000-0005-0000-0000-000018120000}"/>
    <cellStyle name="Porcentual 2 10 13 2" xfId="6297" xr:uid="{00000000-0005-0000-0000-000019120000}"/>
    <cellStyle name="Porcentual 2 10 14" xfId="2276" xr:uid="{00000000-0005-0000-0000-00001A120000}"/>
    <cellStyle name="Porcentual 2 10 14 2" xfId="6298" xr:uid="{00000000-0005-0000-0000-00001B120000}"/>
    <cellStyle name="Porcentual 2 10 15" xfId="2277" xr:uid="{00000000-0005-0000-0000-00001C120000}"/>
    <cellStyle name="Porcentual 2 10 15 2" xfId="6299" xr:uid="{00000000-0005-0000-0000-00001D120000}"/>
    <cellStyle name="Porcentual 2 10 16" xfId="2278" xr:uid="{00000000-0005-0000-0000-00001E120000}"/>
    <cellStyle name="Porcentual 2 10 16 2" xfId="6300" xr:uid="{00000000-0005-0000-0000-00001F120000}"/>
    <cellStyle name="Porcentual 2 10 17" xfId="2279" xr:uid="{00000000-0005-0000-0000-000020120000}"/>
    <cellStyle name="Porcentual 2 10 17 2" xfId="6301" xr:uid="{00000000-0005-0000-0000-000021120000}"/>
    <cellStyle name="Porcentual 2 10 18" xfId="2280" xr:uid="{00000000-0005-0000-0000-000022120000}"/>
    <cellStyle name="Porcentual 2 10 18 2" xfId="6302" xr:uid="{00000000-0005-0000-0000-000023120000}"/>
    <cellStyle name="Porcentual 2 10 19" xfId="2281" xr:uid="{00000000-0005-0000-0000-000024120000}"/>
    <cellStyle name="Porcentual 2 10 19 2" xfId="6303" xr:uid="{00000000-0005-0000-0000-000025120000}"/>
    <cellStyle name="Porcentual 2 10 2" xfId="2282" xr:uid="{00000000-0005-0000-0000-000026120000}"/>
    <cellStyle name="Porcentual 2 10 2 2" xfId="6304" xr:uid="{00000000-0005-0000-0000-000027120000}"/>
    <cellStyle name="Porcentual 2 10 20" xfId="2283" xr:uid="{00000000-0005-0000-0000-000028120000}"/>
    <cellStyle name="Porcentual 2 10 20 2" xfId="6305" xr:uid="{00000000-0005-0000-0000-000029120000}"/>
    <cellStyle name="Porcentual 2 10 21" xfId="2284" xr:uid="{00000000-0005-0000-0000-00002A120000}"/>
    <cellStyle name="Porcentual 2 10 21 2" xfId="6306" xr:uid="{00000000-0005-0000-0000-00002B120000}"/>
    <cellStyle name="Porcentual 2 10 22" xfId="2285" xr:uid="{00000000-0005-0000-0000-00002C120000}"/>
    <cellStyle name="Porcentual 2 10 22 2" xfId="6307" xr:uid="{00000000-0005-0000-0000-00002D120000}"/>
    <cellStyle name="Porcentual 2 10 23" xfId="2286" xr:uid="{00000000-0005-0000-0000-00002E120000}"/>
    <cellStyle name="Porcentual 2 10 23 2" xfId="6308" xr:uid="{00000000-0005-0000-0000-00002F120000}"/>
    <cellStyle name="Porcentual 2 10 24" xfId="2287" xr:uid="{00000000-0005-0000-0000-000030120000}"/>
    <cellStyle name="Porcentual 2 10 24 2" xfId="6309" xr:uid="{00000000-0005-0000-0000-000031120000}"/>
    <cellStyle name="Porcentual 2 10 25" xfId="2288" xr:uid="{00000000-0005-0000-0000-000032120000}"/>
    <cellStyle name="Porcentual 2 10 25 2" xfId="6310" xr:uid="{00000000-0005-0000-0000-000033120000}"/>
    <cellStyle name="Porcentual 2 10 26" xfId="2289" xr:uid="{00000000-0005-0000-0000-000034120000}"/>
    <cellStyle name="Porcentual 2 10 26 2" xfId="6311" xr:uid="{00000000-0005-0000-0000-000035120000}"/>
    <cellStyle name="Porcentual 2 10 27" xfId="2290" xr:uid="{00000000-0005-0000-0000-000036120000}"/>
    <cellStyle name="Porcentual 2 10 27 2" xfId="6312" xr:uid="{00000000-0005-0000-0000-000037120000}"/>
    <cellStyle name="Porcentual 2 10 28" xfId="2291" xr:uid="{00000000-0005-0000-0000-000038120000}"/>
    <cellStyle name="Porcentual 2 10 28 2" xfId="6313" xr:uid="{00000000-0005-0000-0000-000039120000}"/>
    <cellStyle name="Porcentual 2 10 29" xfId="6314" xr:uid="{00000000-0005-0000-0000-00003A120000}"/>
    <cellStyle name="Porcentual 2 10 3" xfId="2292" xr:uid="{00000000-0005-0000-0000-00003B120000}"/>
    <cellStyle name="Porcentual 2 10 3 2" xfId="6315" xr:uid="{00000000-0005-0000-0000-00003C120000}"/>
    <cellStyle name="Porcentual 2 10 4" xfId="2293" xr:uid="{00000000-0005-0000-0000-00003D120000}"/>
    <cellStyle name="Porcentual 2 10 4 2" xfId="6316" xr:uid="{00000000-0005-0000-0000-00003E120000}"/>
    <cellStyle name="Porcentual 2 10 5" xfId="2294" xr:uid="{00000000-0005-0000-0000-00003F120000}"/>
    <cellStyle name="Porcentual 2 10 5 2" xfId="6317" xr:uid="{00000000-0005-0000-0000-000040120000}"/>
    <cellStyle name="Porcentual 2 10 6" xfId="2295" xr:uid="{00000000-0005-0000-0000-000041120000}"/>
    <cellStyle name="Porcentual 2 10 6 2" xfId="6318" xr:uid="{00000000-0005-0000-0000-000042120000}"/>
    <cellStyle name="Porcentual 2 10 7" xfId="2296" xr:uid="{00000000-0005-0000-0000-000043120000}"/>
    <cellStyle name="Porcentual 2 10 7 2" xfId="6319" xr:uid="{00000000-0005-0000-0000-000044120000}"/>
    <cellStyle name="Porcentual 2 10 8" xfId="2297" xr:uid="{00000000-0005-0000-0000-000045120000}"/>
    <cellStyle name="Porcentual 2 10 8 2" xfId="6320" xr:uid="{00000000-0005-0000-0000-000046120000}"/>
    <cellStyle name="Porcentual 2 10 9" xfId="2298" xr:uid="{00000000-0005-0000-0000-000047120000}"/>
    <cellStyle name="Porcentual 2 10 9 2" xfId="6321" xr:uid="{00000000-0005-0000-0000-000048120000}"/>
    <cellStyle name="Porcentual 2 100" xfId="2299" xr:uid="{00000000-0005-0000-0000-000049120000}"/>
    <cellStyle name="Porcentual 2 100 2" xfId="9523" xr:uid="{A4734876-5E47-4563-BC77-DE3684C2F81A}"/>
    <cellStyle name="Porcentual 2 101" xfId="2300" xr:uid="{00000000-0005-0000-0000-00004A120000}"/>
    <cellStyle name="Porcentual 2 101 2" xfId="9524" xr:uid="{C8DCBB7F-C8BA-41C7-8804-DB9236E81DBD}"/>
    <cellStyle name="Porcentual 2 102" xfId="2301" xr:uid="{00000000-0005-0000-0000-00004B120000}"/>
    <cellStyle name="Porcentual 2 102 2" xfId="9525" xr:uid="{A1BA0DD6-13A4-4C54-BA08-D90001FA0AD7}"/>
    <cellStyle name="Porcentual 2 103" xfId="2302" xr:uid="{00000000-0005-0000-0000-00004C120000}"/>
    <cellStyle name="Porcentual 2 103 2" xfId="9526" xr:uid="{28305CA1-BDA9-42D2-9EE9-63D85F939831}"/>
    <cellStyle name="Porcentual 2 104" xfId="2303" xr:uid="{00000000-0005-0000-0000-00004D120000}"/>
    <cellStyle name="Porcentual 2 104 2" xfId="9527" xr:uid="{CF656C10-5B35-4C10-808B-4FD6283447E8}"/>
    <cellStyle name="Porcentual 2 105" xfId="2304" xr:uid="{00000000-0005-0000-0000-00004E120000}"/>
    <cellStyle name="Porcentual 2 105 2" xfId="9528" xr:uid="{EEDD9B8D-F95F-4423-9875-116067CFA78B}"/>
    <cellStyle name="Porcentual 2 106" xfId="2305" xr:uid="{00000000-0005-0000-0000-00004F120000}"/>
    <cellStyle name="Porcentual 2 106 2" xfId="9529" xr:uid="{CDC86990-F894-4EF1-ACEF-2719E6D9CEAB}"/>
    <cellStyle name="Porcentual 2 107" xfId="2306" xr:uid="{00000000-0005-0000-0000-000050120000}"/>
    <cellStyle name="Porcentual 2 107 2" xfId="9530" xr:uid="{DBBDB0E3-4C98-41C7-9943-C8DF5BA8A6B0}"/>
    <cellStyle name="Porcentual 2 108" xfId="2307" xr:uid="{00000000-0005-0000-0000-000051120000}"/>
    <cellStyle name="Porcentual 2 108 2" xfId="9531" xr:uid="{CE821D2E-B6F4-4D30-8CDE-2FE0B00DD8EC}"/>
    <cellStyle name="Porcentual 2 109" xfId="2308" xr:uid="{00000000-0005-0000-0000-000052120000}"/>
    <cellStyle name="Porcentual 2 109 2" xfId="9532" xr:uid="{36B05B2C-5C40-4F55-BF80-D86C43A914F5}"/>
    <cellStyle name="Porcentual 2 11" xfId="2309" xr:uid="{00000000-0005-0000-0000-000053120000}"/>
    <cellStyle name="Porcentual 2 11 10" xfId="2310" xr:uid="{00000000-0005-0000-0000-000054120000}"/>
    <cellStyle name="Porcentual 2 11 10 2" xfId="6322" xr:uid="{00000000-0005-0000-0000-000055120000}"/>
    <cellStyle name="Porcentual 2 11 11" xfId="2311" xr:uid="{00000000-0005-0000-0000-000056120000}"/>
    <cellStyle name="Porcentual 2 11 11 2" xfId="6323" xr:uid="{00000000-0005-0000-0000-000057120000}"/>
    <cellStyle name="Porcentual 2 11 12" xfId="2312" xr:uid="{00000000-0005-0000-0000-000058120000}"/>
    <cellStyle name="Porcentual 2 11 12 2" xfId="6324" xr:uid="{00000000-0005-0000-0000-000059120000}"/>
    <cellStyle name="Porcentual 2 11 13" xfId="2313" xr:uid="{00000000-0005-0000-0000-00005A120000}"/>
    <cellStyle name="Porcentual 2 11 13 2" xfId="6325" xr:uid="{00000000-0005-0000-0000-00005B120000}"/>
    <cellStyle name="Porcentual 2 11 14" xfId="2314" xr:uid="{00000000-0005-0000-0000-00005C120000}"/>
    <cellStyle name="Porcentual 2 11 14 2" xfId="6326" xr:uid="{00000000-0005-0000-0000-00005D120000}"/>
    <cellStyle name="Porcentual 2 11 15" xfId="2315" xr:uid="{00000000-0005-0000-0000-00005E120000}"/>
    <cellStyle name="Porcentual 2 11 15 2" xfId="6327" xr:uid="{00000000-0005-0000-0000-00005F120000}"/>
    <cellStyle name="Porcentual 2 11 16" xfId="2316" xr:uid="{00000000-0005-0000-0000-000060120000}"/>
    <cellStyle name="Porcentual 2 11 16 2" xfId="6328" xr:uid="{00000000-0005-0000-0000-000061120000}"/>
    <cellStyle name="Porcentual 2 11 17" xfId="2317" xr:uid="{00000000-0005-0000-0000-000062120000}"/>
    <cellStyle name="Porcentual 2 11 17 2" xfId="6329" xr:uid="{00000000-0005-0000-0000-000063120000}"/>
    <cellStyle name="Porcentual 2 11 18" xfId="2318" xr:uid="{00000000-0005-0000-0000-000064120000}"/>
    <cellStyle name="Porcentual 2 11 18 2" xfId="6330" xr:uid="{00000000-0005-0000-0000-000065120000}"/>
    <cellStyle name="Porcentual 2 11 19" xfId="2319" xr:uid="{00000000-0005-0000-0000-000066120000}"/>
    <cellStyle name="Porcentual 2 11 19 2" xfId="6331" xr:uid="{00000000-0005-0000-0000-000067120000}"/>
    <cellStyle name="Porcentual 2 11 2" xfId="2320" xr:uid="{00000000-0005-0000-0000-000068120000}"/>
    <cellStyle name="Porcentual 2 11 2 2" xfId="6332" xr:uid="{00000000-0005-0000-0000-000069120000}"/>
    <cellStyle name="Porcentual 2 11 20" xfId="2321" xr:uid="{00000000-0005-0000-0000-00006A120000}"/>
    <cellStyle name="Porcentual 2 11 20 2" xfId="6333" xr:uid="{00000000-0005-0000-0000-00006B120000}"/>
    <cellStyle name="Porcentual 2 11 21" xfId="2322" xr:uid="{00000000-0005-0000-0000-00006C120000}"/>
    <cellStyle name="Porcentual 2 11 21 2" xfId="6334" xr:uid="{00000000-0005-0000-0000-00006D120000}"/>
    <cellStyle name="Porcentual 2 11 22" xfId="2323" xr:uid="{00000000-0005-0000-0000-00006E120000}"/>
    <cellStyle name="Porcentual 2 11 22 2" xfId="6335" xr:uid="{00000000-0005-0000-0000-00006F120000}"/>
    <cellStyle name="Porcentual 2 11 23" xfId="2324" xr:uid="{00000000-0005-0000-0000-000070120000}"/>
    <cellStyle name="Porcentual 2 11 23 2" xfId="6336" xr:uid="{00000000-0005-0000-0000-000071120000}"/>
    <cellStyle name="Porcentual 2 11 24" xfId="2325" xr:uid="{00000000-0005-0000-0000-000072120000}"/>
    <cellStyle name="Porcentual 2 11 24 2" xfId="6337" xr:uid="{00000000-0005-0000-0000-000073120000}"/>
    <cellStyle name="Porcentual 2 11 25" xfId="2326" xr:uid="{00000000-0005-0000-0000-000074120000}"/>
    <cellStyle name="Porcentual 2 11 25 2" xfId="6338" xr:uid="{00000000-0005-0000-0000-000075120000}"/>
    <cellStyle name="Porcentual 2 11 26" xfId="2327" xr:uid="{00000000-0005-0000-0000-000076120000}"/>
    <cellStyle name="Porcentual 2 11 26 2" xfId="6339" xr:uid="{00000000-0005-0000-0000-000077120000}"/>
    <cellStyle name="Porcentual 2 11 27" xfId="2328" xr:uid="{00000000-0005-0000-0000-000078120000}"/>
    <cellStyle name="Porcentual 2 11 27 2" xfId="6340" xr:uid="{00000000-0005-0000-0000-000079120000}"/>
    <cellStyle name="Porcentual 2 11 28" xfId="2329" xr:uid="{00000000-0005-0000-0000-00007A120000}"/>
    <cellStyle name="Porcentual 2 11 28 2" xfId="6341" xr:uid="{00000000-0005-0000-0000-00007B120000}"/>
    <cellStyle name="Porcentual 2 11 29" xfId="6342" xr:uid="{00000000-0005-0000-0000-00007C120000}"/>
    <cellStyle name="Porcentual 2 11 3" xfId="2330" xr:uid="{00000000-0005-0000-0000-00007D120000}"/>
    <cellStyle name="Porcentual 2 11 3 2" xfId="6343" xr:uid="{00000000-0005-0000-0000-00007E120000}"/>
    <cellStyle name="Porcentual 2 11 4" xfId="2331" xr:uid="{00000000-0005-0000-0000-00007F120000}"/>
    <cellStyle name="Porcentual 2 11 4 2" xfId="6344" xr:uid="{00000000-0005-0000-0000-000080120000}"/>
    <cellStyle name="Porcentual 2 11 5" xfId="2332" xr:uid="{00000000-0005-0000-0000-000081120000}"/>
    <cellStyle name="Porcentual 2 11 5 2" xfId="6345" xr:uid="{00000000-0005-0000-0000-000082120000}"/>
    <cellStyle name="Porcentual 2 11 6" xfId="2333" xr:uid="{00000000-0005-0000-0000-000083120000}"/>
    <cellStyle name="Porcentual 2 11 6 2" xfId="6346" xr:uid="{00000000-0005-0000-0000-000084120000}"/>
    <cellStyle name="Porcentual 2 11 7" xfId="2334" xr:uid="{00000000-0005-0000-0000-000085120000}"/>
    <cellStyle name="Porcentual 2 11 7 2" xfId="6347" xr:uid="{00000000-0005-0000-0000-000086120000}"/>
    <cellStyle name="Porcentual 2 11 8" xfId="2335" xr:uid="{00000000-0005-0000-0000-000087120000}"/>
    <cellStyle name="Porcentual 2 11 8 2" xfId="6348" xr:uid="{00000000-0005-0000-0000-000088120000}"/>
    <cellStyle name="Porcentual 2 11 9" xfId="2336" xr:uid="{00000000-0005-0000-0000-000089120000}"/>
    <cellStyle name="Porcentual 2 11 9 2" xfId="6349" xr:uid="{00000000-0005-0000-0000-00008A120000}"/>
    <cellStyle name="Porcentual 2 110" xfId="2270" xr:uid="{00000000-0005-0000-0000-00008B120000}"/>
    <cellStyle name="Porcentual 2 110 2" xfId="4269" xr:uid="{00000000-0005-0000-0000-00008C120000}"/>
    <cellStyle name="Porcentual 2 110 2 2" xfId="11373" xr:uid="{2E0CF9D2-AABA-42DF-B702-E5B56DEF895F}"/>
    <cellStyle name="Porcentual 2 110 2 2 2" xfId="13417" xr:uid="{C21D6041-A09A-417C-9E2A-B65E9CC92AB3}"/>
    <cellStyle name="Porcentual 2 110 2 3" xfId="11951" xr:uid="{5E105DC2-0B8F-4D35-B281-4C23259C8D3B}"/>
    <cellStyle name="Porcentual 2 110 2 3 2" xfId="13995" xr:uid="{EE3A88CD-FA35-4CE1-B5E9-3B6CC0068886}"/>
    <cellStyle name="Porcentual 2 110 2 4" xfId="10341" xr:uid="{86706A70-E8F6-45AC-8306-94306CEA3EF1}"/>
    <cellStyle name="Porcentual 2 110 2 5" xfId="12391" xr:uid="{A9A80F85-183C-450C-8D89-1CED845ABADC}"/>
    <cellStyle name="Porcentual 2 110 3" xfId="11372" xr:uid="{B2087886-2B51-4205-9F3B-715E69D6FFBF}"/>
    <cellStyle name="Porcentual 2 110 3 2" xfId="13416" xr:uid="{7631477D-F9AC-41B1-949D-49710B41D6B9}"/>
    <cellStyle name="Porcentual 2 110 4" xfId="11950" xr:uid="{E9ABFFBD-8944-42C4-B285-68C4592813DC}"/>
    <cellStyle name="Porcentual 2 110 4 2" xfId="13994" xr:uid="{1B2BF1D1-41E1-4A53-984D-CB2BCCFBD782}"/>
    <cellStyle name="Porcentual 2 110 5" xfId="8039" xr:uid="{6106F862-8F86-4E86-A855-FBED82BFE5CB}"/>
    <cellStyle name="Porcentual 2 110 6" xfId="12111" xr:uid="{556901AB-CC52-45CF-9DE1-D9F41237EB4F}"/>
    <cellStyle name="Porcentual 2 111" xfId="4057" xr:uid="{00000000-0005-0000-0000-00008D120000}"/>
    <cellStyle name="Porcentual 2 111 2" xfId="4389" xr:uid="{00000000-0005-0000-0000-00008E120000}"/>
    <cellStyle name="Porcentual 2 111 2 2" xfId="11375" xr:uid="{52A57EB7-B000-49F9-B120-856DCE69298A}"/>
    <cellStyle name="Porcentual 2 111 2 2 2" xfId="13419" xr:uid="{B5AAA276-1003-4929-B0B5-7C06B9CFDEDB}"/>
    <cellStyle name="Porcentual 2 111 2 3" xfId="11953" xr:uid="{F54209E3-D24E-49E2-92F8-4140165AE448}"/>
    <cellStyle name="Porcentual 2 111 2 3 2" xfId="13997" xr:uid="{B12962B7-E45B-4D12-8299-FACC43CD6D98}"/>
    <cellStyle name="Porcentual 2 111 2 4" xfId="10394" xr:uid="{1964A6C0-3C46-4F6A-8637-CF0C0E36BDFD}"/>
    <cellStyle name="Porcentual 2 111 2 5" xfId="12442" xr:uid="{13FDFA92-BCDA-4DE6-9DE1-192A6E8BDCF5}"/>
    <cellStyle name="Porcentual 2 111 3" xfId="11374" xr:uid="{93B90494-3BD3-4B6B-BFC1-313F8AE9C48F}"/>
    <cellStyle name="Porcentual 2 111 3 2" xfId="13418" xr:uid="{732FD02C-1441-4BBC-9B1E-2881089AA4AE}"/>
    <cellStyle name="Porcentual 2 111 4" xfId="11952" xr:uid="{7F0B0725-0B66-4482-BB7E-67359829AD2D}"/>
    <cellStyle name="Porcentual 2 111 4 2" xfId="13996" xr:uid="{95B1218F-E69A-471F-9B4A-2E8E5619E2B4}"/>
    <cellStyle name="Porcentual 2 111 5" xfId="8108" xr:uid="{734D1737-52C7-4BCE-AF25-40BACA7656C9}"/>
    <cellStyle name="Porcentual 2 111 6" xfId="12162" xr:uid="{F90B3481-7A8F-41CF-B0AF-D677EAFBAB75}"/>
    <cellStyle name="Porcentual 2 112" xfId="4497" xr:uid="{00000000-0005-0000-0000-00008F120000}"/>
    <cellStyle name="Porcentual 2 112 2" xfId="10498" xr:uid="{31531C38-EA06-47DC-82EB-E9DFF5606308}"/>
    <cellStyle name="Porcentual 2 112 2 2" xfId="11377" xr:uid="{3F2A92C2-9FBE-4DC4-9050-BAA9562CF825}"/>
    <cellStyle name="Porcentual 2 112 2 2 2" xfId="13421" xr:uid="{BEE86A5B-EC9E-4FF2-8400-247BE8EE26C3}"/>
    <cellStyle name="Porcentual 2 112 2 3" xfId="11955" xr:uid="{384CF83F-7765-427B-9030-6A13C969FB11}"/>
    <cellStyle name="Porcentual 2 112 2 3 2" xfId="13999" xr:uid="{F564B090-629E-41C7-BCAC-58E268BC8BF5}"/>
    <cellStyle name="Porcentual 2 112 2 4" xfId="12545" xr:uid="{3DE6C9A8-3110-47CD-BD57-BE69B4C96989}"/>
    <cellStyle name="Porcentual 2 112 3" xfId="11376" xr:uid="{057C5F61-294E-4F4A-8953-280F1AEE8D07}"/>
    <cellStyle name="Porcentual 2 112 3 2" xfId="13420" xr:uid="{D1CFCD88-5A0E-4061-9AE6-C6601C58CAEE}"/>
    <cellStyle name="Porcentual 2 112 4" xfId="11954" xr:uid="{88AE429C-1D6F-4257-9BD7-D2B95A66E9B9}"/>
    <cellStyle name="Porcentual 2 112 4 2" xfId="13998" xr:uid="{61895A33-1E3E-4AD6-905B-48BC464BD9B1}"/>
    <cellStyle name="Porcentual 2 112 5" xfId="8214" xr:uid="{63AA5396-B6A0-427C-944A-34DD6D3DF313}"/>
    <cellStyle name="Porcentual 2 112 6" xfId="12265" xr:uid="{1D61F21E-D1DE-4D06-9BB6-3432A351D1AE}"/>
    <cellStyle name="Porcentual 2 113" xfId="4507" xr:uid="{00000000-0005-0000-0000-000090120000}"/>
    <cellStyle name="Porcentual 2 113 2" xfId="10502" xr:uid="{F25A2567-2896-42D0-BD4B-2DB9EA76CAF7}"/>
    <cellStyle name="Porcentual 2 113 2 2" xfId="11379" xr:uid="{5C82DF57-8A4E-4DCD-A9D9-3381AA2F3A7A}"/>
    <cellStyle name="Porcentual 2 113 2 2 2" xfId="13423" xr:uid="{11B5E0F9-50EA-44FA-930D-3622DF44A32B}"/>
    <cellStyle name="Porcentual 2 113 2 3" xfId="11957" xr:uid="{822F2896-69E1-49DE-B0FE-D9FBBA8E2EBE}"/>
    <cellStyle name="Porcentual 2 113 2 3 2" xfId="14001" xr:uid="{0ABD6AB8-78F4-4F02-BF94-407B696D9B3A}"/>
    <cellStyle name="Porcentual 2 113 2 4" xfId="12549" xr:uid="{C1E6DF7C-C1C8-4264-9191-E8DEB4DCBB8B}"/>
    <cellStyle name="Porcentual 2 113 3" xfId="11378" xr:uid="{83C60389-8A70-431D-8984-788B3A4DB7F3}"/>
    <cellStyle name="Porcentual 2 113 3 2" xfId="13422" xr:uid="{33F07AF5-A65B-480B-B12E-1E5C1F0F2860}"/>
    <cellStyle name="Porcentual 2 113 4" xfId="11956" xr:uid="{B5B2B16C-6010-4DD2-B255-5B7D0C8121B3}"/>
    <cellStyle name="Porcentual 2 113 4 2" xfId="14000" xr:uid="{4A5F545E-98EF-40EE-8607-9CACAF334675}"/>
    <cellStyle name="Porcentual 2 113 5" xfId="8224" xr:uid="{A96A7C8F-BE89-4516-A141-A7D955B1CDF9}"/>
    <cellStyle name="Porcentual 2 113 6" xfId="12269" xr:uid="{FDB419B2-0361-4B98-9230-4895A291D2C4}"/>
    <cellStyle name="Porcentual 2 114" xfId="4513" xr:uid="{00000000-0005-0000-0000-000091120000}"/>
    <cellStyle name="Porcentual 2 114 2" xfId="10508" xr:uid="{CCD06B84-C831-4F01-9AD6-15B7334E0944}"/>
    <cellStyle name="Porcentual 2 114 2 2" xfId="11381" xr:uid="{22EDD3C2-D6DD-4693-B6B1-AC446D3CF702}"/>
    <cellStyle name="Porcentual 2 114 2 2 2" xfId="13425" xr:uid="{2CEEA426-E0DD-40BB-A497-2EB959DFF9B6}"/>
    <cellStyle name="Porcentual 2 114 2 3" xfId="11959" xr:uid="{26CEAB44-9C9C-4015-8CF3-30F09DF21EE1}"/>
    <cellStyle name="Porcentual 2 114 2 3 2" xfId="14003" xr:uid="{6EB67240-3681-4204-A8F5-6806594A900E}"/>
    <cellStyle name="Porcentual 2 114 2 4" xfId="12555" xr:uid="{DBFD0CF5-7F76-446C-860E-1C1BDB34CD46}"/>
    <cellStyle name="Porcentual 2 114 3" xfId="11380" xr:uid="{307E43A1-1598-487B-8635-9DFC834AC774}"/>
    <cellStyle name="Porcentual 2 114 3 2" xfId="13424" xr:uid="{3CF86F4B-1CC3-4BC9-BCAA-726C47B8FABD}"/>
    <cellStyle name="Porcentual 2 114 4" xfId="11958" xr:uid="{AA33100E-629D-4483-9154-DE8DB3317AE1}"/>
    <cellStyle name="Porcentual 2 114 4 2" xfId="14002" xr:uid="{23CBA3FA-C997-45FB-9D47-31CEF86255F2}"/>
    <cellStyle name="Porcentual 2 114 5" xfId="8230" xr:uid="{D5B8CCE8-B56B-49F2-AF68-B623A6F7C83F}"/>
    <cellStyle name="Porcentual 2 114 6" xfId="12275" xr:uid="{98791752-7306-4291-8F5F-0C6FC549D8A0}"/>
    <cellStyle name="Porcentual 2 115" xfId="4585" xr:uid="{00000000-0005-0000-0000-000092120000}"/>
    <cellStyle name="Porcentual 2 115 2" xfId="10549" xr:uid="{67C23E03-518C-4E51-93AB-29A5A9608EB6}"/>
    <cellStyle name="Porcentual 2 115 2 2" xfId="11383" xr:uid="{11AB3AA6-FD1C-4ACF-833E-5C883BD9A41C}"/>
    <cellStyle name="Porcentual 2 115 2 2 2" xfId="13427" xr:uid="{940D532E-3BA6-4133-B014-3298B91F0BCB}"/>
    <cellStyle name="Porcentual 2 115 2 3" xfId="11961" xr:uid="{BB56BB88-4782-4BD2-A91A-65E176F0689F}"/>
    <cellStyle name="Porcentual 2 115 2 3 2" xfId="14005" xr:uid="{D302B0EF-9208-4075-A8AC-126C7801DF42}"/>
    <cellStyle name="Porcentual 2 115 2 4" xfId="12594" xr:uid="{C61D606A-BAB4-48C4-957D-560EE9146A26}"/>
    <cellStyle name="Porcentual 2 115 3" xfId="11382" xr:uid="{BD3C7372-FC96-40AA-A5B8-4C815C369374}"/>
    <cellStyle name="Porcentual 2 115 3 2" xfId="13426" xr:uid="{73E0B389-CDE9-42BF-BF27-E3770510E23D}"/>
    <cellStyle name="Porcentual 2 115 4" xfId="11960" xr:uid="{C9F4F4BB-77A5-4B79-A84B-97FF4A9ED1E0}"/>
    <cellStyle name="Porcentual 2 115 4 2" xfId="14004" xr:uid="{A057C4CF-7E8A-49EF-BB68-7092AF532986}"/>
    <cellStyle name="Porcentual 2 115 5" xfId="8282" xr:uid="{FA8E0DF7-0B28-4650-B4EA-8BA338CEC2AA}"/>
    <cellStyle name="Porcentual 2 115 6" xfId="12314" xr:uid="{9B962689-773B-4E8C-969A-923AFBE13A29}"/>
    <cellStyle name="Porcentual 2 116" xfId="10612" xr:uid="{2CC849B2-6C5C-42F7-B94E-816BC0694B7F}"/>
    <cellStyle name="Porcentual 2 116 2" xfId="11384" xr:uid="{2FD77388-C515-4343-9DC4-06DAE129CA7F}"/>
    <cellStyle name="Porcentual 2 116 2 2" xfId="13428" xr:uid="{A58465F4-7A01-473B-80B0-6CBEDA65AD5C}"/>
    <cellStyle name="Porcentual 2 116 3" xfId="11962" xr:uid="{F6CC9C03-9E13-4A85-9FD6-7CD762B5EAE9}"/>
    <cellStyle name="Porcentual 2 116 3 2" xfId="14006" xr:uid="{4F42825E-A48F-47C5-B829-EC2868B39902}"/>
    <cellStyle name="Porcentual 2 116 4" xfId="12657" xr:uid="{30F39224-18F3-44D3-BA24-09AA99D6D074}"/>
    <cellStyle name="Porcentual 2 117" xfId="14143" xr:uid="{2BBE0811-B5F3-45B2-B655-223FE9C16148}"/>
    <cellStyle name="Porcentual 2 12" xfId="2337" xr:uid="{00000000-0005-0000-0000-000093120000}"/>
    <cellStyle name="Porcentual 2 12 10" xfId="2338" xr:uid="{00000000-0005-0000-0000-000094120000}"/>
    <cellStyle name="Porcentual 2 12 10 2" xfId="6350" xr:uid="{00000000-0005-0000-0000-000095120000}"/>
    <cellStyle name="Porcentual 2 12 11" xfId="2339" xr:uid="{00000000-0005-0000-0000-000096120000}"/>
    <cellStyle name="Porcentual 2 12 11 2" xfId="6351" xr:uid="{00000000-0005-0000-0000-000097120000}"/>
    <cellStyle name="Porcentual 2 12 12" xfId="2340" xr:uid="{00000000-0005-0000-0000-000098120000}"/>
    <cellStyle name="Porcentual 2 12 12 2" xfId="6352" xr:uid="{00000000-0005-0000-0000-000099120000}"/>
    <cellStyle name="Porcentual 2 12 13" xfId="2341" xr:uid="{00000000-0005-0000-0000-00009A120000}"/>
    <cellStyle name="Porcentual 2 12 13 2" xfId="6353" xr:uid="{00000000-0005-0000-0000-00009B120000}"/>
    <cellStyle name="Porcentual 2 12 14" xfId="2342" xr:uid="{00000000-0005-0000-0000-00009C120000}"/>
    <cellStyle name="Porcentual 2 12 14 2" xfId="6354" xr:uid="{00000000-0005-0000-0000-00009D120000}"/>
    <cellStyle name="Porcentual 2 12 15" xfId="2343" xr:uid="{00000000-0005-0000-0000-00009E120000}"/>
    <cellStyle name="Porcentual 2 12 15 2" xfId="6355" xr:uid="{00000000-0005-0000-0000-00009F120000}"/>
    <cellStyle name="Porcentual 2 12 16" xfId="2344" xr:uid="{00000000-0005-0000-0000-0000A0120000}"/>
    <cellStyle name="Porcentual 2 12 16 2" xfId="6356" xr:uid="{00000000-0005-0000-0000-0000A1120000}"/>
    <cellStyle name="Porcentual 2 12 17" xfId="2345" xr:uid="{00000000-0005-0000-0000-0000A2120000}"/>
    <cellStyle name="Porcentual 2 12 17 2" xfId="6357" xr:uid="{00000000-0005-0000-0000-0000A3120000}"/>
    <cellStyle name="Porcentual 2 12 18" xfId="2346" xr:uid="{00000000-0005-0000-0000-0000A4120000}"/>
    <cellStyle name="Porcentual 2 12 18 2" xfId="6358" xr:uid="{00000000-0005-0000-0000-0000A5120000}"/>
    <cellStyle name="Porcentual 2 12 19" xfId="2347" xr:uid="{00000000-0005-0000-0000-0000A6120000}"/>
    <cellStyle name="Porcentual 2 12 19 2" xfId="6359" xr:uid="{00000000-0005-0000-0000-0000A7120000}"/>
    <cellStyle name="Porcentual 2 12 2" xfId="2348" xr:uid="{00000000-0005-0000-0000-0000A8120000}"/>
    <cellStyle name="Porcentual 2 12 2 2" xfId="6360" xr:uid="{00000000-0005-0000-0000-0000A9120000}"/>
    <cellStyle name="Porcentual 2 12 20" xfId="2349" xr:uid="{00000000-0005-0000-0000-0000AA120000}"/>
    <cellStyle name="Porcentual 2 12 20 2" xfId="6361" xr:uid="{00000000-0005-0000-0000-0000AB120000}"/>
    <cellStyle name="Porcentual 2 12 21" xfId="2350" xr:uid="{00000000-0005-0000-0000-0000AC120000}"/>
    <cellStyle name="Porcentual 2 12 21 2" xfId="6362" xr:uid="{00000000-0005-0000-0000-0000AD120000}"/>
    <cellStyle name="Porcentual 2 12 22" xfId="2351" xr:uid="{00000000-0005-0000-0000-0000AE120000}"/>
    <cellStyle name="Porcentual 2 12 22 2" xfId="6363" xr:uid="{00000000-0005-0000-0000-0000AF120000}"/>
    <cellStyle name="Porcentual 2 12 23" xfId="2352" xr:uid="{00000000-0005-0000-0000-0000B0120000}"/>
    <cellStyle name="Porcentual 2 12 23 2" xfId="6364" xr:uid="{00000000-0005-0000-0000-0000B1120000}"/>
    <cellStyle name="Porcentual 2 12 24" xfId="2353" xr:uid="{00000000-0005-0000-0000-0000B2120000}"/>
    <cellStyle name="Porcentual 2 12 24 2" xfId="6365" xr:uid="{00000000-0005-0000-0000-0000B3120000}"/>
    <cellStyle name="Porcentual 2 12 25" xfId="2354" xr:uid="{00000000-0005-0000-0000-0000B4120000}"/>
    <cellStyle name="Porcentual 2 12 25 2" xfId="6366" xr:uid="{00000000-0005-0000-0000-0000B5120000}"/>
    <cellStyle name="Porcentual 2 12 26" xfId="2355" xr:uid="{00000000-0005-0000-0000-0000B6120000}"/>
    <cellStyle name="Porcentual 2 12 26 2" xfId="6367" xr:uid="{00000000-0005-0000-0000-0000B7120000}"/>
    <cellStyle name="Porcentual 2 12 27" xfId="2356" xr:uid="{00000000-0005-0000-0000-0000B8120000}"/>
    <cellStyle name="Porcentual 2 12 27 2" xfId="6368" xr:uid="{00000000-0005-0000-0000-0000B9120000}"/>
    <cellStyle name="Porcentual 2 12 28" xfId="2357" xr:uid="{00000000-0005-0000-0000-0000BA120000}"/>
    <cellStyle name="Porcentual 2 12 28 2" xfId="6369" xr:uid="{00000000-0005-0000-0000-0000BB120000}"/>
    <cellStyle name="Porcentual 2 12 29" xfId="6370" xr:uid="{00000000-0005-0000-0000-0000BC120000}"/>
    <cellStyle name="Porcentual 2 12 3" xfId="2358" xr:uid="{00000000-0005-0000-0000-0000BD120000}"/>
    <cellStyle name="Porcentual 2 12 3 2" xfId="6371" xr:uid="{00000000-0005-0000-0000-0000BE120000}"/>
    <cellStyle name="Porcentual 2 12 4" xfId="2359" xr:uid="{00000000-0005-0000-0000-0000BF120000}"/>
    <cellStyle name="Porcentual 2 12 4 2" xfId="6372" xr:uid="{00000000-0005-0000-0000-0000C0120000}"/>
    <cellStyle name="Porcentual 2 12 5" xfId="2360" xr:uid="{00000000-0005-0000-0000-0000C1120000}"/>
    <cellStyle name="Porcentual 2 12 5 2" xfId="6373" xr:uid="{00000000-0005-0000-0000-0000C2120000}"/>
    <cellStyle name="Porcentual 2 12 6" xfId="2361" xr:uid="{00000000-0005-0000-0000-0000C3120000}"/>
    <cellStyle name="Porcentual 2 12 6 2" xfId="6374" xr:uid="{00000000-0005-0000-0000-0000C4120000}"/>
    <cellStyle name="Porcentual 2 12 7" xfId="2362" xr:uid="{00000000-0005-0000-0000-0000C5120000}"/>
    <cellStyle name="Porcentual 2 12 7 2" xfId="6375" xr:uid="{00000000-0005-0000-0000-0000C6120000}"/>
    <cellStyle name="Porcentual 2 12 8" xfId="2363" xr:uid="{00000000-0005-0000-0000-0000C7120000}"/>
    <cellStyle name="Porcentual 2 12 8 2" xfId="6376" xr:uid="{00000000-0005-0000-0000-0000C8120000}"/>
    <cellStyle name="Porcentual 2 12 9" xfId="2364" xr:uid="{00000000-0005-0000-0000-0000C9120000}"/>
    <cellStyle name="Porcentual 2 12 9 2" xfId="6377" xr:uid="{00000000-0005-0000-0000-0000CA120000}"/>
    <cellStyle name="Porcentual 2 13" xfId="2365" xr:uid="{00000000-0005-0000-0000-0000CB120000}"/>
    <cellStyle name="Porcentual 2 13 10" xfId="2366" xr:uid="{00000000-0005-0000-0000-0000CC120000}"/>
    <cellStyle name="Porcentual 2 13 10 2" xfId="6378" xr:uid="{00000000-0005-0000-0000-0000CD120000}"/>
    <cellStyle name="Porcentual 2 13 11" xfId="2367" xr:uid="{00000000-0005-0000-0000-0000CE120000}"/>
    <cellStyle name="Porcentual 2 13 11 2" xfId="6379" xr:uid="{00000000-0005-0000-0000-0000CF120000}"/>
    <cellStyle name="Porcentual 2 13 12" xfId="2368" xr:uid="{00000000-0005-0000-0000-0000D0120000}"/>
    <cellStyle name="Porcentual 2 13 12 2" xfId="6380" xr:uid="{00000000-0005-0000-0000-0000D1120000}"/>
    <cellStyle name="Porcentual 2 13 13" xfId="2369" xr:uid="{00000000-0005-0000-0000-0000D2120000}"/>
    <cellStyle name="Porcentual 2 13 13 2" xfId="6381" xr:uid="{00000000-0005-0000-0000-0000D3120000}"/>
    <cellStyle name="Porcentual 2 13 14" xfId="2370" xr:uid="{00000000-0005-0000-0000-0000D4120000}"/>
    <cellStyle name="Porcentual 2 13 14 2" xfId="6382" xr:uid="{00000000-0005-0000-0000-0000D5120000}"/>
    <cellStyle name="Porcentual 2 13 15" xfId="2371" xr:uid="{00000000-0005-0000-0000-0000D6120000}"/>
    <cellStyle name="Porcentual 2 13 15 2" xfId="6383" xr:uid="{00000000-0005-0000-0000-0000D7120000}"/>
    <cellStyle name="Porcentual 2 13 16" xfId="2372" xr:uid="{00000000-0005-0000-0000-0000D8120000}"/>
    <cellStyle name="Porcentual 2 13 16 2" xfId="6384" xr:uid="{00000000-0005-0000-0000-0000D9120000}"/>
    <cellStyle name="Porcentual 2 13 17" xfId="2373" xr:uid="{00000000-0005-0000-0000-0000DA120000}"/>
    <cellStyle name="Porcentual 2 13 17 2" xfId="6385" xr:uid="{00000000-0005-0000-0000-0000DB120000}"/>
    <cellStyle name="Porcentual 2 13 18" xfId="2374" xr:uid="{00000000-0005-0000-0000-0000DC120000}"/>
    <cellStyle name="Porcentual 2 13 18 2" xfId="6386" xr:uid="{00000000-0005-0000-0000-0000DD120000}"/>
    <cellStyle name="Porcentual 2 13 19" xfId="2375" xr:uid="{00000000-0005-0000-0000-0000DE120000}"/>
    <cellStyle name="Porcentual 2 13 19 2" xfId="6387" xr:uid="{00000000-0005-0000-0000-0000DF120000}"/>
    <cellStyle name="Porcentual 2 13 2" xfId="2376" xr:uid="{00000000-0005-0000-0000-0000E0120000}"/>
    <cellStyle name="Porcentual 2 13 2 2" xfId="6388" xr:uid="{00000000-0005-0000-0000-0000E1120000}"/>
    <cellStyle name="Porcentual 2 13 20" xfId="2377" xr:uid="{00000000-0005-0000-0000-0000E2120000}"/>
    <cellStyle name="Porcentual 2 13 20 2" xfId="6389" xr:uid="{00000000-0005-0000-0000-0000E3120000}"/>
    <cellStyle name="Porcentual 2 13 21" xfId="2378" xr:uid="{00000000-0005-0000-0000-0000E4120000}"/>
    <cellStyle name="Porcentual 2 13 21 2" xfId="6390" xr:uid="{00000000-0005-0000-0000-0000E5120000}"/>
    <cellStyle name="Porcentual 2 13 22" xfId="2379" xr:uid="{00000000-0005-0000-0000-0000E6120000}"/>
    <cellStyle name="Porcentual 2 13 22 2" xfId="6391" xr:uid="{00000000-0005-0000-0000-0000E7120000}"/>
    <cellStyle name="Porcentual 2 13 23" xfId="2380" xr:uid="{00000000-0005-0000-0000-0000E8120000}"/>
    <cellStyle name="Porcentual 2 13 23 2" xfId="6392" xr:uid="{00000000-0005-0000-0000-0000E9120000}"/>
    <cellStyle name="Porcentual 2 13 24" xfId="2381" xr:uid="{00000000-0005-0000-0000-0000EA120000}"/>
    <cellStyle name="Porcentual 2 13 24 2" xfId="6393" xr:uid="{00000000-0005-0000-0000-0000EB120000}"/>
    <cellStyle name="Porcentual 2 13 25" xfId="2382" xr:uid="{00000000-0005-0000-0000-0000EC120000}"/>
    <cellStyle name="Porcentual 2 13 25 2" xfId="6394" xr:uid="{00000000-0005-0000-0000-0000ED120000}"/>
    <cellStyle name="Porcentual 2 13 26" xfId="2383" xr:uid="{00000000-0005-0000-0000-0000EE120000}"/>
    <cellStyle name="Porcentual 2 13 26 2" xfId="6395" xr:uid="{00000000-0005-0000-0000-0000EF120000}"/>
    <cellStyle name="Porcentual 2 13 27" xfId="2384" xr:uid="{00000000-0005-0000-0000-0000F0120000}"/>
    <cellStyle name="Porcentual 2 13 27 2" xfId="6396" xr:uid="{00000000-0005-0000-0000-0000F1120000}"/>
    <cellStyle name="Porcentual 2 13 28" xfId="2385" xr:uid="{00000000-0005-0000-0000-0000F2120000}"/>
    <cellStyle name="Porcentual 2 13 28 2" xfId="6397" xr:uid="{00000000-0005-0000-0000-0000F3120000}"/>
    <cellStyle name="Porcentual 2 13 29" xfId="6398" xr:uid="{00000000-0005-0000-0000-0000F4120000}"/>
    <cellStyle name="Porcentual 2 13 3" xfId="2386" xr:uid="{00000000-0005-0000-0000-0000F5120000}"/>
    <cellStyle name="Porcentual 2 13 3 2" xfId="6399" xr:uid="{00000000-0005-0000-0000-0000F6120000}"/>
    <cellStyle name="Porcentual 2 13 4" xfId="2387" xr:uid="{00000000-0005-0000-0000-0000F7120000}"/>
    <cellStyle name="Porcentual 2 13 4 2" xfId="6400" xr:uid="{00000000-0005-0000-0000-0000F8120000}"/>
    <cellStyle name="Porcentual 2 13 5" xfId="2388" xr:uid="{00000000-0005-0000-0000-0000F9120000}"/>
    <cellStyle name="Porcentual 2 13 5 2" xfId="6401" xr:uid="{00000000-0005-0000-0000-0000FA120000}"/>
    <cellStyle name="Porcentual 2 13 6" xfId="2389" xr:uid="{00000000-0005-0000-0000-0000FB120000}"/>
    <cellStyle name="Porcentual 2 13 6 2" xfId="6402" xr:uid="{00000000-0005-0000-0000-0000FC120000}"/>
    <cellStyle name="Porcentual 2 13 7" xfId="2390" xr:uid="{00000000-0005-0000-0000-0000FD120000}"/>
    <cellStyle name="Porcentual 2 13 7 2" xfId="6403" xr:uid="{00000000-0005-0000-0000-0000FE120000}"/>
    <cellStyle name="Porcentual 2 13 8" xfId="2391" xr:uid="{00000000-0005-0000-0000-0000FF120000}"/>
    <cellStyle name="Porcentual 2 13 8 2" xfId="6404" xr:uid="{00000000-0005-0000-0000-000000130000}"/>
    <cellStyle name="Porcentual 2 13 9" xfId="2392" xr:uid="{00000000-0005-0000-0000-000001130000}"/>
    <cellStyle name="Porcentual 2 13 9 2" xfId="6405" xr:uid="{00000000-0005-0000-0000-000002130000}"/>
    <cellStyle name="Porcentual 2 14" xfId="2393" xr:uid="{00000000-0005-0000-0000-000003130000}"/>
    <cellStyle name="Porcentual 2 14 10" xfId="2394" xr:uid="{00000000-0005-0000-0000-000004130000}"/>
    <cellStyle name="Porcentual 2 14 10 2" xfId="6406" xr:uid="{00000000-0005-0000-0000-000005130000}"/>
    <cellStyle name="Porcentual 2 14 11" xfId="2395" xr:uid="{00000000-0005-0000-0000-000006130000}"/>
    <cellStyle name="Porcentual 2 14 11 2" xfId="6407" xr:uid="{00000000-0005-0000-0000-000007130000}"/>
    <cellStyle name="Porcentual 2 14 12" xfId="2396" xr:uid="{00000000-0005-0000-0000-000008130000}"/>
    <cellStyle name="Porcentual 2 14 12 2" xfId="6408" xr:uid="{00000000-0005-0000-0000-000009130000}"/>
    <cellStyle name="Porcentual 2 14 13" xfId="2397" xr:uid="{00000000-0005-0000-0000-00000A130000}"/>
    <cellStyle name="Porcentual 2 14 13 2" xfId="6409" xr:uid="{00000000-0005-0000-0000-00000B130000}"/>
    <cellStyle name="Porcentual 2 14 14" xfId="2398" xr:uid="{00000000-0005-0000-0000-00000C130000}"/>
    <cellStyle name="Porcentual 2 14 14 2" xfId="6410" xr:uid="{00000000-0005-0000-0000-00000D130000}"/>
    <cellStyle name="Porcentual 2 14 15" xfId="2399" xr:uid="{00000000-0005-0000-0000-00000E130000}"/>
    <cellStyle name="Porcentual 2 14 15 2" xfId="6411" xr:uid="{00000000-0005-0000-0000-00000F130000}"/>
    <cellStyle name="Porcentual 2 14 16" xfId="2400" xr:uid="{00000000-0005-0000-0000-000010130000}"/>
    <cellStyle name="Porcentual 2 14 16 2" xfId="6412" xr:uid="{00000000-0005-0000-0000-000011130000}"/>
    <cellStyle name="Porcentual 2 14 17" xfId="2401" xr:uid="{00000000-0005-0000-0000-000012130000}"/>
    <cellStyle name="Porcentual 2 14 17 2" xfId="6413" xr:uid="{00000000-0005-0000-0000-000013130000}"/>
    <cellStyle name="Porcentual 2 14 18" xfId="2402" xr:uid="{00000000-0005-0000-0000-000014130000}"/>
    <cellStyle name="Porcentual 2 14 18 2" xfId="6414" xr:uid="{00000000-0005-0000-0000-000015130000}"/>
    <cellStyle name="Porcentual 2 14 19" xfId="2403" xr:uid="{00000000-0005-0000-0000-000016130000}"/>
    <cellStyle name="Porcentual 2 14 19 2" xfId="6415" xr:uid="{00000000-0005-0000-0000-000017130000}"/>
    <cellStyle name="Porcentual 2 14 2" xfId="2404" xr:uid="{00000000-0005-0000-0000-000018130000}"/>
    <cellStyle name="Porcentual 2 14 2 2" xfId="6416" xr:uid="{00000000-0005-0000-0000-000019130000}"/>
    <cellStyle name="Porcentual 2 14 20" xfId="2405" xr:uid="{00000000-0005-0000-0000-00001A130000}"/>
    <cellStyle name="Porcentual 2 14 20 2" xfId="6417" xr:uid="{00000000-0005-0000-0000-00001B130000}"/>
    <cellStyle name="Porcentual 2 14 21" xfId="2406" xr:uid="{00000000-0005-0000-0000-00001C130000}"/>
    <cellStyle name="Porcentual 2 14 21 2" xfId="6418" xr:uid="{00000000-0005-0000-0000-00001D130000}"/>
    <cellStyle name="Porcentual 2 14 22" xfId="2407" xr:uid="{00000000-0005-0000-0000-00001E130000}"/>
    <cellStyle name="Porcentual 2 14 22 2" xfId="6419" xr:uid="{00000000-0005-0000-0000-00001F130000}"/>
    <cellStyle name="Porcentual 2 14 23" xfId="2408" xr:uid="{00000000-0005-0000-0000-000020130000}"/>
    <cellStyle name="Porcentual 2 14 23 2" xfId="6420" xr:uid="{00000000-0005-0000-0000-000021130000}"/>
    <cellStyle name="Porcentual 2 14 24" xfId="2409" xr:uid="{00000000-0005-0000-0000-000022130000}"/>
    <cellStyle name="Porcentual 2 14 24 2" xfId="6421" xr:uid="{00000000-0005-0000-0000-000023130000}"/>
    <cellStyle name="Porcentual 2 14 25" xfId="2410" xr:uid="{00000000-0005-0000-0000-000024130000}"/>
    <cellStyle name="Porcentual 2 14 25 2" xfId="6422" xr:uid="{00000000-0005-0000-0000-000025130000}"/>
    <cellStyle name="Porcentual 2 14 26" xfId="2411" xr:uid="{00000000-0005-0000-0000-000026130000}"/>
    <cellStyle name="Porcentual 2 14 26 2" xfId="6423" xr:uid="{00000000-0005-0000-0000-000027130000}"/>
    <cellStyle name="Porcentual 2 14 27" xfId="2412" xr:uid="{00000000-0005-0000-0000-000028130000}"/>
    <cellStyle name="Porcentual 2 14 27 2" xfId="6424" xr:uid="{00000000-0005-0000-0000-000029130000}"/>
    <cellStyle name="Porcentual 2 14 28" xfId="2413" xr:uid="{00000000-0005-0000-0000-00002A130000}"/>
    <cellStyle name="Porcentual 2 14 28 2" xfId="6425" xr:uid="{00000000-0005-0000-0000-00002B130000}"/>
    <cellStyle name="Porcentual 2 14 29" xfId="6426" xr:uid="{00000000-0005-0000-0000-00002C130000}"/>
    <cellStyle name="Porcentual 2 14 3" xfId="2414" xr:uid="{00000000-0005-0000-0000-00002D130000}"/>
    <cellStyle name="Porcentual 2 14 3 2" xfId="6427" xr:uid="{00000000-0005-0000-0000-00002E130000}"/>
    <cellStyle name="Porcentual 2 14 4" xfId="2415" xr:uid="{00000000-0005-0000-0000-00002F130000}"/>
    <cellStyle name="Porcentual 2 14 4 2" xfId="6428" xr:uid="{00000000-0005-0000-0000-000030130000}"/>
    <cellStyle name="Porcentual 2 14 5" xfId="2416" xr:uid="{00000000-0005-0000-0000-000031130000}"/>
    <cellStyle name="Porcentual 2 14 5 2" xfId="6429" xr:uid="{00000000-0005-0000-0000-000032130000}"/>
    <cellStyle name="Porcentual 2 14 6" xfId="2417" xr:uid="{00000000-0005-0000-0000-000033130000}"/>
    <cellStyle name="Porcentual 2 14 6 2" xfId="6430" xr:uid="{00000000-0005-0000-0000-000034130000}"/>
    <cellStyle name="Porcentual 2 14 7" xfId="2418" xr:uid="{00000000-0005-0000-0000-000035130000}"/>
    <cellStyle name="Porcentual 2 14 7 2" xfId="6431" xr:uid="{00000000-0005-0000-0000-000036130000}"/>
    <cellStyle name="Porcentual 2 14 8" xfId="2419" xr:uid="{00000000-0005-0000-0000-000037130000}"/>
    <cellStyle name="Porcentual 2 14 8 2" xfId="6432" xr:uid="{00000000-0005-0000-0000-000038130000}"/>
    <cellStyle name="Porcentual 2 14 9" xfId="2420" xr:uid="{00000000-0005-0000-0000-000039130000}"/>
    <cellStyle name="Porcentual 2 14 9 2" xfId="6433" xr:uid="{00000000-0005-0000-0000-00003A130000}"/>
    <cellStyle name="Porcentual 2 15" xfId="2421" xr:uid="{00000000-0005-0000-0000-00003B130000}"/>
    <cellStyle name="Porcentual 2 15 10" xfId="2422" xr:uid="{00000000-0005-0000-0000-00003C130000}"/>
    <cellStyle name="Porcentual 2 15 10 2" xfId="6434" xr:uid="{00000000-0005-0000-0000-00003D130000}"/>
    <cellStyle name="Porcentual 2 15 11" xfId="2423" xr:uid="{00000000-0005-0000-0000-00003E130000}"/>
    <cellStyle name="Porcentual 2 15 11 2" xfId="6435" xr:uid="{00000000-0005-0000-0000-00003F130000}"/>
    <cellStyle name="Porcentual 2 15 12" xfId="2424" xr:uid="{00000000-0005-0000-0000-000040130000}"/>
    <cellStyle name="Porcentual 2 15 12 2" xfId="6436" xr:uid="{00000000-0005-0000-0000-000041130000}"/>
    <cellStyle name="Porcentual 2 15 13" xfId="2425" xr:uid="{00000000-0005-0000-0000-000042130000}"/>
    <cellStyle name="Porcentual 2 15 13 2" xfId="6437" xr:uid="{00000000-0005-0000-0000-000043130000}"/>
    <cellStyle name="Porcentual 2 15 14" xfId="2426" xr:uid="{00000000-0005-0000-0000-000044130000}"/>
    <cellStyle name="Porcentual 2 15 14 2" xfId="6438" xr:uid="{00000000-0005-0000-0000-000045130000}"/>
    <cellStyle name="Porcentual 2 15 15" xfId="2427" xr:uid="{00000000-0005-0000-0000-000046130000}"/>
    <cellStyle name="Porcentual 2 15 15 2" xfId="6439" xr:uid="{00000000-0005-0000-0000-000047130000}"/>
    <cellStyle name="Porcentual 2 15 16" xfId="2428" xr:uid="{00000000-0005-0000-0000-000048130000}"/>
    <cellStyle name="Porcentual 2 15 16 2" xfId="6440" xr:uid="{00000000-0005-0000-0000-000049130000}"/>
    <cellStyle name="Porcentual 2 15 17" xfId="2429" xr:uid="{00000000-0005-0000-0000-00004A130000}"/>
    <cellStyle name="Porcentual 2 15 17 2" xfId="6441" xr:uid="{00000000-0005-0000-0000-00004B130000}"/>
    <cellStyle name="Porcentual 2 15 18" xfId="2430" xr:uid="{00000000-0005-0000-0000-00004C130000}"/>
    <cellStyle name="Porcentual 2 15 18 2" xfId="6442" xr:uid="{00000000-0005-0000-0000-00004D130000}"/>
    <cellStyle name="Porcentual 2 15 19" xfId="2431" xr:uid="{00000000-0005-0000-0000-00004E130000}"/>
    <cellStyle name="Porcentual 2 15 19 2" xfId="6443" xr:uid="{00000000-0005-0000-0000-00004F130000}"/>
    <cellStyle name="Porcentual 2 15 2" xfId="2432" xr:uid="{00000000-0005-0000-0000-000050130000}"/>
    <cellStyle name="Porcentual 2 15 2 2" xfId="6444" xr:uid="{00000000-0005-0000-0000-000051130000}"/>
    <cellStyle name="Porcentual 2 15 20" xfId="2433" xr:uid="{00000000-0005-0000-0000-000052130000}"/>
    <cellStyle name="Porcentual 2 15 20 2" xfId="6445" xr:uid="{00000000-0005-0000-0000-000053130000}"/>
    <cellStyle name="Porcentual 2 15 21" xfId="2434" xr:uid="{00000000-0005-0000-0000-000054130000}"/>
    <cellStyle name="Porcentual 2 15 21 2" xfId="6446" xr:uid="{00000000-0005-0000-0000-000055130000}"/>
    <cellStyle name="Porcentual 2 15 22" xfId="2435" xr:uid="{00000000-0005-0000-0000-000056130000}"/>
    <cellStyle name="Porcentual 2 15 22 2" xfId="6447" xr:uid="{00000000-0005-0000-0000-000057130000}"/>
    <cellStyle name="Porcentual 2 15 23" xfId="2436" xr:uid="{00000000-0005-0000-0000-000058130000}"/>
    <cellStyle name="Porcentual 2 15 23 2" xfId="6448" xr:uid="{00000000-0005-0000-0000-000059130000}"/>
    <cellStyle name="Porcentual 2 15 24" xfId="2437" xr:uid="{00000000-0005-0000-0000-00005A130000}"/>
    <cellStyle name="Porcentual 2 15 24 2" xfId="6449" xr:uid="{00000000-0005-0000-0000-00005B130000}"/>
    <cellStyle name="Porcentual 2 15 25" xfId="2438" xr:uid="{00000000-0005-0000-0000-00005C130000}"/>
    <cellStyle name="Porcentual 2 15 25 2" xfId="6450" xr:uid="{00000000-0005-0000-0000-00005D130000}"/>
    <cellStyle name="Porcentual 2 15 26" xfId="2439" xr:uid="{00000000-0005-0000-0000-00005E130000}"/>
    <cellStyle name="Porcentual 2 15 26 2" xfId="6451" xr:uid="{00000000-0005-0000-0000-00005F130000}"/>
    <cellStyle name="Porcentual 2 15 27" xfId="2440" xr:uid="{00000000-0005-0000-0000-000060130000}"/>
    <cellStyle name="Porcentual 2 15 27 2" xfId="6452" xr:uid="{00000000-0005-0000-0000-000061130000}"/>
    <cellStyle name="Porcentual 2 15 28" xfId="2441" xr:uid="{00000000-0005-0000-0000-000062130000}"/>
    <cellStyle name="Porcentual 2 15 28 2" xfId="6453" xr:uid="{00000000-0005-0000-0000-000063130000}"/>
    <cellStyle name="Porcentual 2 15 29" xfId="6454" xr:uid="{00000000-0005-0000-0000-000064130000}"/>
    <cellStyle name="Porcentual 2 15 3" xfId="2442" xr:uid="{00000000-0005-0000-0000-000065130000}"/>
    <cellStyle name="Porcentual 2 15 3 2" xfId="6455" xr:uid="{00000000-0005-0000-0000-000066130000}"/>
    <cellStyle name="Porcentual 2 15 4" xfId="2443" xr:uid="{00000000-0005-0000-0000-000067130000}"/>
    <cellStyle name="Porcentual 2 15 4 2" xfId="6456" xr:uid="{00000000-0005-0000-0000-000068130000}"/>
    <cellStyle name="Porcentual 2 15 5" xfId="2444" xr:uid="{00000000-0005-0000-0000-000069130000}"/>
    <cellStyle name="Porcentual 2 15 5 2" xfId="6457" xr:uid="{00000000-0005-0000-0000-00006A130000}"/>
    <cellStyle name="Porcentual 2 15 6" xfId="2445" xr:uid="{00000000-0005-0000-0000-00006B130000}"/>
    <cellStyle name="Porcentual 2 15 6 2" xfId="6458" xr:uid="{00000000-0005-0000-0000-00006C130000}"/>
    <cellStyle name="Porcentual 2 15 7" xfId="2446" xr:uid="{00000000-0005-0000-0000-00006D130000}"/>
    <cellStyle name="Porcentual 2 15 7 2" xfId="6459" xr:uid="{00000000-0005-0000-0000-00006E130000}"/>
    <cellStyle name="Porcentual 2 15 8" xfId="2447" xr:uid="{00000000-0005-0000-0000-00006F130000}"/>
    <cellStyle name="Porcentual 2 15 8 2" xfId="6460" xr:uid="{00000000-0005-0000-0000-000070130000}"/>
    <cellStyle name="Porcentual 2 15 9" xfId="2448" xr:uid="{00000000-0005-0000-0000-000071130000}"/>
    <cellStyle name="Porcentual 2 15 9 2" xfId="6461" xr:uid="{00000000-0005-0000-0000-000072130000}"/>
    <cellStyle name="Porcentual 2 16" xfId="2449" xr:uid="{00000000-0005-0000-0000-000073130000}"/>
    <cellStyle name="Porcentual 2 16 10" xfId="2450" xr:uid="{00000000-0005-0000-0000-000074130000}"/>
    <cellStyle name="Porcentual 2 16 10 2" xfId="6462" xr:uid="{00000000-0005-0000-0000-000075130000}"/>
    <cellStyle name="Porcentual 2 16 11" xfId="2451" xr:uid="{00000000-0005-0000-0000-000076130000}"/>
    <cellStyle name="Porcentual 2 16 11 2" xfId="6463" xr:uid="{00000000-0005-0000-0000-000077130000}"/>
    <cellStyle name="Porcentual 2 16 12" xfId="2452" xr:uid="{00000000-0005-0000-0000-000078130000}"/>
    <cellStyle name="Porcentual 2 16 12 2" xfId="6464" xr:uid="{00000000-0005-0000-0000-000079130000}"/>
    <cellStyle name="Porcentual 2 16 13" xfId="2453" xr:uid="{00000000-0005-0000-0000-00007A130000}"/>
    <cellStyle name="Porcentual 2 16 13 2" xfId="6465" xr:uid="{00000000-0005-0000-0000-00007B130000}"/>
    <cellStyle name="Porcentual 2 16 14" xfId="2454" xr:uid="{00000000-0005-0000-0000-00007C130000}"/>
    <cellStyle name="Porcentual 2 16 14 2" xfId="6466" xr:uid="{00000000-0005-0000-0000-00007D130000}"/>
    <cellStyle name="Porcentual 2 16 15" xfId="2455" xr:uid="{00000000-0005-0000-0000-00007E130000}"/>
    <cellStyle name="Porcentual 2 16 15 2" xfId="6467" xr:uid="{00000000-0005-0000-0000-00007F130000}"/>
    <cellStyle name="Porcentual 2 16 16" xfId="2456" xr:uid="{00000000-0005-0000-0000-000080130000}"/>
    <cellStyle name="Porcentual 2 16 16 2" xfId="6468" xr:uid="{00000000-0005-0000-0000-000081130000}"/>
    <cellStyle name="Porcentual 2 16 17" xfId="2457" xr:uid="{00000000-0005-0000-0000-000082130000}"/>
    <cellStyle name="Porcentual 2 16 17 2" xfId="6469" xr:uid="{00000000-0005-0000-0000-000083130000}"/>
    <cellStyle name="Porcentual 2 16 18" xfId="2458" xr:uid="{00000000-0005-0000-0000-000084130000}"/>
    <cellStyle name="Porcentual 2 16 18 2" xfId="6470" xr:uid="{00000000-0005-0000-0000-000085130000}"/>
    <cellStyle name="Porcentual 2 16 19" xfId="2459" xr:uid="{00000000-0005-0000-0000-000086130000}"/>
    <cellStyle name="Porcentual 2 16 19 2" xfId="6471" xr:uid="{00000000-0005-0000-0000-000087130000}"/>
    <cellStyle name="Porcentual 2 16 2" xfId="2460" xr:uid="{00000000-0005-0000-0000-000088130000}"/>
    <cellStyle name="Porcentual 2 16 2 2" xfId="6472" xr:uid="{00000000-0005-0000-0000-000089130000}"/>
    <cellStyle name="Porcentual 2 16 20" xfId="2461" xr:uid="{00000000-0005-0000-0000-00008A130000}"/>
    <cellStyle name="Porcentual 2 16 20 2" xfId="6473" xr:uid="{00000000-0005-0000-0000-00008B130000}"/>
    <cellStyle name="Porcentual 2 16 21" xfId="2462" xr:uid="{00000000-0005-0000-0000-00008C130000}"/>
    <cellStyle name="Porcentual 2 16 21 2" xfId="6474" xr:uid="{00000000-0005-0000-0000-00008D130000}"/>
    <cellStyle name="Porcentual 2 16 22" xfId="2463" xr:uid="{00000000-0005-0000-0000-00008E130000}"/>
    <cellStyle name="Porcentual 2 16 22 2" xfId="6475" xr:uid="{00000000-0005-0000-0000-00008F130000}"/>
    <cellStyle name="Porcentual 2 16 23" xfId="2464" xr:uid="{00000000-0005-0000-0000-000090130000}"/>
    <cellStyle name="Porcentual 2 16 23 2" xfId="6476" xr:uid="{00000000-0005-0000-0000-000091130000}"/>
    <cellStyle name="Porcentual 2 16 24" xfId="2465" xr:uid="{00000000-0005-0000-0000-000092130000}"/>
    <cellStyle name="Porcentual 2 16 24 2" xfId="6477" xr:uid="{00000000-0005-0000-0000-000093130000}"/>
    <cellStyle name="Porcentual 2 16 25" xfId="2466" xr:uid="{00000000-0005-0000-0000-000094130000}"/>
    <cellStyle name="Porcentual 2 16 25 2" xfId="6478" xr:uid="{00000000-0005-0000-0000-000095130000}"/>
    <cellStyle name="Porcentual 2 16 26" xfId="2467" xr:uid="{00000000-0005-0000-0000-000096130000}"/>
    <cellStyle name="Porcentual 2 16 26 2" xfId="6479" xr:uid="{00000000-0005-0000-0000-000097130000}"/>
    <cellStyle name="Porcentual 2 16 27" xfId="2468" xr:uid="{00000000-0005-0000-0000-000098130000}"/>
    <cellStyle name="Porcentual 2 16 27 2" xfId="6480" xr:uid="{00000000-0005-0000-0000-000099130000}"/>
    <cellStyle name="Porcentual 2 16 28" xfId="2469" xr:uid="{00000000-0005-0000-0000-00009A130000}"/>
    <cellStyle name="Porcentual 2 16 28 2" xfId="6481" xr:uid="{00000000-0005-0000-0000-00009B130000}"/>
    <cellStyle name="Porcentual 2 16 29" xfId="6482" xr:uid="{00000000-0005-0000-0000-00009C130000}"/>
    <cellStyle name="Porcentual 2 16 3" xfId="2470" xr:uid="{00000000-0005-0000-0000-00009D130000}"/>
    <cellStyle name="Porcentual 2 16 3 2" xfId="6483" xr:uid="{00000000-0005-0000-0000-00009E130000}"/>
    <cellStyle name="Porcentual 2 16 4" xfId="2471" xr:uid="{00000000-0005-0000-0000-00009F130000}"/>
    <cellStyle name="Porcentual 2 16 4 2" xfId="6484" xr:uid="{00000000-0005-0000-0000-0000A0130000}"/>
    <cellStyle name="Porcentual 2 16 5" xfId="2472" xr:uid="{00000000-0005-0000-0000-0000A1130000}"/>
    <cellStyle name="Porcentual 2 16 5 2" xfId="6485" xr:uid="{00000000-0005-0000-0000-0000A2130000}"/>
    <cellStyle name="Porcentual 2 16 6" xfId="2473" xr:uid="{00000000-0005-0000-0000-0000A3130000}"/>
    <cellStyle name="Porcentual 2 16 6 2" xfId="6486" xr:uid="{00000000-0005-0000-0000-0000A4130000}"/>
    <cellStyle name="Porcentual 2 16 7" xfId="2474" xr:uid="{00000000-0005-0000-0000-0000A5130000}"/>
    <cellStyle name="Porcentual 2 16 7 2" xfId="6487" xr:uid="{00000000-0005-0000-0000-0000A6130000}"/>
    <cellStyle name="Porcentual 2 16 8" xfId="2475" xr:uid="{00000000-0005-0000-0000-0000A7130000}"/>
    <cellStyle name="Porcentual 2 16 8 2" xfId="6488" xr:uid="{00000000-0005-0000-0000-0000A8130000}"/>
    <cellStyle name="Porcentual 2 16 9" xfId="2476" xr:uid="{00000000-0005-0000-0000-0000A9130000}"/>
    <cellStyle name="Porcentual 2 16 9 2" xfId="6489" xr:uid="{00000000-0005-0000-0000-0000AA130000}"/>
    <cellStyle name="Porcentual 2 17" xfId="2477" xr:uid="{00000000-0005-0000-0000-0000AB130000}"/>
    <cellStyle name="Porcentual 2 17 10" xfId="2478" xr:uid="{00000000-0005-0000-0000-0000AC130000}"/>
    <cellStyle name="Porcentual 2 17 10 2" xfId="6490" xr:uid="{00000000-0005-0000-0000-0000AD130000}"/>
    <cellStyle name="Porcentual 2 17 11" xfId="2479" xr:uid="{00000000-0005-0000-0000-0000AE130000}"/>
    <cellStyle name="Porcentual 2 17 11 2" xfId="6491" xr:uid="{00000000-0005-0000-0000-0000AF130000}"/>
    <cellStyle name="Porcentual 2 17 12" xfId="2480" xr:uid="{00000000-0005-0000-0000-0000B0130000}"/>
    <cellStyle name="Porcentual 2 17 12 2" xfId="6492" xr:uid="{00000000-0005-0000-0000-0000B1130000}"/>
    <cellStyle name="Porcentual 2 17 13" xfId="2481" xr:uid="{00000000-0005-0000-0000-0000B2130000}"/>
    <cellStyle name="Porcentual 2 17 13 2" xfId="6493" xr:uid="{00000000-0005-0000-0000-0000B3130000}"/>
    <cellStyle name="Porcentual 2 17 14" xfId="2482" xr:uid="{00000000-0005-0000-0000-0000B4130000}"/>
    <cellStyle name="Porcentual 2 17 14 2" xfId="6494" xr:uid="{00000000-0005-0000-0000-0000B5130000}"/>
    <cellStyle name="Porcentual 2 17 15" xfId="2483" xr:uid="{00000000-0005-0000-0000-0000B6130000}"/>
    <cellStyle name="Porcentual 2 17 15 2" xfId="6495" xr:uid="{00000000-0005-0000-0000-0000B7130000}"/>
    <cellStyle name="Porcentual 2 17 16" xfId="2484" xr:uid="{00000000-0005-0000-0000-0000B8130000}"/>
    <cellStyle name="Porcentual 2 17 16 2" xfId="6496" xr:uid="{00000000-0005-0000-0000-0000B9130000}"/>
    <cellStyle name="Porcentual 2 17 17" xfId="2485" xr:uid="{00000000-0005-0000-0000-0000BA130000}"/>
    <cellStyle name="Porcentual 2 17 17 2" xfId="6497" xr:uid="{00000000-0005-0000-0000-0000BB130000}"/>
    <cellStyle name="Porcentual 2 17 18" xfId="2486" xr:uid="{00000000-0005-0000-0000-0000BC130000}"/>
    <cellStyle name="Porcentual 2 17 18 2" xfId="6498" xr:uid="{00000000-0005-0000-0000-0000BD130000}"/>
    <cellStyle name="Porcentual 2 17 19" xfId="2487" xr:uid="{00000000-0005-0000-0000-0000BE130000}"/>
    <cellStyle name="Porcentual 2 17 19 2" xfId="6499" xr:uid="{00000000-0005-0000-0000-0000BF130000}"/>
    <cellStyle name="Porcentual 2 17 2" xfId="2488" xr:uid="{00000000-0005-0000-0000-0000C0130000}"/>
    <cellStyle name="Porcentual 2 17 2 2" xfId="6500" xr:uid="{00000000-0005-0000-0000-0000C1130000}"/>
    <cellStyle name="Porcentual 2 17 20" xfId="2489" xr:uid="{00000000-0005-0000-0000-0000C2130000}"/>
    <cellStyle name="Porcentual 2 17 20 2" xfId="6501" xr:uid="{00000000-0005-0000-0000-0000C3130000}"/>
    <cellStyle name="Porcentual 2 17 21" xfId="2490" xr:uid="{00000000-0005-0000-0000-0000C4130000}"/>
    <cellStyle name="Porcentual 2 17 21 2" xfId="6502" xr:uid="{00000000-0005-0000-0000-0000C5130000}"/>
    <cellStyle name="Porcentual 2 17 22" xfId="2491" xr:uid="{00000000-0005-0000-0000-0000C6130000}"/>
    <cellStyle name="Porcentual 2 17 22 2" xfId="6503" xr:uid="{00000000-0005-0000-0000-0000C7130000}"/>
    <cellStyle name="Porcentual 2 17 23" xfId="2492" xr:uid="{00000000-0005-0000-0000-0000C8130000}"/>
    <cellStyle name="Porcentual 2 17 23 2" xfId="6504" xr:uid="{00000000-0005-0000-0000-0000C9130000}"/>
    <cellStyle name="Porcentual 2 17 24" xfId="2493" xr:uid="{00000000-0005-0000-0000-0000CA130000}"/>
    <cellStyle name="Porcentual 2 17 24 2" xfId="6505" xr:uid="{00000000-0005-0000-0000-0000CB130000}"/>
    <cellStyle name="Porcentual 2 17 25" xfId="2494" xr:uid="{00000000-0005-0000-0000-0000CC130000}"/>
    <cellStyle name="Porcentual 2 17 25 2" xfId="6506" xr:uid="{00000000-0005-0000-0000-0000CD130000}"/>
    <cellStyle name="Porcentual 2 17 26" xfId="2495" xr:uid="{00000000-0005-0000-0000-0000CE130000}"/>
    <cellStyle name="Porcentual 2 17 26 2" xfId="6507" xr:uid="{00000000-0005-0000-0000-0000CF130000}"/>
    <cellStyle name="Porcentual 2 17 27" xfId="2496" xr:uid="{00000000-0005-0000-0000-0000D0130000}"/>
    <cellStyle name="Porcentual 2 17 27 2" xfId="6508" xr:uid="{00000000-0005-0000-0000-0000D1130000}"/>
    <cellStyle name="Porcentual 2 17 28" xfId="2497" xr:uid="{00000000-0005-0000-0000-0000D2130000}"/>
    <cellStyle name="Porcentual 2 17 28 2" xfId="6509" xr:uid="{00000000-0005-0000-0000-0000D3130000}"/>
    <cellStyle name="Porcentual 2 17 29" xfId="6510" xr:uid="{00000000-0005-0000-0000-0000D4130000}"/>
    <cellStyle name="Porcentual 2 17 3" xfId="2498" xr:uid="{00000000-0005-0000-0000-0000D5130000}"/>
    <cellStyle name="Porcentual 2 17 3 2" xfId="6511" xr:uid="{00000000-0005-0000-0000-0000D6130000}"/>
    <cellStyle name="Porcentual 2 17 4" xfId="2499" xr:uid="{00000000-0005-0000-0000-0000D7130000}"/>
    <cellStyle name="Porcentual 2 17 4 2" xfId="6512" xr:uid="{00000000-0005-0000-0000-0000D8130000}"/>
    <cellStyle name="Porcentual 2 17 5" xfId="2500" xr:uid="{00000000-0005-0000-0000-0000D9130000}"/>
    <cellStyle name="Porcentual 2 17 5 2" xfId="6513" xr:uid="{00000000-0005-0000-0000-0000DA130000}"/>
    <cellStyle name="Porcentual 2 17 6" xfId="2501" xr:uid="{00000000-0005-0000-0000-0000DB130000}"/>
    <cellStyle name="Porcentual 2 17 6 2" xfId="6514" xr:uid="{00000000-0005-0000-0000-0000DC130000}"/>
    <cellStyle name="Porcentual 2 17 7" xfId="2502" xr:uid="{00000000-0005-0000-0000-0000DD130000}"/>
    <cellStyle name="Porcentual 2 17 7 2" xfId="6515" xr:uid="{00000000-0005-0000-0000-0000DE130000}"/>
    <cellStyle name="Porcentual 2 17 8" xfId="2503" xr:uid="{00000000-0005-0000-0000-0000DF130000}"/>
    <cellStyle name="Porcentual 2 17 8 2" xfId="6516" xr:uid="{00000000-0005-0000-0000-0000E0130000}"/>
    <cellStyle name="Porcentual 2 17 9" xfId="2504" xr:uid="{00000000-0005-0000-0000-0000E1130000}"/>
    <cellStyle name="Porcentual 2 17 9 2" xfId="6517" xr:uid="{00000000-0005-0000-0000-0000E2130000}"/>
    <cellStyle name="Porcentual 2 18" xfId="2505" xr:uid="{00000000-0005-0000-0000-0000E3130000}"/>
    <cellStyle name="Porcentual 2 18 10" xfId="2506" xr:uid="{00000000-0005-0000-0000-0000E4130000}"/>
    <cellStyle name="Porcentual 2 18 10 2" xfId="6518" xr:uid="{00000000-0005-0000-0000-0000E5130000}"/>
    <cellStyle name="Porcentual 2 18 11" xfId="2507" xr:uid="{00000000-0005-0000-0000-0000E6130000}"/>
    <cellStyle name="Porcentual 2 18 11 2" xfId="6519" xr:uid="{00000000-0005-0000-0000-0000E7130000}"/>
    <cellStyle name="Porcentual 2 18 12" xfId="2508" xr:uid="{00000000-0005-0000-0000-0000E8130000}"/>
    <cellStyle name="Porcentual 2 18 12 2" xfId="6520" xr:uid="{00000000-0005-0000-0000-0000E9130000}"/>
    <cellStyle name="Porcentual 2 18 13" xfId="2509" xr:uid="{00000000-0005-0000-0000-0000EA130000}"/>
    <cellStyle name="Porcentual 2 18 13 2" xfId="6521" xr:uid="{00000000-0005-0000-0000-0000EB130000}"/>
    <cellStyle name="Porcentual 2 18 14" xfId="2510" xr:uid="{00000000-0005-0000-0000-0000EC130000}"/>
    <cellStyle name="Porcentual 2 18 14 2" xfId="6522" xr:uid="{00000000-0005-0000-0000-0000ED130000}"/>
    <cellStyle name="Porcentual 2 18 15" xfId="2511" xr:uid="{00000000-0005-0000-0000-0000EE130000}"/>
    <cellStyle name="Porcentual 2 18 15 2" xfId="6523" xr:uid="{00000000-0005-0000-0000-0000EF130000}"/>
    <cellStyle name="Porcentual 2 18 16" xfId="2512" xr:uid="{00000000-0005-0000-0000-0000F0130000}"/>
    <cellStyle name="Porcentual 2 18 16 2" xfId="6524" xr:uid="{00000000-0005-0000-0000-0000F1130000}"/>
    <cellStyle name="Porcentual 2 18 17" xfId="2513" xr:uid="{00000000-0005-0000-0000-0000F2130000}"/>
    <cellStyle name="Porcentual 2 18 17 2" xfId="6525" xr:uid="{00000000-0005-0000-0000-0000F3130000}"/>
    <cellStyle name="Porcentual 2 18 18" xfId="2514" xr:uid="{00000000-0005-0000-0000-0000F4130000}"/>
    <cellStyle name="Porcentual 2 18 18 2" xfId="6526" xr:uid="{00000000-0005-0000-0000-0000F5130000}"/>
    <cellStyle name="Porcentual 2 18 19" xfId="2515" xr:uid="{00000000-0005-0000-0000-0000F6130000}"/>
    <cellStyle name="Porcentual 2 18 19 2" xfId="6527" xr:uid="{00000000-0005-0000-0000-0000F7130000}"/>
    <cellStyle name="Porcentual 2 18 2" xfId="2516" xr:uid="{00000000-0005-0000-0000-0000F8130000}"/>
    <cellStyle name="Porcentual 2 18 2 2" xfId="6528" xr:uid="{00000000-0005-0000-0000-0000F9130000}"/>
    <cellStyle name="Porcentual 2 18 20" xfId="2517" xr:uid="{00000000-0005-0000-0000-0000FA130000}"/>
    <cellStyle name="Porcentual 2 18 20 2" xfId="6529" xr:uid="{00000000-0005-0000-0000-0000FB130000}"/>
    <cellStyle name="Porcentual 2 18 21" xfId="2518" xr:uid="{00000000-0005-0000-0000-0000FC130000}"/>
    <cellStyle name="Porcentual 2 18 21 2" xfId="6530" xr:uid="{00000000-0005-0000-0000-0000FD130000}"/>
    <cellStyle name="Porcentual 2 18 22" xfId="2519" xr:uid="{00000000-0005-0000-0000-0000FE130000}"/>
    <cellStyle name="Porcentual 2 18 22 2" xfId="6531" xr:uid="{00000000-0005-0000-0000-0000FF130000}"/>
    <cellStyle name="Porcentual 2 18 23" xfId="2520" xr:uid="{00000000-0005-0000-0000-000000140000}"/>
    <cellStyle name="Porcentual 2 18 23 2" xfId="6532" xr:uid="{00000000-0005-0000-0000-000001140000}"/>
    <cellStyle name="Porcentual 2 18 24" xfId="2521" xr:uid="{00000000-0005-0000-0000-000002140000}"/>
    <cellStyle name="Porcentual 2 18 24 2" xfId="6533" xr:uid="{00000000-0005-0000-0000-000003140000}"/>
    <cellStyle name="Porcentual 2 18 25" xfId="2522" xr:uid="{00000000-0005-0000-0000-000004140000}"/>
    <cellStyle name="Porcentual 2 18 25 2" xfId="6534" xr:uid="{00000000-0005-0000-0000-000005140000}"/>
    <cellStyle name="Porcentual 2 18 26" xfId="2523" xr:uid="{00000000-0005-0000-0000-000006140000}"/>
    <cellStyle name="Porcentual 2 18 26 2" xfId="6535" xr:uid="{00000000-0005-0000-0000-000007140000}"/>
    <cellStyle name="Porcentual 2 18 27" xfId="2524" xr:uid="{00000000-0005-0000-0000-000008140000}"/>
    <cellStyle name="Porcentual 2 18 27 2" xfId="6536" xr:uid="{00000000-0005-0000-0000-000009140000}"/>
    <cellStyle name="Porcentual 2 18 28" xfId="2525" xr:uid="{00000000-0005-0000-0000-00000A140000}"/>
    <cellStyle name="Porcentual 2 18 28 2" xfId="6537" xr:uid="{00000000-0005-0000-0000-00000B140000}"/>
    <cellStyle name="Porcentual 2 18 29" xfId="6538" xr:uid="{00000000-0005-0000-0000-00000C140000}"/>
    <cellStyle name="Porcentual 2 18 3" xfId="2526" xr:uid="{00000000-0005-0000-0000-00000D140000}"/>
    <cellStyle name="Porcentual 2 18 3 2" xfId="6539" xr:uid="{00000000-0005-0000-0000-00000E140000}"/>
    <cellStyle name="Porcentual 2 18 4" xfId="2527" xr:uid="{00000000-0005-0000-0000-00000F140000}"/>
    <cellStyle name="Porcentual 2 18 4 2" xfId="6540" xr:uid="{00000000-0005-0000-0000-000010140000}"/>
    <cellStyle name="Porcentual 2 18 5" xfId="2528" xr:uid="{00000000-0005-0000-0000-000011140000}"/>
    <cellStyle name="Porcentual 2 18 5 2" xfId="6541" xr:uid="{00000000-0005-0000-0000-000012140000}"/>
    <cellStyle name="Porcentual 2 18 6" xfId="2529" xr:uid="{00000000-0005-0000-0000-000013140000}"/>
    <cellStyle name="Porcentual 2 18 6 2" xfId="6542" xr:uid="{00000000-0005-0000-0000-000014140000}"/>
    <cellStyle name="Porcentual 2 18 7" xfId="2530" xr:uid="{00000000-0005-0000-0000-000015140000}"/>
    <cellStyle name="Porcentual 2 18 7 2" xfId="6543" xr:uid="{00000000-0005-0000-0000-000016140000}"/>
    <cellStyle name="Porcentual 2 18 8" xfId="2531" xr:uid="{00000000-0005-0000-0000-000017140000}"/>
    <cellStyle name="Porcentual 2 18 8 2" xfId="6544" xr:uid="{00000000-0005-0000-0000-000018140000}"/>
    <cellStyle name="Porcentual 2 18 9" xfId="2532" xr:uid="{00000000-0005-0000-0000-000019140000}"/>
    <cellStyle name="Porcentual 2 18 9 2" xfId="6545" xr:uid="{00000000-0005-0000-0000-00001A140000}"/>
    <cellStyle name="Porcentual 2 19" xfId="2533" xr:uid="{00000000-0005-0000-0000-00001B140000}"/>
    <cellStyle name="Porcentual 2 19 10" xfId="2534" xr:uid="{00000000-0005-0000-0000-00001C140000}"/>
    <cellStyle name="Porcentual 2 19 10 2" xfId="6546" xr:uid="{00000000-0005-0000-0000-00001D140000}"/>
    <cellStyle name="Porcentual 2 19 11" xfId="2535" xr:uid="{00000000-0005-0000-0000-00001E140000}"/>
    <cellStyle name="Porcentual 2 19 11 2" xfId="6547" xr:uid="{00000000-0005-0000-0000-00001F140000}"/>
    <cellStyle name="Porcentual 2 19 12" xfId="2536" xr:uid="{00000000-0005-0000-0000-000020140000}"/>
    <cellStyle name="Porcentual 2 19 12 2" xfId="6548" xr:uid="{00000000-0005-0000-0000-000021140000}"/>
    <cellStyle name="Porcentual 2 19 13" xfId="2537" xr:uid="{00000000-0005-0000-0000-000022140000}"/>
    <cellStyle name="Porcentual 2 19 13 2" xfId="6549" xr:uid="{00000000-0005-0000-0000-000023140000}"/>
    <cellStyle name="Porcentual 2 19 14" xfId="2538" xr:uid="{00000000-0005-0000-0000-000024140000}"/>
    <cellStyle name="Porcentual 2 19 14 2" xfId="6550" xr:uid="{00000000-0005-0000-0000-000025140000}"/>
    <cellStyle name="Porcentual 2 19 15" xfId="2539" xr:uid="{00000000-0005-0000-0000-000026140000}"/>
    <cellStyle name="Porcentual 2 19 15 2" xfId="6551" xr:uid="{00000000-0005-0000-0000-000027140000}"/>
    <cellStyle name="Porcentual 2 19 16" xfId="2540" xr:uid="{00000000-0005-0000-0000-000028140000}"/>
    <cellStyle name="Porcentual 2 19 16 2" xfId="6552" xr:uid="{00000000-0005-0000-0000-000029140000}"/>
    <cellStyle name="Porcentual 2 19 17" xfId="2541" xr:uid="{00000000-0005-0000-0000-00002A140000}"/>
    <cellStyle name="Porcentual 2 19 17 2" xfId="6553" xr:uid="{00000000-0005-0000-0000-00002B140000}"/>
    <cellStyle name="Porcentual 2 19 18" xfId="2542" xr:uid="{00000000-0005-0000-0000-00002C140000}"/>
    <cellStyle name="Porcentual 2 19 18 2" xfId="6554" xr:uid="{00000000-0005-0000-0000-00002D140000}"/>
    <cellStyle name="Porcentual 2 19 19" xfId="2543" xr:uid="{00000000-0005-0000-0000-00002E140000}"/>
    <cellStyle name="Porcentual 2 19 19 2" xfId="6555" xr:uid="{00000000-0005-0000-0000-00002F140000}"/>
    <cellStyle name="Porcentual 2 19 2" xfId="2544" xr:uid="{00000000-0005-0000-0000-000030140000}"/>
    <cellStyle name="Porcentual 2 19 2 2" xfId="6556" xr:uid="{00000000-0005-0000-0000-000031140000}"/>
    <cellStyle name="Porcentual 2 19 20" xfId="2545" xr:uid="{00000000-0005-0000-0000-000032140000}"/>
    <cellStyle name="Porcentual 2 19 20 2" xfId="6557" xr:uid="{00000000-0005-0000-0000-000033140000}"/>
    <cellStyle name="Porcentual 2 19 21" xfId="2546" xr:uid="{00000000-0005-0000-0000-000034140000}"/>
    <cellStyle name="Porcentual 2 19 21 2" xfId="6558" xr:uid="{00000000-0005-0000-0000-000035140000}"/>
    <cellStyle name="Porcentual 2 19 22" xfId="2547" xr:uid="{00000000-0005-0000-0000-000036140000}"/>
    <cellStyle name="Porcentual 2 19 22 2" xfId="6559" xr:uid="{00000000-0005-0000-0000-000037140000}"/>
    <cellStyle name="Porcentual 2 19 23" xfId="2548" xr:uid="{00000000-0005-0000-0000-000038140000}"/>
    <cellStyle name="Porcentual 2 19 23 2" xfId="6560" xr:uid="{00000000-0005-0000-0000-000039140000}"/>
    <cellStyle name="Porcentual 2 19 24" xfId="2549" xr:uid="{00000000-0005-0000-0000-00003A140000}"/>
    <cellStyle name="Porcentual 2 19 24 2" xfId="6561" xr:uid="{00000000-0005-0000-0000-00003B140000}"/>
    <cellStyle name="Porcentual 2 19 25" xfId="2550" xr:uid="{00000000-0005-0000-0000-00003C140000}"/>
    <cellStyle name="Porcentual 2 19 25 2" xfId="6562" xr:uid="{00000000-0005-0000-0000-00003D140000}"/>
    <cellStyle name="Porcentual 2 19 26" xfId="2551" xr:uid="{00000000-0005-0000-0000-00003E140000}"/>
    <cellStyle name="Porcentual 2 19 26 2" xfId="6563" xr:uid="{00000000-0005-0000-0000-00003F140000}"/>
    <cellStyle name="Porcentual 2 19 27" xfId="2552" xr:uid="{00000000-0005-0000-0000-000040140000}"/>
    <cellStyle name="Porcentual 2 19 27 2" xfId="6564" xr:uid="{00000000-0005-0000-0000-000041140000}"/>
    <cellStyle name="Porcentual 2 19 28" xfId="2553" xr:uid="{00000000-0005-0000-0000-000042140000}"/>
    <cellStyle name="Porcentual 2 19 28 2" xfId="6565" xr:uid="{00000000-0005-0000-0000-000043140000}"/>
    <cellStyle name="Porcentual 2 19 29" xfId="6566" xr:uid="{00000000-0005-0000-0000-000044140000}"/>
    <cellStyle name="Porcentual 2 19 3" xfId="2554" xr:uid="{00000000-0005-0000-0000-000045140000}"/>
    <cellStyle name="Porcentual 2 19 3 2" xfId="6567" xr:uid="{00000000-0005-0000-0000-000046140000}"/>
    <cellStyle name="Porcentual 2 19 4" xfId="2555" xr:uid="{00000000-0005-0000-0000-000047140000}"/>
    <cellStyle name="Porcentual 2 19 4 2" xfId="6568" xr:uid="{00000000-0005-0000-0000-000048140000}"/>
    <cellStyle name="Porcentual 2 19 5" xfId="2556" xr:uid="{00000000-0005-0000-0000-000049140000}"/>
    <cellStyle name="Porcentual 2 19 5 2" xfId="6569" xr:uid="{00000000-0005-0000-0000-00004A140000}"/>
    <cellStyle name="Porcentual 2 19 6" xfId="2557" xr:uid="{00000000-0005-0000-0000-00004B140000}"/>
    <cellStyle name="Porcentual 2 19 6 2" xfId="6570" xr:uid="{00000000-0005-0000-0000-00004C140000}"/>
    <cellStyle name="Porcentual 2 19 7" xfId="2558" xr:uid="{00000000-0005-0000-0000-00004D140000}"/>
    <cellStyle name="Porcentual 2 19 7 2" xfId="6571" xr:uid="{00000000-0005-0000-0000-00004E140000}"/>
    <cellStyle name="Porcentual 2 19 8" xfId="2559" xr:uid="{00000000-0005-0000-0000-00004F140000}"/>
    <cellStyle name="Porcentual 2 19 8 2" xfId="6572" xr:uid="{00000000-0005-0000-0000-000050140000}"/>
    <cellStyle name="Porcentual 2 19 9" xfId="2560" xr:uid="{00000000-0005-0000-0000-000051140000}"/>
    <cellStyle name="Porcentual 2 19 9 2" xfId="6573" xr:uid="{00000000-0005-0000-0000-000052140000}"/>
    <cellStyle name="Porcentual 2 2" xfId="2561" xr:uid="{00000000-0005-0000-0000-000053140000}"/>
    <cellStyle name="Porcentual 2 2 10" xfId="2562" xr:uid="{00000000-0005-0000-0000-000054140000}"/>
    <cellStyle name="Porcentual 2 2 10 2" xfId="6574" xr:uid="{00000000-0005-0000-0000-000055140000}"/>
    <cellStyle name="Porcentual 2 2 10 3" xfId="9533" xr:uid="{71F47FFA-CC33-48DB-A07F-331638F9E6CF}"/>
    <cellStyle name="Porcentual 2 2 11" xfId="2563" xr:uid="{00000000-0005-0000-0000-000056140000}"/>
    <cellStyle name="Porcentual 2 2 11 2" xfId="6575" xr:uid="{00000000-0005-0000-0000-000057140000}"/>
    <cellStyle name="Porcentual 2 2 11 3" xfId="9534" xr:uid="{2AD5BD9A-89B6-4B9E-BAED-1D1769ADD9D6}"/>
    <cellStyle name="Porcentual 2 2 12" xfId="2564" xr:uid="{00000000-0005-0000-0000-000058140000}"/>
    <cellStyle name="Porcentual 2 2 12 2" xfId="6576" xr:uid="{00000000-0005-0000-0000-000059140000}"/>
    <cellStyle name="Porcentual 2 2 12 3" xfId="9535" xr:uid="{362DB680-70CD-4A40-829D-9BA76FDD7A2C}"/>
    <cellStyle name="Porcentual 2 2 13" xfId="2565" xr:uid="{00000000-0005-0000-0000-00005A140000}"/>
    <cellStyle name="Porcentual 2 2 13 2" xfId="6577" xr:uid="{00000000-0005-0000-0000-00005B140000}"/>
    <cellStyle name="Porcentual 2 2 13 3" xfId="9536" xr:uid="{1B2E953B-1460-4FAD-A103-8133C3446BA4}"/>
    <cellStyle name="Porcentual 2 2 14" xfId="2566" xr:uid="{00000000-0005-0000-0000-00005C140000}"/>
    <cellStyle name="Porcentual 2 2 14 2" xfId="6578" xr:uid="{00000000-0005-0000-0000-00005D140000}"/>
    <cellStyle name="Porcentual 2 2 14 3" xfId="9537" xr:uid="{595084D4-1215-4150-92F2-932F9FDF02D4}"/>
    <cellStyle name="Porcentual 2 2 15" xfId="2567" xr:uid="{00000000-0005-0000-0000-00005E140000}"/>
    <cellStyle name="Porcentual 2 2 15 2" xfId="6579" xr:uid="{00000000-0005-0000-0000-00005F140000}"/>
    <cellStyle name="Porcentual 2 2 15 3" xfId="9538" xr:uid="{EBF12B52-A165-44A2-A346-878C688514C0}"/>
    <cellStyle name="Porcentual 2 2 16" xfId="2568" xr:uid="{00000000-0005-0000-0000-000060140000}"/>
    <cellStyle name="Porcentual 2 2 16 2" xfId="6580" xr:uid="{00000000-0005-0000-0000-000061140000}"/>
    <cellStyle name="Porcentual 2 2 16 3" xfId="9539" xr:uid="{AB70F82B-0241-46FF-852C-45D5AF4A5C40}"/>
    <cellStyle name="Porcentual 2 2 17" xfId="2569" xr:uid="{00000000-0005-0000-0000-000062140000}"/>
    <cellStyle name="Porcentual 2 2 17 2" xfId="6581" xr:uid="{00000000-0005-0000-0000-000063140000}"/>
    <cellStyle name="Porcentual 2 2 17 3" xfId="9540" xr:uid="{C726DB3A-47BF-447B-8A81-691A8A10F374}"/>
    <cellStyle name="Porcentual 2 2 18" xfId="2570" xr:uid="{00000000-0005-0000-0000-000064140000}"/>
    <cellStyle name="Porcentual 2 2 18 2" xfId="6582" xr:uid="{00000000-0005-0000-0000-000065140000}"/>
    <cellStyle name="Porcentual 2 2 18 3" xfId="9541" xr:uid="{54257E97-0FE9-4FDF-AB12-ABB4DB9D3D4D}"/>
    <cellStyle name="Porcentual 2 2 19" xfId="2571" xr:uid="{00000000-0005-0000-0000-000066140000}"/>
    <cellStyle name="Porcentual 2 2 19 2" xfId="6583" xr:uid="{00000000-0005-0000-0000-000067140000}"/>
    <cellStyle name="Porcentual 2 2 19 3" xfId="9542" xr:uid="{EEFAA07C-A65D-4BCB-B102-B10AB4B00D0C}"/>
    <cellStyle name="Porcentual 2 2 2" xfId="2572" xr:uid="{00000000-0005-0000-0000-000068140000}"/>
    <cellStyle name="Porcentual 2 2 2 10" xfId="4427" xr:uid="{00000000-0005-0000-0000-000069140000}"/>
    <cellStyle name="Porcentual 2 2 2 10 2" xfId="10431" xr:uid="{18F94223-581A-4EAD-9958-704739A379EE}"/>
    <cellStyle name="Porcentual 2 2 2 10 2 2" xfId="11386" xr:uid="{CBF73AA9-6C0B-4653-84B0-DBB2A41B58B4}"/>
    <cellStyle name="Porcentual 2 2 2 10 2 2 2" xfId="13430" xr:uid="{E47B8EEF-002E-4529-A3ED-73A660291332}"/>
    <cellStyle name="Porcentual 2 2 2 10 2 3" xfId="11964" xr:uid="{234D3BEA-E8EB-4165-81C1-D9DFE4B17ACA}"/>
    <cellStyle name="Porcentual 2 2 2 10 2 3 2" xfId="14008" xr:uid="{755005C3-00E4-40E0-AE80-5B4A630F23C6}"/>
    <cellStyle name="Porcentual 2 2 2 10 2 4" xfId="12479" xr:uid="{5035FBD7-A567-4C8C-A315-98203F43C47B}"/>
    <cellStyle name="Porcentual 2 2 2 10 3" xfId="11385" xr:uid="{8E66FD0E-6A65-49A8-A670-2FCCBFEF6474}"/>
    <cellStyle name="Porcentual 2 2 2 10 3 2" xfId="13429" xr:uid="{56350426-126F-4D84-ACA1-E2ECAED349FC}"/>
    <cellStyle name="Porcentual 2 2 2 10 4" xfId="11963" xr:uid="{4C619CCF-291F-4E76-9E8E-0E8E3A40F594}"/>
    <cellStyle name="Porcentual 2 2 2 10 4 2" xfId="14007" xr:uid="{0C5DB22A-D02A-4A71-8F03-B11824E0CE1F}"/>
    <cellStyle name="Porcentual 2 2 2 10 5" xfId="8146" xr:uid="{3DAA07C7-E7D3-42FA-B2FA-75A3A1F7D34E}"/>
    <cellStyle name="Porcentual 2 2 2 10 6" xfId="12199" xr:uid="{6CF0E8C2-4902-45DC-AA39-1ED9435E85FD}"/>
    <cellStyle name="Porcentual 2 2 2 11" xfId="4552" xr:uid="{00000000-0005-0000-0000-00006A140000}"/>
    <cellStyle name="Porcentual 2 2 2 11 2" xfId="10532" xr:uid="{C0727E35-383F-41DC-BB91-D72714F62C26}"/>
    <cellStyle name="Porcentual 2 2 2 11 2 2" xfId="11388" xr:uid="{DDB234D8-8A09-4448-8375-C2DE5224734F}"/>
    <cellStyle name="Porcentual 2 2 2 11 2 2 2" xfId="13432" xr:uid="{288A804A-19B7-4844-9C17-BAC5DB2C890F}"/>
    <cellStyle name="Porcentual 2 2 2 11 2 3" xfId="11966" xr:uid="{00EB325F-782B-4817-A0CA-F3FF65D4301D}"/>
    <cellStyle name="Porcentual 2 2 2 11 2 3 2" xfId="14010" xr:uid="{591BA1FF-819B-4223-9017-EC87D817EB04}"/>
    <cellStyle name="Porcentual 2 2 2 11 2 4" xfId="12577" xr:uid="{F5AA307C-A97D-4BDE-B33D-C4CC2FFFD91F}"/>
    <cellStyle name="Porcentual 2 2 2 11 3" xfId="11387" xr:uid="{6F190A6A-00BD-46ED-B521-1901F59DBBA1}"/>
    <cellStyle name="Porcentual 2 2 2 11 3 2" xfId="13431" xr:uid="{C694317E-0543-4D54-9A13-22527E432134}"/>
    <cellStyle name="Porcentual 2 2 2 11 4" xfId="11965" xr:uid="{104DD012-2998-4E7B-8436-67F47E620E0F}"/>
    <cellStyle name="Porcentual 2 2 2 11 4 2" xfId="14009" xr:uid="{A3783867-AE23-493D-9260-B178C29C0490}"/>
    <cellStyle name="Porcentual 2 2 2 11 5" xfId="8265" xr:uid="{DC33447D-F10E-442A-94E6-4AD9FE569A49}"/>
    <cellStyle name="Porcentual 2 2 2 11 6" xfId="12297" xr:uid="{C76864FC-A0BD-4F1E-A7E1-00C40A0E9CAE}"/>
    <cellStyle name="Porcentual 2 2 2 2" xfId="2573" xr:uid="{00000000-0005-0000-0000-00006B140000}"/>
    <cellStyle name="Porcentual 2 2 2 2 2" xfId="4478" xr:uid="{00000000-0005-0000-0000-00006C140000}"/>
    <cellStyle name="Porcentual 2 2 2 2 2 2" xfId="10482" xr:uid="{4BE589A0-0429-47E1-B465-B6A794BBF5AB}"/>
    <cellStyle name="Porcentual 2 2 2 2 2 2 2" xfId="11390" xr:uid="{63B8F50F-981C-429C-A510-53F15F53367D}"/>
    <cellStyle name="Porcentual 2 2 2 2 2 2 2 2" xfId="13434" xr:uid="{13815598-5A19-4B0C-B565-8D7F78F56625}"/>
    <cellStyle name="Porcentual 2 2 2 2 2 2 3" xfId="11968" xr:uid="{F426408D-355F-4470-BB5C-053206D91E92}"/>
    <cellStyle name="Porcentual 2 2 2 2 2 2 3 2" xfId="14012" xr:uid="{14C411A0-204B-49AF-A11A-689356996A7F}"/>
    <cellStyle name="Porcentual 2 2 2 2 2 2 4" xfId="12530" xr:uid="{BDA542B0-0D55-4F7F-8309-C651E7E5FC2F}"/>
    <cellStyle name="Porcentual 2 2 2 2 2 3" xfId="11389" xr:uid="{9209E6CF-A1F4-4DCF-AD33-9342ED1DEE74}"/>
    <cellStyle name="Porcentual 2 2 2 2 2 3 2" xfId="13433" xr:uid="{A1B50F7C-EC7F-4B5B-9C81-F9E9DE5C01A1}"/>
    <cellStyle name="Porcentual 2 2 2 2 2 4" xfId="11967" xr:uid="{D2AAAA1D-D706-41CB-BC65-32AA048249D2}"/>
    <cellStyle name="Porcentual 2 2 2 2 2 4 2" xfId="14011" xr:uid="{F0A62687-24D8-4C9A-BB2F-1AB0C9638F80}"/>
    <cellStyle name="Porcentual 2 2 2 2 2 5" xfId="8197" xr:uid="{F82DBA50-98A4-47E3-A4E0-21B257D83DE5}"/>
    <cellStyle name="Porcentual 2 2 2 2 2 6" xfId="12250" xr:uid="{78450191-DDB8-41DE-8A0B-997054F1CC67}"/>
    <cellStyle name="Porcentual 2 2 2 2 3" xfId="9543" xr:uid="{9B4F9C90-A224-4F18-897E-3FDDEB6F80B5}"/>
    <cellStyle name="Porcentual 2 2 2 3" xfId="2574" xr:uid="{00000000-0005-0000-0000-00006D140000}"/>
    <cellStyle name="Porcentual 2 2 2 3 2" xfId="9544" xr:uid="{A2C05566-6139-4A58-A1ED-86663D15251A}"/>
    <cellStyle name="Porcentual 2 2 2 4" xfId="2575" xr:uid="{00000000-0005-0000-0000-00006E140000}"/>
    <cellStyle name="Porcentual 2 2 2 4 2" xfId="9545" xr:uid="{29A1751D-BC0E-4963-8CFC-D6588A31144F}"/>
    <cellStyle name="Porcentual 2 2 2 5" xfId="2576" xr:uid="{00000000-0005-0000-0000-00006F140000}"/>
    <cellStyle name="Porcentual 2 2 2 5 2" xfId="9546" xr:uid="{A53F94D4-C1A0-4FC0-923B-403A7EDB4318}"/>
    <cellStyle name="Porcentual 2 2 2 6" xfId="2577" xr:uid="{00000000-0005-0000-0000-000070140000}"/>
    <cellStyle name="Porcentual 2 2 2 6 2" xfId="9547" xr:uid="{CFC89275-FAE7-41D0-A024-ED958026FCD0}"/>
    <cellStyle name="Porcentual 2 2 2 7" xfId="2578" xr:uid="{00000000-0005-0000-0000-000071140000}"/>
    <cellStyle name="Porcentual 2 2 2 7 2" xfId="9548" xr:uid="{4024F63E-B1DE-4A45-89D7-7ECF0D01FACA}"/>
    <cellStyle name="Porcentual 2 2 2 8" xfId="2579" xr:uid="{00000000-0005-0000-0000-000072140000}"/>
    <cellStyle name="Porcentual 2 2 2 8 2" xfId="9549" xr:uid="{4B83D2B0-E847-493A-B310-D9824C301666}"/>
    <cellStyle name="Porcentual 2 2 2 9" xfId="4351" xr:uid="{00000000-0005-0000-0000-000073140000}"/>
    <cellStyle name="Porcentual 2 2 2 9 2" xfId="10379" xr:uid="{44D25CDC-17E0-4A21-BA97-6C0368864F39}"/>
    <cellStyle name="Porcentual 2 2 2 9 2 2" xfId="11392" xr:uid="{6708D495-761F-4EF8-8032-C17CE3BB2FAD}"/>
    <cellStyle name="Porcentual 2 2 2 9 2 2 2" xfId="13436" xr:uid="{24055928-8866-4398-90A5-94F76417CEE3}"/>
    <cellStyle name="Porcentual 2 2 2 9 2 3" xfId="11970" xr:uid="{A94DF26D-BC99-4931-995B-7D7DE524E9AF}"/>
    <cellStyle name="Porcentual 2 2 2 9 2 3 2" xfId="14014" xr:uid="{5CD18A89-D354-4361-975B-91FBDE0FD21C}"/>
    <cellStyle name="Porcentual 2 2 2 9 2 4" xfId="12428" xr:uid="{6F51E2AC-3728-47C5-B9AC-CD452AE88457}"/>
    <cellStyle name="Porcentual 2 2 2 9 3" xfId="11391" xr:uid="{3A05909C-BAB1-4772-A314-5EA418D25FCF}"/>
    <cellStyle name="Porcentual 2 2 2 9 3 2" xfId="13435" xr:uid="{9C78B7E3-BF73-4090-95C1-9B8571B107CC}"/>
    <cellStyle name="Porcentual 2 2 2 9 4" xfId="11969" xr:uid="{AF0E1056-36A5-499C-B479-8297F8E9B36A}"/>
    <cellStyle name="Porcentual 2 2 2 9 4 2" xfId="14013" xr:uid="{05C226DB-CFFB-4ABF-AD37-BA95AE9D1A6F}"/>
    <cellStyle name="Porcentual 2 2 2 9 5" xfId="8084" xr:uid="{722C82FD-BE96-48AF-BB3D-5A1D2703B07E}"/>
    <cellStyle name="Porcentual 2 2 2 9 6" xfId="12148" xr:uid="{FF69EC36-3E02-4A14-A199-93FEC66E4BB5}"/>
    <cellStyle name="Porcentual 2 2 20" xfId="2580" xr:uid="{00000000-0005-0000-0000-000074140000}"/>
    <cellStyle name="Porcentual 2 2 20 2" xfId="6584" xr:uid="{00000000-0005-0000-0000-000075140000}"/>
    <cellStyle name="Porcentual 2 2 20 3" xfId="9550" xr:uid="{5A7B8FA4-C1BF-47D2-B01E-0BAD19055ED2}"/>
    <cellStyle name="Porcentual 2 2 21" xfId="2581" xr:uid="{00000000-0005-0000-0000-000076140000}"/>
    <cellStyle name="Porcentual 2 2 21 2" xfId="6585" xr:uid="{00000000-0005-0000-0000-000077140000}"/>
    <cellStyle name="Porcentual 2 2 21 3" xfId="9551" xr:uid="{8CC0F12F-5F1A-473D-9040-2B0F81D3DCA1}"/>
    <cellStyle name="Porcentual 2 2 22" xfId="2582" xr:uid="{00000000-0005-0000-0000-000078140000}"/>
    <cellStyle name="Porcentual 2 2 22 2" xfId="6586" xr:uid="{00000000-0005-0000-0000-000079140000}"/>
    <cellStyle name="Porcentual 2 2 22 3" xfId="9552" xr:uid="{CFF166E0-3407-40C6-BF96-3CFB8914C3E7}"/>
    <cellStyle name="Porcentual 2 2 23" xfId="2583" xr:uid="{00000000-0005-0000-0000-00007A140000}"/>
    <cellStyle name="Porcentual 2 2 23 2" xfId="6587" xr:uid="{00000000-0005-0000-0000-00007B140000}"/>
    <cellStyle name="Porcentual 2 2 23 3" xfId="9553" xr:uid="{292AB17E-7888-4865-812A-F35749239E14}"/>
    <cellStyle name="Porcentual 2 2 24" xfId="2584" xr:uid="{00000000-0005-0000-0000-00007C140000}"/>
    <cellStyle name="Porcentual 2 2 24 2" xfId="6588" xr:uid="{00000000-0005-0000-0000-00007D140000}"/>
    <cellStyle name="Porcentual 2 2 24 3" xfId="9554" xr:uid="{F5C29CAB-B833-4108-9E7F-ECCD0D273CE0}"/>
    <cellStyle name="Porcentual 2 2 25" xfId="2585" xr:uid="{00000000-0005-0000-0000-00007E140000}"/>
    <cellStyle name="Porcentual 2 2 25 2" xfId="6589" xr:uid="{00000000-0005-0000-0000-00007F140000}"/>
    <cellStyle name="Porcentual 2 2 25 3" xfId="9555" xr:uid="{26413CB0-1C08-417F-9BE6-0EA8C89618A7}"/>
    <cellStyle name="Porcentual 2 2 26" xfId="2586" xr:uid="{00000000-0005-0000-0000-000080140000}"/>
    <cellStyle name="Porcentual 2 2 26 2" xfId="6590" xr:uid="{00000000-0005-0000-0000-000081140000}"/>
    <cellStyle name="Porcentual 2 2 26 3" xfId="9556" xr:uid="{AE412780-5028-49C2-A7D0-E52930D4E3B8}"/>
    <cellStyle name="Porcentual 2 2 27" xfId="2587" xr:uid="{00000000-0005-0000-0000-000082140000}"/>
    <cellStyle name="Porcentual 2 2 27 2" xfId="6591" xr:uid="{00000000-0005-0000-0000-000083140000}"/>
    <cellStyle name="Porcentual 2 2 27 3" xfId="9557" xr:uid="{85750FA1-CB25-4AB6-AA4B-C4CB56C3F5F5}"/>
    <cellStyle name="Porcentual 2 2 28" xfId="2588" xr:uid="{00000000-0005-0000-0000-000084140000}"/>
    <cellStyle name="Porcentual 2 2 28 2" xfId="6592" xr:uid="{00000000-0005-0000-0000-000085140000}"/>
    <cellStyle name="Porcentual 2 2 28 3" xfId="9558" xr:uid="{AF4E51B8-3949-4E7D-AF0D-4C53F6C68767}"/>
    <cellStyle name="Porcentual 2 2 29" xfId="2589" xr:uid="{00000000-0005-0000-0000-000086140000}"/>
    <cellStyle name="Porcentual 2 2 29 2" xfId="6593" xr:uid="{00000000-0005-0000-0000-000087140000}"/>
    <cellStyle name="Porcentual 2 2 29 3" xfId="9559" xr:uid="{B2F7FF89-FF90-4AC8-B4CC-1E5F3EFAD19B}"/>
    <cellStyle name="Porcentual 2 2 3" xfId="2590" xr:uid="{00000000-0005-0000-0000-000088140000}"/>
    <cellStyle name="Porcentual 2 2 3 2" xfId="4311" xr:uid="{00000000-0005-0000-0000-000089140000}"/>
    <cellStyle name="Porcentual 2 2 3 2 2" xfId="4460" xr:uid="{00000000-0005-0000-0000-00008A140000}"/>
    <cellStyle name="Porcentual 2 2 3 2 2 2" xfId="10464" xr:uid="{48EBEBCE-80EC-4362-87DD-326B366064BD}"/>
    <cellStyle name="Porcentual 2 2 3 2 2 2 2" xfId="11395" xr:uid="{D436D8A9-CB69-46AD-B8C6-DC7505F90828}"/>
    <cellStyle name="Porcentual 2 2 3 2 2 2 2 2" xfId="13439" xr:uid="{06959A55-E3EF-4149-BAF5-AA9F2DE943E4}"/>
    <cellStyle name="Porcentual 2 2 3 2 2 2 3" xfId="11973" xr:uid="{55CEE748-6600-41FB-A05F-50496D523D95}"/>
    <cellStyle name="Porcentual 2 2 3 2 2 2 3 2" xfId="14017" xr:uid="{07505350-9A1D-4DA1-AB08-CC12B2A48BDE}"/>
    <cellStyle name="Porcentual 2 2 3 2 2 2 4" xfId="12512" xr:uid="{13D32865-7F5D-443C-AEF6-F56C0A998D30}"/>
    <cellStyle name="Porcentual 2 2 3 2 2 3" xfId="11394" xr:uid="{5C8BF64F-8BF6-43E9-B2CD-3382CBD784C9}"/>
    <cellStyle name="Porcentual 2 2 3 2 2 3 2" xfId="13438" xr:uid="{3008E055-09FC-439A-A212-70A8CDDF6624}"/>
    <cellStyle name="Porcentual 2 2 3 2 2 4" xfId="11972" xr:uid="{4FA1AEB2-5DCA-4592-A9A2-9C8056C870A8}"/>
    <cellStyle name="Porcentual 2 2 3 2 2 4 2" xfId="14016" xr:uid="{ECA12758-8FA2-4420-B585-033EC316E11A}"/>
    <cellStyle name="Porcentual 2 2 3 2 2 5" xfId="8179" xr:uid="{E7807561-42CF-45B1-B665-851D95F64A6F}"/>
    <cellStyle name="Porcentual 2 2 3 2 2 6" xfId="12232" xr:uid="{8E30DA90-66FD-489D-9E4A-35F8FB4AEDA2}"/>
    <cellStyle name="Porcentual 2 2 3 2 3" xfId="10360" xr:uid="{B9FFC73B-405E-4CF9-806A-21388F0E98F9}"/>
    <cellStyle name="Porcentual 2 2 3 2 3 2" xfId="11396" xr:uid="{BD8F1D0D-96B4-490A-8AB0-3A598E0AC53E}"/>
    <cellStyle name="Porcentual 2 2 3 2 3 2 2" xfId="13440" xr:uid="{EE4EF3DA-74CE-4735-A08C-9B98C3732BBC}"/>
    <cellStyle name="Porcentual 2 2 3 2 3 3" xfId="11974" xr:uid="{98FC33F7-019A-48B8-8ED3-8359C931B543}"/>
    <cellStyle name="Porcentual 2 2 3 2 3 3 2" xfId="14018" xr:uid="{94D82F6B-6D84-4674-A5FA-47CD2D70AD68}"/>
    <cellStyle name="Porcentual 2 2 3 2 3 4" xfId="12410" xr:uid="{C1ACED28-EBB5-4391-8C84-F6A0CA5BEB3B}"/>
    <cellStyle name="Porcentual 2 2 3 2 4" xfId="11393" xr:uid="{76ED8169-2F9F-4E23-8119-CF3777FE7B1B}"/>
    <cellStyle name="Porcentual 2 2 3 2 4 2" xfId="13437" xr:uid="{DB6059C6-8F15-4B0B-84C5-D55C56D2D5C6}"/>
    <cellStyle name="Porcentual 2 2 3 2 5" xfId="11971" xr:uid="{FDB8862B-9EC8-40A9-9C89-5A60DE34956D}"/>
    <cellStyle name="Porcentual 2 2 3 2 5 2" xfId="14015" xr:uid="{5729558E-F3F8-48A5-B267-D74F3CCB5FD2}"/>
    <cellStyle name="Porcentual 2 2 3 2 6" xfId="8062" xr:uid="{AEFD61DD-E92D-448F-A3AC-F27714FC2F82}"/>
    <cellStyle name="Porcentual 2 2 3 2 7" xfId="12130" xr:uid="{5C4134D9-8D5D-4B42-A5D2-EA5774202228}"/>
    <cellStyle name="Porcentual 2 2 3 3" xfId="4409" xr:uid="{00000000-0005-0000-0000-00008B140000}"/>
    <cellStyle name="Porcentual 2 2 3 3 2" xfId="10413" xr:uid="{75AC1DEF-BFB6-4F8F-92EC-0BB0862AC426}"/>
    <cellStyle name="Porcentual 2 2 3 3 2 2" xfId="11398" xr:uid="{B62830CE-020C-4D60-9E53-D3F87B623D8C}"/>
    <cellStyle name="Porcentual 2 2 3 3 2 2 2" xfId="13442" xr:uid="{D6C8BE3C-6A87-4B2D-BA62-4EE71D51CD2E}"/>
    <cellStyle name="Porcentual 2 2 3 3 2 3" xfId="11976" xr:uid="{93E0C902-F5BA-4BB5-BF75-6FEE97F0B873}"/>
    <cellStyle name="Porcentual 2 2 3 3 2 3 2" xfId="14020" xr:uid="{82D6C3AA-D9E2-489B-8325-DF6051744421}"/>
    <cellStyle name="Porcentual 2 2 3 3 2 4" xfId="12461" xr:uid="{B0C7B792-67C6-487C-BFDC-FE606B988A43}"/>
    <cellStyle name="Porcentual 2 2 3 3 3" xfId="11397" xr:uid="{5B0065E7-C3A7-48D8-B7D0-24E6812D6871}"/>
    <cellStyle name="Porcentual 2 2 3 3 3 2" xfId="13441" xr:uid="{BA86A68D-1879-455F-B77A-89516073AA7E}"/>
    <cellStyle name="Porcentual 2 2 3 3 4" xfId="11975" xr:uid="{99103295-8935-43F5-A80C-87F8A51A665C}"/>
    <cellStyle name="Porcentual 2 2 3 3 4 2" xfId="14019" xr:uid="{4D23DE3E-17C8-4E02-BF09-3A87E62A6B09}"/>
    <cellStyle name="Porcentual 2 2 3 3 5" xfId="8128" xr:uid="{E85B4DA3-64E9-40BE-B2CA-6C0668ECE169}"/>
    <cellStyle name="Porcentual 2 2 3 3 6" xfId="12181" xr:uid="{E0B140CA-5EF3-45E3-8845-C192014C737A}"/>
    <cellStyle name="Porcentual 2 2 3 4" xfId="9560" xr:uid="{A926F961-8B20-4E10-A571-C2FB9D8AB4D2}"/>
    <cellStyle name="Porcentual 2 2 30" xfId="2591" xr:uid="{00000000-0005-0000-0000-00008C140000}"/>
    <cellStyle name="Porcentual 2 2 30 2" xfId="6594" xr:uid="{00000000-0005-0000-0000-00008D140000}"/>
    <cellStyle name="Porcentual 2 2 31" xfId="2592" xr:uid="{00000000-0005-0000-0000-00008E140000}"/>
    <cellStyle name="Porcentual 2 2 31 2" xfId="6595" xr:uid="{00000000-0005-0000-0000-00008F140000}"/>
    <cellStyle name="Porcentual 2 2 32" xfId="2593" xr:uid="{00000000-0005-0000-0000-000090140000}"/>
    <cellStyle name="Porcentual 2 2 32 2" xfId="6596" xr:uid="{00000000-0005-0000-0000-000091140000}"/>
    <cellStyle name="Porcentual 2 2 33" xfId="2594" xr:uid="{00000000-0005-0000-0000-000092140000}"/>
    <cellStyle name="Porcentual 2 2 33 2" xfId="6597" xr:uid="{00000000-0005-0000-0000-000093140000}"/>
    <cellStyle name="Porcentual 2 2 34" xfId="2595" xr:uid="{00000000-0005-0000-0000-000094140000}"/>
    <cellStyle name="Porcentual 2 2 34 2" xfId="6598" xr:uid="{00000000-0005-0000-0000-000095140000}"/>
    <cellStyle name="Porcentual 2 2 35" xfId="2596" xr:uid="{00000000-0005-0000-0000-000096140000}"/>
    <cellStyle name="Porcentual 2 2 35 2" xfId="6599" xr:uid="{00000000-0005-0000-0000-000097140000}"/>
    <cellStyle name="Porcentual 2 2 36" xfId="2597" xr:uid="{00000000-0005-0000-0000-000098140000}"/>
    <cellStyle name="Porcentual 2 2 36 2" xfId="6600" xr:uid="{00000000-0005-0000-0000-000099140000}"/>
    <cellStyle name="Porcentual 2 2 37" xfId="2598" xr:uid="{00000000-0005-0000-0000-00009A140000}"/>
    <cellStyle name="Porcentual 2 2 37 2" xfId="6601" xr:uid="{00000000-0005-0000-0000-00009B140000}"/>
    <cellStyle name="Porcentual 2 2 38" xfId="2599" xr:uid="{00000000-0005-0000-0000-00009C140000}"/>
    <cellStyle name="Porcentual 2 2 38 2" xfId="6602" xr:uid="{00000000-0005-0000-0000-00009D140000}"/>
    <cellStyle name="Porcentual 2 2 39" xfId="2600" xr:uid="{00000000-0005-0000-0000-00009E140000}"/>
    <cellStyle name="Porcentual 2 2 39 2" xfId="6603" xr:uid="{00000000-0005-0000-0000-00009F140000}"/>
    <cellStyle name="Porcentual 2 2 4" xfId="2601" xr:uid="{00000000-0005-0000-0000-0000A0140000}"/>
    <cellStyle name="Porcentual 2 2 4 2" xfId="4444" xr:uid="{00000000-0005-0000-0000-0000A1140000}"/>
    <cellStyle name="Porcentual 2 2 4 2 2" xfId="10448" xr:uid="{13F7181D-E045-4FDC-871D-98A0135F6D1F}"/>
    <cellStyle name="Porcentual 2 2 4 2 2 2" xfId="11400" xr:uid="{BF094E01-35F5-41BA-9BB8-AAA36F1AFE5C}"/>
    <cellStyle name="Porcentual 2 2 4 2 2 2 2" xfId="13444" xr:uid="{F2C2B8B9-3C11-4C67-9887-48DFFEFFCE52}"/>
    <cellStyle name="Porcentual 2 2 4 2 2 3" xfId="11978" xr:uid="{416ADADA-2783-4965-A777-15C2FBD9F8B7}"/>
    <cellStyle name="Porcentual 2 2 4 2 2 3 2" xfId="14022" xr:uid="{A0417CDC-9F8E-4C0A-9929-01243D59CEFB}"/>
    <cellStyle name="Porcentual 2 2 4 2 2 4" xfId="12496" xr:uid="{ED7A77E6-9B9E-4421-8576-40F8BE8AC377}"/>
    <cellStyle name="Porcentual 2 2 4 2 3" xfId="11399" xr:uid="{2CEF10CD-5FCC-4ABA-A2EE-9017162AD350}"/>
    <cellStyle name="Porcentual 2 2 4 2 3 2" xfId="13443" xr:uid="{C6876BC6-4AB0-4D2C-8901-5F75E6D51F22}"/>
    <cellStyle name="Porcentual 2 2 4 2 4" xfId="11977" xr:uid="{CE7A38F8-C4D4-4DDD-A0F2-5695EFB4E999}"/>
    <cellStyle name="Porcentual 2 2 4 2 4 2" xfId="14021" xr:uid="{7E8D37F1-2720-46F0-913B-A10A9F4855F4}"/>
    <cellStyle name="Porcentual 2 2 4 2 5" xfId="8163" xr:uid="{12560D0F-9ABC-4FBF-8732-B6666FF81CC0}"/>
    <cellStyle name="Porcentual 2 2 4 2 6" xfId="12216" xr:uid="{FA54979A-408D-4B4F-A12A-1584CE1A5188}"/>
    <cellStyle name="Porcentual 2 2 4 3" xfId="9561" xr:uid="{08235CB5-3A01-4C04-A205-AC61429FA31C}"/>
    <cellStyle name="Porcentual 2 2 40" xfId="2602" xr:uid="{00000000-0005-0000-0000-0000A2140000}"/>
    <cellStyle name="Porcentual 2 2 40 2" xfId="6604" xr:uid="{00000000-0005-0000-0000-0000A3140000}"/>
    <cellStyle name="Porcentual 2 2 41" xfId="2603" xr:uid="{00000000-0005-0000-0000-0000A4140000}"/>
    <cellStyle name="Porcentual 2 2 41 2" xfId="6605" xr:uid="{00000000-0005-0000-0000-0000A5140000}"/>
    <cellStyle name="Porcentual 2 2 42" xfId="2604" xr:uid="{00000000-0005-0000-0000-0000A6140000}"/>
    <cellStyle name="Porcentual 2 2 42 2" xfId="6606" xr:uid="{00000000-0005-0000-0000-0000A7140000}"/>
    <cellStyle name="Porcentual 2 2 43" xfId="2605" xr:uid="{00000000-0005-0000-0000-0000A8140000}"/>
    <cellStyle name="Porcentual 2 2 43 2" xfId="6607" xr:uid="{00000000-0005-0000-0000-0000A9140000}"/>
    <cellStyle name="Porcentual 2 2 44" xfId="2606" xr:uid="{00000000-0005-0000-0000-0000AA140000}"/>
    <cellStyle name="Porcentual 2 2 44 2" xfId="6608" xr:uid="{00000000-0005-0000-0000-0000AB140000}"/>
    <cellStyle name="Porcentual 2 2 45" xfId="2607" xr:uid="{00000000-0005-0000-0000-0000AC140000}"/>
    <cellStyle name="Porcentual 2 2 45 2" xfId="6609" xr:uid="{00000000-0005-0000-0000-0000AD140000}"/>
    <cellStyle name="Porcentual 2 2 46" xfId="2608" xr:uid="{00000000-0005-0000-0000-0000AE140000}"/>
    <cellStyle name="Porcentual 2 2 46 2" xfId="6610" xr:uid="{00000000-0005-0000-0000-0000AF140000}"/>
    <cellStyle name="Porcentual 2 2 47" xfId="2609" xr:uid="{00000000-0005-0000-0000-0000B0140000}"/>
    <cellStyle name="Porcentual 2 2 47 2" xfId="6611" xr:uid="{00000000-0005-0000-0000-0000B1140000}"/>
    <cellStyle name="Porcentual 2 2 48" xfId="2610" xr:uid="{00000000-0005-0000-0000-0000B2140000}"/>
    <cellStyle name="Porcentual 2 2 48 2" xfId="6612" xr:uid="{00000000-0005-0000-0000-0000B3140000}"/>
    <cellStyle name="Porcentual 2 2 49" xfId="2611" xr:uid="{00000000-0005-0000-0000-0000B4140000}"/>
    <cellStyle name="Porcentual 2 2 49 2" xfId="6613" xr:uid="{00000000-0005-0000-0000-0000B5140000}"/>
    <cellStyle name="Porcentual 2 2 5" xfId="2612" xr:uid="{00000000-0005-0000-0000-0000B6140000}"/>
    <cellStyle name="Porcentual 2 2 5 2" xfId="6614" xr:uid="{00000000-0005-0000-0000-0000B7140000}"/>
    <cellStyle name="Porcentual 2 2 5 3" xfId="9562" xr:uid="{40B10B18-353C-4F4C-B8D0-1746FCC035E8}"/>
    <cellStyle name="Porcentual 2 2 50" xfId="2613" xr:uid="{00000000-0005-0000-0000-0000B8140000}"/>
    <cellStyle name="Porcentual 2 2 50 2" xfId="6615" xr:uid="{00000000-0005-0000-0000-0000B9140000}"/>
    <cellStyle name="Porcentual 2 2 51" xfId="2614" xr:uid="{00000000-0005-0000-0000-0000BA140000}"/>
    <cellStyle name="Porcentual 2 2 51 2" xfId="6616" xr:uid="{00000000-0005-0000-0000-0000BB140000}"/>
    <cellStyle name="Porcentual 2 2 52" xfId="2615" xr:uid="{00000000-0005-0000-0000-0000BC140000}"/>
    <cellStyle name="Porcentual 2 2 52 2" xfId="6617" xr:uid="{00000000-0005-0000-0000-0000BD140000}"/>
    <cellStyle name="Porcentual 2 2 53" xfId="2616" xr:uid="{00000000-0005-0000-0000-0000BE140000}"/>
    <cellStyle name="Porcentual 2 2 53 2" xfId="6618" xr:uid="{00000000-0005-0000-0000-0000BF140000}"/>
    <cellStyle name="Porcentual 2 2 54" xfId="2617" xr:uid="{00000000-0005-0000-0000-0000C0140000}"/>
    <cellStyle name="Porcentual 2 2 54 2" xfId="6619" xr:uid="{00000000-0005-0000-0000-0000C1140000}"/>
    <cellStyle name="Porcentual 2 2 55" xfId="2618" xr:uid="{00000000-0005-0000-0000-0000C2140000}"/>
    <cellStyle name="Porcentual 2 2 55 2" xfId="6620" xr:uid="{00000000-0005-0000-0000-0000C3140000}"/>
    <cellStyle name="Porcentual 2 2 56" xfId="2619" xr:uid="{00000000-0005-0000-0000-0000C4140000}"/>
    <cellStyle name="Porcentual 2 2 56 2" xfId="6621" xr:uid="{00000000-0005-0000-0000-0000C5140000}"/>
    <cellStyle name="Porcentual 2 2 57" xfId="2620" xr:uid="{00000000-0005-0000-0000-0000C6140000}"/>
    <cellStyle name="Porcentual 2 2 58" xfId="2621" xr:uid="{00000000-0005-0000-0000-0000C7140000}"/>
    <cellStyle name="Porcentual 2 2 59" xfId="2622" xr:uid="{00000000-0005-0000-0000-0000C8140000}"/>
    <cellStyle name="Porcentual 2 2 6" xfId="2623" xr:uid="{00000000-0005-0000-0000-0000C9140000}"/>
    <cellStyle name="Porcentual 2 2 6 2" xfId="6622" xr:uid="{00000000-0005-0000-0000-0000CA140000}"/>
    <cellStyle name="Porcentual 2 2 6 3" xfId="9563" xr:uid="{243607AB-B649-4797-A5F1-563F6E8121AA}"/>
    <cellStyle name="Porcentual 2 2 60" xfId="2624" xr:uid="{00000000-0005-0000-0000-0000CB140000}"/>
    <cellStyle name="Porcentual 2 2 61" xfId="2625" xr:uid="{00000000-0005-0000-0000-0000CC140000}"/>
    <cellStyle name="Porcentual 2 2 62" xfId="2626" xr:uid="{00000000-0005-0000-0000-0000CD140000}"/>
    <cellStyle name="Porcentual 2 2 63" xfId="4277" xr:uid="{00000000-0005-0000-0000-0000CE140000}"/>
    <cellStyle name="Porcentual 2 2 63 2" xfId="10344" xr:uid="{EDF5DC58-6722-41AF-984C-4E4BC6C7C4AE}"/>
    <cellStyle name="Porcentual 2 2 63 2 2" xfId="11402" xr:uid="{0D82FB14-73B8-4292-86C3-799590502D28}"/>
    <cellStyle name="Porcentual 2 2 63 2 2 2" xfId="13446" xr:uid="{C74E7A68-6334-41E5-8FE1-D192F485345D}"/>
    <cellStyle name="Porcentual 2 2 63 2 3" xfId="11980" xr:uid="{69750EF2-EC13-405F-92EA-5EDB60BFB24C}"/>
    <cellStyle name="Porcentual 2 2 63 2 3 2" xfId="14024" xr:uid="{AC228781-62F3-4A83-8F74-5A302D9272F7}"/>
    <cellStyle name="Porcentual 2 2 63 2 4" xfId="12394" xr:uid="{BDABF69E-8630-43AE-B698-EC2E8A4BD747}"/>
    <cellStyle name="Porcentual 2 2 63 3" xfId="11401" xr:uid="{98F10504-0808-4631-BA05-965498443636}"/>
    <cellStyle name="Porcentual 2 2 63 3 2" xfId="13445" xr:uid="{4C754FBF-7037-4B07-A72C-0ED9C5BB9B79}"/>
    <cellStyle name="Porcentual 2 2 63 4" xfId="11979" xr:uid="{B6624DDC-577B-4AC4-A60E-4FD695500FBB}"/>
    <cellStyle name="Porcentual 2 2 63 4 2" xfId="14023" xr:uid="{047C1C22-5E9F-4976-A7F8-B1E5061DC034}"/>
    <cellStyle name="Porcentual 2 2 63 5" xfId="8044" xr:uid="{E773C8DA-BA57-408E-9869-92B302891E7E}"/>
    <cellStyle name="Porcentual 2 2 63 6" xfId="12114" xr:uid="{7B80F4AF-4EB7-47F3-9B0A-B941193B0E73}"/>
    <cellStyle name="Porcentual 2 2 64" xfId="4393" xr:uid="{00000000-0005-0000-0000-0000CF140000}"/>
    <cellStyle name="Porcentual 2 2 64 2" xfId="10397" xr:uid="{1E709651-85D3-4750-9168-D82AB7583CF9}"/>
    <cellStyle name="Porcentual 2 2 64 2 2" xfId="11404" xr:uid="{3A142ED9-36C5-46F2-9C78-97A6D6A2A1D8}"/>
    <cellStyle name="Porcentual 2 2 64 2 2 2" xfId="13448" xr:uid="{581D99C3-442E-43DE-BD0F-E5C781498667}"/>
    <cellStyle name="Porcentual 2 2 64 2 3" xfId="11982" xr:uid="{E60B6A6E-FC0E-4BB8-941B-45AFA0D6FEA3}"/>
    <cellStyle name="Porcentual 2 2 64 2 3 2" xfId="14026" xr:uid="{70A3603E-EF50-426F-B68D-3616C0515F6A}"/>
    <cellStyle name="Porcentual 2 2 64 2 4" xfId="12445" xr:uid="{DE73DDAB-48BA-433E-BE63-F5863C7432A0}"/>
    <cellStyle name="Porcentual 2 2 64 3" xfId="11403" xr:uid="{08D31B01-A3B8-41B6-93B1-20374F696745}"/>
    <cellStyle name="Porcentual 2 2 64 3 2" xfId="13447" xr:uid="{418581C0-00AD-439C-8E9F-FF78A234EB19}"/>
    <cellStyle name="Porcentual 2 2 64 4" xfId="11981" xr:uid="{5FD5135B-3AA1-4158-8045-E3F2E3260D3E}"/>
    <cellStyle name="Porcentual 2 2 64 4 2" xfId="14025" xr:uid="{02C5103B-F2E1-45B1-B37A-A386F6B8D585}"/>
    <cellStyle name="Porcentual 2 2 64 5" xfId="8112" xr:uid="{004FCF8E-2890-49DA-93D5-32135A89B317}"/>
    <cellStyle name="Porcentual 2 2 64 6" xfId="12165" xr:uid="{ECF6FDED-364E-43BC-AF9A-DA2FD0E7C5B3}"/>
    <cellStyle name="Porcentual 2 2 65" xfId="4531" xr:uid="{00000000-0005-0000-0000-0000D0140000}"/>
    <cellStyle name="Porcentual 2 2 65 2" xfId="10516" xr:uid="{9B572E8C-82F2-4164-A020-CEEBE7A5E10F}"/>
    <cellStyle name="Porcentual 2 2 65 2 2" xfId="11406" xr:uid="{4E184D20-0F84-4812-B926-A9FD4A67E07A}"/>
    <cellStyle name="Porcentual 2 2 65 2 2 2" xfId="13450" xr:uid="{362D20CE-D71B-4DC9-89E3-BB57A90CE334}"/>
    <cellStyle name="Porcentual 2 2 65 2 3" xfId="11984" xr:uid="{C5F8A740-B919-4C12-B60A-5A8CF5F52107}"/>
    <cellStyle name="Porcentual 2 2 65 2 3 2" xfId="14028" xr:uid="{3217382C-2078-475B-9169-860D95070BA8}"/>
    <cellStyle name="Porcentual 2 2 65 2 4" xfId="12562" xr:uid="{C798E3F2-03F7-4314-A0B7-9BA15EC02156}"/>
    <cellStyle name="Porcentual 2 2 65 3" xfId="11405" xr:uid="{EBEC8505-7266-41F3-ABFE-598E576F571D}"/>
    <cellStyle name="Porcentual 2 2 65 3 2" xfId="13449" xr:uid="{91B4AA89-CA34-4F8A-B8FB-0E4A317C8355}"/>
    <cellStyle name="Porcentual 2 2 65 4" xfId="11983" xr:uid="{B2651B19-3FB8-4030-AE9E-51D75FC455E4}"/>
    <cellStyle name="Porcentual 2 2 65 4 2" xfId="14027" xr:uid="{238FB543-7379-4582-9145-46061CC8A9B5}"/>
    <cellStyle name="Porcentual 2 2 65 5" xfId="8246" xr:uid="{DFF68EEA-E298-4197-9426-1C98E6A5A750}"/>
    <cellStyle name="Porcentual 2 2 65 6" xfId="12282" xr:uid="{D21D3620-3BAD-4DE1-83AF-9AD3C8EDA363}"/>
    <cellStyle name="Porcentual 2 2 7" xfId="2627" xr:uid="{00000000-0005-0000-0000-0000D1140000}"/>
    <cellStyle name="Porcentual 2 2 7 2" xfId="6623" xr:uid="{00000000-0005-0000-0000-0000D2140000}"/>
    <cellStyle name="Porcentual 2 2 7 3" xfId="9564" xr:uid="{AC11ABC1-731A-4608-A57A-315CD5264112}"/>
    <cellStyle name="Porcentual 2 2 8" xfId="2628" xr:uid="{00000000-0005-0000-0000-0000D3140000}"/>
    <cellStyle name="Porcentual 2 2 8 2" xfId="6624" xr:uid="{00000000-0005-0000-0000-0000D4140000}"/>
    <cellStyle name="Porcentual 2 2 8 3" xfId="9565" xr:uid="{C82F667B-0624-4DB1-A1D3-9329859C9427}"/>
    <cellStyle name="Porcentual 2 2 9" xfId="2629" xr:uid="{00000000-0005-0000-0000-0000D5140000}"/>
    <cellStyle name="Porcentual 2 2 9 2" xfId="6625" xr:uid="{00000000-0005-0000-0000-0000D6140000}"/>
    <cellStyle name="Porcentual 2 2 9 3" xfId="9566" xr:uid="{95993910-20EE-481E-868B-5B4C5BEC0DF4}"/>
    <cellStyle name="Porcentual 2 20" xfId="2630" xr:uid="{00000000-0005-0000-0000-0000D7140000}"/>
    <cellStyle name="Porcentual 2 20 10" xfId="2631" xr:uid="{00000000-0005-0000-0000-0000D8140000}"/>
    <cellStyle name="Porcentual 2 20 10 2" xfId="6626" xr:uid="{00000000-0005-0000-0000-0000D9140000}"/>
    <cellStyle name="Porcentual 2 20 11" xfId="2632" xr:uid="{00000000-0005-0000-0000-0000DA140000}"/>
    <cellStyle name="Porcentual 2 20 11 2" xfId="6627" xr:uid="{00000000-0005-0000-0000-0000DB140000}"/>
    <cellStyle name="Porcentual 2 20 12" xfId="2633" xr:uid="{00000000-0005-0000-0000-0000DC140000}"/>
    <cellStyle name="Porcentual 2 20 12 2" xfId="6628" xr:uid="{00000000-0005-0000-0000-0000DD140000}"/>
    <cellStyle name="Porcentual 2 20 13" xfId="2634" xr:uid="{00000000-0005-0000-0000-0000DE140000}"/>
    <cellStyle name="Porcentual 2 20 13 2" xfId="6629" xr:uid="{00000000-0005-0000-0000-0000DF140000}"/>
    <cellStyle name="Porcentual 2 20 14" xfId="2635" xr:uid="{00000000-0005-0000-0000-0000E0140000}"/>
    <cellStyle name="Porcentual 2 20 14 2" xfId="6630" xr:uid="{00000000-0005-0000-0000-0000E1140000}"/>
    <cellStyle name="Porcentual 2 20 15" xfId="2636" xr:uid="{00000000-0005-0000-0000-0000E2140000}"/>
    <cellStyle name="Porcentual 2 20 15 2" xfId="6631" xr:uid="{00000000-0005-0000-0000-0000E3140000}"/>
    <cellStyle name="Porcentual 2 20 16" xfId="2637" xr:uid="{00000000-0005-0000-0000-0000E4140000}"/>
    <cellStyle name="Porcentual 2 20 16 2" xfId="6632" xr:uid="{00000000-0005-0000-0000-0000E5140000}"/>
    <cellStyle name="Porcentual 2 20 17" xfId="2638" xr:uid="{00000000-0005-0000-0000-0000E6140000}"/>
    <cellStyle name="Porcentual 2 20 17 2" xfId="6633" xr:uid="{00000000-0005-0000-0000-0000E7140000}"/>
    <cellStyle name="Porcentual 2 20 18" xfId="2639" xr:uid="{00000000-0005-0000-0000-0000E8140000}"/>
    <cellStyle name="Porcentual 2 20 18 2" xfId="6634" xr:uid="{00000000-0005-0000-0000-0000E9140000}"/>
    <cellStyle name="Porcentual 2 20 19" xfId="2640" xr:uid="{00000000-0005-0000-0000-0000EA140000}"/>
    <cellStyle name="Porcentual 2 20 19 2" xfId="6635" xr:uid="{00000000-0005-0000-0000-0000EB140000}"/>
    <cellStyle name="Porcentual 2 20 2" xfId="2641" xr:uid="{00000000-0005-0000-0000-0000EC140000}"/>
    <cellStyle name="Porcentual 2 20 2 2" xfId="6636" xr:uid="{00000000-0005-0000-0000-0000ED140000}"/>
    <cellStyle name="Porcentual 2 20 20" xfId="2642" xr:uid="{00000000-0005-0000-0000-0000EE140000}"/>
    <cellStyle name="Porcentual 2 20 20 2" xfId="6637" xr:uid="{00000000-0005-0000-0000-0000EF140000}"/>
    <cellStyle name="Porcentual 2 20 21" xfId="2643" xr:uid="{00000000-0005-0000-0000-0000F0140000}"/>
    <cellStyle name="Porcentual 2 20 21 2" xfId="6638" xr:uid="{00000000-0005-0000-0000-0000F1140000}"/>
    <cellStyle name="Porcentual 2 20 22" xfId="2644" xr:uid="{00000000-0005-0000-0000-0000F2140000}"/>
    <cellStyle name="Porcentual 2 20 22 2" xfId="6639" xr:uid="{00000000-0005-0000-0000-0000F3140000}"/>
    <cellStyle name="Porcentual 2 20 23" xfId="2645" xr:uid="{00000000-0005-0000-0000-0000F4140000}"/>
    <cellStyle name="Porcentual 2 20 23 2" xfId="6640" xr:uid="{00000000-0005-0000-0000-0000F5140000}"/>
    <cellStyle name="Porcentual 2 20 24" xfId="2646" xr:uid="{00000000-0005-0000-0000-0000F6140000}"/>
    <cellStyle name="Porcentual 2 20 24 2" xfId="6641" xr:uid="{00000000-0005-0000-0000-0000F7140000}"/>
    <cellStyle name="Porcentual 2 20 25" xfId="2647" xr:uid="{00000000-0005-0000-0000-0000F8140000}"/>
    <cellStyle name="Porcentual 2 20 25 2" xfId="6642" xr:uid="{00000000-0005-0000-0000-0000F9140000}"/>
    <cellStyle name="Porcentual 2 20 26" xfId="2648" xr:uid="{00000000-0005-0000-0000-0000FA140000}"/>
    <cellStyle name="Porcentual 2 20 26 2" xfId="6643" xr:uid="{00000000-0005-0000-0000-0000FB140000}"/>
    <cellStyle name="Porcentual 2 20 27" xfId="2649" xr:uid="{00000000-0005-0000-0000-0000FC140000}"/>
    <cellStyle name="Porcentual 2 20 27 2" xfId="6644" xr:uid="{00000000-0005-0000-0000-0000FD140000}"/>
    <cellStyle name="Porcentual 2 20 28" xfId="2650" xr:uid="{00000000-0005-0000-0000-0000FE140000}"/>
    <cellStyle name="Porcentual 2 20 28 2" xfId="6645" xr:uid="{00000000-0005-0000-0000-0000FF140000}"/>
    <cellStyle name="Porcentual 2 20 29" xfId="6646" xr:uid="{00000000-0005-0000-0000-000000150000}"/>
    <cellStyle name="Porcentual 2 20 3" xfId="2651" xr:uid="{00000000-0005-0000-0000-000001150000}"/>
    <cellStyle name="Porcentual 2 20 3 2" xfId="6647" xr:uid="{00000000-0005-0000-0000-000002150000}"/>
    <cellStyle name="Porcentual 2 20 4" xfId="2652" xr:uid="{00000000-0005-0000-0000-000003150000}"/>
    <cellStyle name="Porcentual 2 20 4 2" xfId="6648" xr:uid="{00000000-0005-0000-0000-000004150000}"/>
    <cellStyle name="Porcentual 2 20 5" xfId="2653" xr:uid="{00000000-0005-0000-0000-000005150000}"/>
    <cellStyle name="Porcentual 2 20 5 2" xfId="6649" xr:uid="{00000000-0005-0000-0000-000006150000}"/>
    <cellStyle name="Porcentual 2 20 6" xfId="2654" xr:uid="{00000000-0005-0000-0000-000007150000}"/>
    <cellStyle name="Porcentual 2 20 6 2" xfId="6650" xr:uid="{00000000-0005-0000-0000-000008150000}"/>
    <cellStyle name="Porcentual 2 20 7" xfId="2655" xr:uid="{00000000-0005-0000-0000-000009150000}"/>
    <cellStyle name="Porcentual 2 20 7 2" xfId="6651" xr:uid="{00000000-0005-0000-0000-00000A150000}"/>
    <cellStyle name="Porcentual 2 20 8" xfId="2656" xr:uid="{00000000-0005-0000-0000-00000B150000}"/>
    <cellStyle name="Porcentual 2 20 8 2" xfId="6652" xr:uid="{00000000-0005-0000-0000-00000C150000}"/>
    <cellStyle name="Porcentual 2 20 9" xfId="2657" xr:uid="{00000000-0005-0000-0000-00000D150000}"/>
    <cellStyle name="Porcentual 2 20 9 2" xfId="6653" xr:uid="{00000000-0005-0000-0000-00000E150000}"/>
    <cellStyle name="Porcentual 2 21" xfId="2658" xr:uid="{00000000-0005-0000-0000-00000F150000}"/>
    <cellStyle name="Porcentual 2 21 10" xfId="2659" xr:uid="{00000000-0005-0000-0000-000010150000}"/>
    <cellStyle name="Porcentual 2 21 10 2" xfId="6654" xr:uid="{00000000-0005-0000-0000-000011150000}"/>
    <cellStyle name="Porcentual 2 21 11" xfId="2660" xr:uid="{00000000-0005-0000-0000-000012150000}"/>
    <cellStyle name="Porcentual 2 21 11 2" xfId="6655" xr:uid="{00000000-0005-0000-0000-000013150000}"/>
    <cellStyle name="Porcentual 2 21 12" xfId="2661" xr:uid="{00000000-0005-0000-0000-000014150000}"/>
    <cellStyle name="Porcentual 2 21 12 2" xfId="6656" xr:uid="{00000000-0005-0000-0000-000015150000}"/>
    <cellStyle name="Porcentual 2 21 13" xfId="2662" xr:uid="{00000000-0005-0000-0000-000016150000}"/>
    <cellStyle name="Porcentual 2 21 13 2" xfId="6657" xr:uid="{00000000-0005-0000-0000-000017150000}"/>
    <cellStyle name="Porcentual 2 21 14" xfId="2663" xr:uid="{00000000-0005-0000-0000-000018150000}"/>
    <cellStyle name="Porcentual 2 21 14 2" xfId="6658" xr:uid="{00000000-0005-0000-0000-000019150000}"/>
    <cellStyle name="Porcentual 2 21 15" xfId="2664" xr:uid="{00000000-0005-0000-0000-00001A150000}"/>
    <cellStyle name="Porcentual 2 21 15 2" xfId="6659" xr:uid="{00000000-0005-0000-0000-00001B150000}"/>
    <cellStyle name="Porcentual 2 21 16" xfId="2665" xr:uid="{00000000-0005-0000-0000-00001C150000}"/>
    <cellStyle name="Porcentual 2 21 16 2" xfId="6660" xr:uid="{00000000-0005-0000-0000-00001D150000}"/>
    <cellStyle name="Porcentual 2 21 17" xfId="2666" xr:uid="{00000000-0005-0000-0000-00001E150000}"/>
    <cellStyle name="Porcentual 2 21 17 2" xfId="6661" xr:uid="{00000000-0005-0000-0000-00001F150000}"/>
    <cellStyle name="Porcentual 2 21 18" xfId="2667" xr:uid="{00000000-0005-0000-0000-000020150000}"/>
    <cellStyle name="Porcentual 2 21 18 2" xfId="6662" xr:uid="{00000000-0005-0000-0000-000021150000}"/>
    <cellStyle name="Porcentual 2 21 19" xfId="2668" xr:uid="{00000000-0005-0000-0000-000022150000}"/>
    <cellStyle name="Porcentual 2 21 19 2" xfId="6663" xr:uid="{00000000-0005-0000-0000-000023150000}"/>
    <cellStyle name="Porcentual 2 21 2" xfId="2669" xr:uid="{00000000-0005-0000-0000-000024150000}"/>
    <cellStyle name="Porcentual 2 21 2 2" xfId="6664" xr:uid="{00000000-0005-0000-0000-000025150000}"/>
    <cellStyle name="Porcentual 2 21 20" xfId="2670" xr:uid="{00000000-0005-0000-0000-000026150000}"/>
    <cellStyle name="Porcentual 2 21 20 2" xfId="6665" xr:uid="{00000000-0005-0000-0000-000027150000}"/>
    <cellStyle name="Porcentual 2 21 21" xfId="2671" xr:uid="{00000000-0005-0000-0000-000028150000}"/>
    <cellStyle name="Porcentual 2 21 21 2" xfId="6666" xr:uid="{00000000-0005-0000-0000-000029150000}"/>
    <cellStyle name="Porcentual 2 21 22" xfId="2672" xr:uid="{00000000-0005-0000-0000-00002A150000}"/>
    <cellStyle name="Porcentual 2 21 22 2" xfId="6667" xr:uid="{00000000-0005-0000-0000-00002B150000}"/>
    <cellStyle name="Porcentual 2 21 23" xfId="2673" xr:uid="{00000000-0005-0000-0000-00002C150000}"/>
    <cellStyle name="Porcentual 2 21 23 2" xfId="6668" xr:uid="{00000000-0005-0000-0000-00002D150000}"/>
    <cellStyle name="Porcentual 2 21 24" xfId="2674" xr:uid="{00000000-0005-0000-0000-00002E150000}"/>
    <cellStyle name="Porcentual 2 21 24 2" xfId="6669" xr:uid="{00000000-0005-0000-0000-00002F150000}"/>
    <cellStyle name="Porcentual 2 21 25" xfId="2675" xr:uid="{00000000-0005-0000-0000-000030150000}"/>
    <cellStyle name="Porcentual 2 21 25 2" xfId="6670" xr:uid="{00000000-0005-0000-0000-000031150000}"/>
    <cellStyle name="Porcentual 2 21 26" xfId="2676" xr:uid="{00000000-0005-0000-0000-000032150000}"/>
    <cellStyle name="Porcentual 2 21 26 2" xfId="6671" xr:uid="{00000000-0005-0000-0000-000033150000}"/>
    <cellStyle name="Porcentual 2 21 27" xfId="2677" xr:uid="{00000000-0005-0000-0000-000034150000}"/>
    <cellStyle name="Porcentual 2 21 27 2" xfId="6672" xr:uid="{00000000-0005-0000-0000-000035150000}"/>
    <cellStyle name="Porcentual 2 21 28" xfId="2678" xr:uid="{00000000-0005-0000-0000-000036150000}"/>
    <cellStyle name="Porcentual 2 21 28 2" xfId="6673" xr:uid="{00000000-0005-0000-0000-000037150000}"/>
    <cellStyle name="Porcentual 2 21 29" xfId="6674" xr:uid="{00000000-0005-0000-0000-000038150000}"/>
    <cellStyle name="Porcentual 2 21 3" xfId="2679" xr:uid="{00000000-0005-0000-0000-000039150000}"/>
    <cellStyle name="Porcentual 2 21 3 2" xfId="6675" xr:uid="{00000000-0005-0000-0000-00003A150000}"/>
    <cellStyle name="Porcentual 2 21 4" xfId="2680" xr:uid="{00000000-0005-0000-0000-00003B150000}"/>
    <cellStyle name="Porcentual 2 21 4 2" xfId="6676" xr:uid="{00000000-0005-0000-0000-00003C150000}"/>
    <cellStyle name="Porcentual 2 21 5" xfId="2681" xr:uid="{00000000-0005-0000-0000-00003D150000}"/>
    <cellStyle name="Porcentual 2 21 5 2" xfId="6677" xr:uid="{00000000-0005-0000-0000-00003E150000}"/>
    <cellStyle name="Porcentual 2 21 6" xfId="2682" xr:uid="{00000000-0005-0000-0000-00003F150000}"/>
    <cellStyle name="Porcentual 2 21 6 2" xfId="6678" xr:uid="{00000000-0005-0000-0000-000040150000}"/>
    <cellStyle name="Porcentual 2 21 7" xfId="2683" xr:uid="{00000000-0005-0000-0000-000041150000}"/>
    <cellStyle name="Porcentual 2 21 7 2" xfId="6679" xr:uid="{00000000-0005-0000-0000-000042150000}"/>
    <cellStyle name="Porcentual 2 21 8" xfId="2684" xr:uid="{00000000-0005-0000-0000-000043150000}"/>
    <cellStyle name="Porcentual 2 21 8 2" xfId="6680" xr:uid="{00000000-0005-0000-0000-000044150000}"/>
    <cellStyle name="Porcentual 2 21 9" xfId="2685" xr:uid="{00000000-0005-0000-0000-000045150000}"/>
    <cellStyle name="Porcentual 2 21 9 2" xfId="6681" xr:uid="{00000000-0005-0000-0000-000046150000}"/>
    <cellStyle name="Porcentual 2 22" xfId="2686" xr:uid="{00000000-0005-0000-0000-000047150000}"/>
    <cellStyle name="Porcentual 2 22 10" xfId="2687" xr:uid="{00000000-0005-0000-0000-000048150000}"/>
    <cellStyle name="Porcentual 2 22 10 2" xfId="6682" xr:uid="{00000000-0005-0000-0000-000049150000}"/>
    <cellStyle name="Porcentual 2 22 11" xfId="2688" xr:uid="{00000000-0005-0000-0000-00004A150000}"/>
    <cellStyle name="Porcentual 2 22 11 2" xfId="6683" xr:uid="{00000000-0005-0000-0000-00004B150000}"/>
    <cellStyle name="Porcentual 2 22 12" xfId="2689" xr:uid="{00000000-0005-0000-0000-00004C150000}"/>
    <cellStyle name="Porcentual 2 22 12 2" xfId="6684" xr:uid="{00000000-0005-0000-0000-00004D150000}"/>
    <cellStyle name="Porcentual 2 22 13" xfId="2690" xr:uid="{00000000-0005-0000-0000-00004E150000}"/>
    <cellStyle name="Porcentual 2 22 13 2" xfId="6685" xr:uid="{00000000-0005-0000-0000-00004F150000}"/>
    <cellStyle name="Porcentual 2 22 14" xfId="2691" xr:uid="{00000000-0005-0000-0000-000050150000}"/>
    <cellStyle name="Porcentual 2 22 14 2" xfId="6686" xr:uid="{00000000-0005-0000-0000-000051150000}"/>
    <cellStyle name="Porcentual 2 22 15" xfId="2692" xr:uid="{00000000-0005-0000-0000-000052150000}"/>
    <cellStyle name="Porcentual 2 22 15 2" xfId="6687" xr:uid="{00000000-0005-0000-0000-000053150000}"/>
    <cellStyle name="Porcentual 2 22 16" xfId="2693" xr:uid="{00000000-0005-0000-0000-000054150000}"/>
    <cellStyle name="Porcentual 2 22 16 2" xfId="6688" xr:uid="{00000000-0005-0000-0000-000055150000}"/>
    <cellStyle name="Porcentual 2 22 17" xfId="2694" xr:uid="{00000000-0005-0000-0000-000056150000}"/>
    <cellStyle name="Porcentual 2 22 17 2" xfId="6689" xr:uid="{00000000-0005-0000-0000-000057150000}"/>
    <cellStyle name="Porcentual 2 22 18" xfId="2695" xr:uid="{00000000-0005-0000-0000-000058150000}"/>
    <cellStyle name="Porcentual 2 22 18 2" xfId="6690" xr:uid="{00000000-0005-0000-0000-000059150000}"/>
    <cellStyle name="Porcentual 2 22 19" xfId="2696" xr:uid="{00000000-0005-0000-0000-00005A150000}"/>
    <cellStyle name="Porcentual 2 22 19 2" xfId="6691" xr:uid="{00000000-0005-0000-0000-00005B150000}"/>
    <cellStyle name="Porcentual 2 22 2" xfId="2697" xr:uid="{00000000-0005-0000-0000-00005C150000}"/>
    <cellStyle name="Porcentual 2 22 2 2" xfId="6692" xr:uid="{00000000-0005-0000-0000-00005D150000}"/>
    <cellStyle name="Porcentual 2 22 20" xfId="2698" xr:uid="{00000000-0005-0000-0000-00005E150000}"/>
    <cellStyle name="Porcentual 2 22 20 2" xfId="6693" xr:uid="{00000000-0005-0000-0000-00005F150000}"/>
    <cellStyle name="Porcentual 2 22 21" xfId="2699" xr:uid="{00000000-0005-0000-0000-000060150000}"/>
    <cellStyle name="Porcentual 2 22 21 2" xfId="6694" xr:uid="{00000000-0005-0000-0000-000061150000}"/>
    <cellStyle name="Porcentual 2 22 22" xfId="2700" xr:uid="{00000000-0005-0000-0000-000062150000}"/>
    <cellStyle name="Porcentual 2 22 22 2" xfId="6695" xr:uid="{00000000-0005-0000-0000-000063150000}"/>
    <cellStyle name="Porcentual 2 22 23" xfId="2701" xr:uid="{00000000-0005-0000-0000-000064150000}"/>
    <cellStyle name="Porcentual 2 22 23 2" xfId="6696" xr:uid="{00000000-0005-0000-0000-000065150000}"/>
    <cellStyle name="Porcentual 2 22 24" xfId="2702" xr:uid="{00000000-0005-0000-0000-000066150000}"/>
    <cellStyle name="Porcentual 2 22 24 2" xfId="6697" xr:uid="{00000000-0005-0000-0000-000067150000}"/>
    <cellStyle name="Porcentual 2 22 25" xfId="2703" xr:uid="{00000000-0005-0000-0000-000068150000}"/>
    <cellStyle name="Porcentual 2 22 25 2" xfId="6698" xr:uid="{00000000-0005-0000-0000-000069150000}"/>
    <cellStyle name="Porcentual 2 22 26" xfId="2704" xr:uid="{00000000-0005-0000-0000-00006A150000}"/>
    <cellStyle name="Porcentual 2 22 26 2" xfId="6699" xr:uid="{00000000-0005-0000-0000-00006B150000}"/>
    <cellStyle name="Porcentual 2 22 27" xfId="2705" xr:uid="{00000000-0005-0000-0000-00006C150000}"/>
    <cellStyle name="Porcentual 2 22 27 2" xfId="6700" xr:uid="{00000000-0005-0000-0000-00006D150000}"/>
    <cellStyle name="Porcentual 2 22 28" xfId="2706" xr:uid="{00000000-0005-0000-0000-00006E150000}"/>
    <cellStyle name="Porcentual 2 22 28 2" xfId="6701" xr:uid="{00000000-0005-0000-0000-00006F150000}"/>
    <cellStyle name="Porcentual 2 22 29" xfId="6702" xr:uid="{00000000-0005-0000-0000-000070150000}"/>
    <cellStyle name="Porcentual 2 22 3" xfId="2707" xr:uid="{00000000-0005-0000-0000-000071150000}"/>
    <cellStyle name="Porcentual 2 22 3 2" xfId="6703" xr:uid="{00000000-0005-0000-0000-000072150000}"/>
    <cellStyle name="Porcentual 2 22 4" xfId="2708" xr:uid="{00000000-0005-0000-0000-000073150000}"/>
    <cellStyle name="Porcentual 2 22 4 2" xfId="6704" xr:uid="{00000000-0005-0000-0000-000074150000}"/>
    <cellStyle name="Porcentual 2 22 5" xfId="2709" xr:uid="{00000000-0005-0000-0000-000075150000}"/>
    <cellStyle name="Porcentual 2 22 5 2" xfId="6705" xr:uid="{00000000-0005-0000-0000-000076150000}"/>
    <cellStyle name="Porcentual 2 22 6" xfId="2710" xr:uid="{00000000-0005-0000-0000-000077150000}"/>
    <cellStyle name="Porcentual 2 22 6 2" xfId="6706" xr:uid="{00000000-0005-0000-0000-000078150000}"/>
    <cellStyle name="Porcentual 2 22 7" xfId="2711" xr:uid="{00000000-0005-0000-0000-000079150000}"/>
    <cellStyle name="Porcentual 2 22 7 2" xfId="6707" xr:uid="{00000000-0005-0000-0000-00007A150000}"/>
    <cellStyle name="Porcentual 2 22 8" xfId="2712" xr:uid="{00000000-0005-0000-0000-00007B150000}"/>
    <cellStyle name="Porcentual 2 22 8 2" xfId="6708" xr:uid="{00000000-0005-0000-0000-00007C150000}"/>
    <cellStyle name="Porcentual 2 22 9" xfId="2713" xr:uid="{00000000-0005-0000-0000-00007D150000}"/>
    <cellStyle name="Porcentual 2 22 9 2" xfId="6709" xr:uid="{00000000-0005-0000-0000-00007E150000}"/>
    <cellStyle name="Porcentual 2 23" xfId="2714" xr:uid="{00000000-0005-0000-0000-00007F150000}"/>
    <cellStyle name="Porcentual 2 23 10" xfId="2715" xr:uid="{00000000-0005-0000-0000-000080150000}"/>
    <cellStyle name="Porcentual 2 23 10 2" xfId="6710" xr:uid="{00000000-0005-0000-0000-000081150000}"/>
    <cellStyle name="Porcentual 2 23 11" xfId="2716" xr:uid="{00000000-0005-0000-0000-000082150000}"/>
    <cellStyle name="Porcentual 2 23 11 2" xfId="6711" xr:uid="{00000000-0005-0000-0000-000083150000}"/>
    <cellStyle name="Porcentual 2 23 12" xfId="2717" xr:uid="{00000000-0005-0000-0000-000084150000}"/>
    <cellStyle name="Porcentual 2 23 12 2" xfId="6712" xr:uid="{00000000-0005-0000-0000-000085150000}"/>
    <cellStyle name="Porcentual 2 23 13" xfId="2718" xr:uid="{00000000-0005-0000-0000-000086150000}"/>
    <cellStyle name="Porcentual 2 23 13 2" xfId="6713" xr:uid="{00000000-0005-0000-0000-000087150000}"/>
    <cellStyle name="Porcentual 2 23 14" xfId="2719" xr:uid="{00000000-0005-0000-0000-000088150000}"/>
    <cellStyle name="Porcentual 2 23 14 2" xfId="6714" xr:uid="{00000000-0005-0000-0000-000089150000}"/>
    <cellStyle name="Porcentual 2 23 15" xfId="2720" xr:uid="{00000000-0005-0000-0000-00008A150000}"/>
    <cellStyle name="Porcentual 2 23 15 2" xfId="6715" xr:uid="{00000000-0005-0000-0000-00008B150000}"/>
    <cellStyle name="Porcentual 2 23 16" xfId="2721" xr:uid="{00000000-0005-0000-0000-00008C150000}"/>
    <cellStyle name="Porcentual 2 23 16 2" xfId="6716" xr:uid="{00000000-0005-0000-0000-00008D150000}"/>
    <cellStyle name="Porcentual 2 23 17" xfId="2722" xr:uid="{00000000-0005-0000-0000-00008E150000}"/>
    <cellStyle name="Porcentual 2 23 17 2" xfId="6717" xr:uid="{00000000-0005-0000-0000-00008F150000}"/>
    <cellStyle name="Porcentual 2 23 18" xfId="2723" xr:uid="{00000000-0005-0000-0000-000090150000}"/>
    <cellStyle name="Porcentual 2 23 18 2" xfId="6718" xr:uid="{00000000-0005-0000-0000-000091150000}"/>
    <cellStyle name="Porcentual 2 23 19" xfId="2724" xr:uid="{00000000-0005-0000-0000-000092150000}"/>
    <cellStyle name="Porcentual 2 23 19 2" xfId="6719" xr:uid="{00000000-0005-0000-0000-000093150000}"/>
    <cellStyle name="Porcentual 2 23 2" xfId="2725" xr:uid="{00000000-0005-0000-0000-000094150000}"/>
    <cellStyle name="Porcentual 2 23 2 2" xfId="6720" xr:uid="{00000000-0005-0000-0000-000095150000}"/>
    <cellStyle name="Porcentual 2 23 20" xfId="2726" xr:uid="{00000000-0005-0000-0000-000096150000}"/>
    <cellStyle name="Porcentual 2 23 20 2" xfId="6721" xr:uid="{00000000-0005-0000-0000-000097150000}"/>
    <cellStyle name="Porcentual 2 23 21" xfId="2727" xr:uid="{00000000-0005-0000-0000-000098150000}"/>
    <cellStyle name="Porcentual 2 23 21 2" xfId="6722" xr:uid="{00000000-0005-0000-0000-000099150000}"/>
    <cellStyle name="Porcentual 2 23 22" xfId="2728" xr:uid="{00000000-0005-0000-0000-00009A150000}"/>
    <cellStyle name="Porcentual 2 23 22 2" xfId="6723" xr:uid="{00000000-0005-0000-0000-00009B150000}"/>
    <cellStyle name="Porcentual 2 23 23" xfId="2729" xr:uid="{00000000-0005-0000-0000-00009C150000}"/>
    <cellStyle name="Porcentual 2 23 23 2" xfId="6724" xr:uid="{00000000-0005-0000-0000-00009D150000}"/>
    <cellStyle name="Porcentual 2 23 24" xfId="2730" xr:uid="{00000000-0005-0000-0000-00009E150000}"/>
    <cellStyle name="Porcentual 2 23 24 2" xfId="6725" xr:uid="{00000000-0005-0000-0000-00009F150000}"/>
    <cellStyle name="Porcentual 2 23 25" xfId="2731" xr:uid="{00000000-0005-0000-0000-0000A0150000}"/>
    <cellStyle name="Porcentual 2 23 25 2" xfId="6726" xr:uid="{00000000-0005-0000-0000-0000A1150000}"/>
    <cellStyle name="Porcentual 2 23 26" xfId="2732" xr:uid="{00000000-0005-0000-0000-0000A2150000}"/>
    <cellStyle name="Porcentual 2 23 26 2" xfId="6727" xr:uid="{00000000-0005-0000-0000-0000A3150000}"/>
    <cellStyle name="Porcentual 2 23 27" xfId="2733" xr:uid="{00000000-0005-0000-0000-0000A4150000}"/>
    <cellStyle name="Porcentual 2 23 27 2" xfId="6728" xr:uid="{00000000-0005-0000-0000-0000A5150000}"/>
    <cellStyle name="Porcentual 2 23 28" xfId="2734" xr:uid="{00000000-0005-0000-0000-0000A6150000}"/>
    <cellStyle name="Porcentual 2 23 28 2" xfId="6729" xr:uid="{00000000-0005-0000-0000-0000A7150000}"/>
    <cellStyle name="Porcentual 2 23 29" xfId="6730" xr:uid="{00000000-0005-0000-0000-0000A8150000}"/>
    <cellStyle name="Porcentual 2 23 3" xfId="2735" xr:uid="{00000000-0005-0000-0000-0000A9150000}"/>
    <cellStyle name="Porcentual 2 23 3 2" xfId="6731" xr:uid="{00000000-0005-0000-0000-0000AA150000}"/>
    <cellStyle name="Porcentual 2 23 4" xfId="2736" xr:uid="{00000000-0005-0000-0000-0000AB150000}"/>
    <cellStyle name="Porcentual 2 23 4 2" xfId="6732" xr:uid="{00000000-0005-0000-0000-0000AC150000}"/>
    <cellStyle name="Porcentual 2 23 5" xfId="2737" xr:uid="{00000000-0005-0000-0000-0000AD150000}"/>
    <cellStyle name="Porcentual 2 23 5 2" xfId="6733" xr:uid="{00000000-0005-0000-0000-0000AE150000}"/>
    <cellStyle name="Porcentual 2 23 6" xfId="2738" xr:uid="{00000000-0005-0000-0000-0000AF150000}"/>
    <cellStyle name="Porcentual 2 23 6 2" xfId="6734" xr:uid="{00000000-0005-0000-0000-0000B0150000}"/>
    <cellStyle name="Porcentual 2 23 7" xfId="2739" xr:uid="{00000000-0005-0000-0000-0000B1150000}"/>
    <cellStyle name="Porcentual 2 23 7 2" xfId="6735" xr:uid="{00000000-0005-0000-0000-0000B2150000}"/>
    <cellStyle name="Porcentual 2 23 8" xfId="2740" xr:uid="{00000000-0005-0000-0000-0000B3150000}"/>
    <cellStyle name="Porcentual 2 23 8 2" xfId="6736" xr:uid="{00000000-0005-0000-0000-0000B4150000}"/>
    <cellStyle name="Porcentual 2 23 9" xfId="2741" xr:uid="{00000000-0005-0000-0000-0000B5150000}"/>
    <cellStyle name="Porcentual 2 23 9 2" xfId="6737" xr:uid="{00000000-0005-0000-0000-0000B6150000}"/>
    <cellStyle name="Porcentual 2 24" xfId="2742" xr:uid="{00000000-0005-0000-0000-0000B7150000}"/>
    <cellStyle name="Porcentual 2 24 10" xfId="2743" xr:uid="{00000000-0005-0000-0000-0000B8150000}"/>
    <cellStyle name="Porcentual 2 24 10 2" xfId="6738" xr:uid="{00000000-0005-0000-0000-0000B9150000}"/>
    <cellStyle name="Porcentual 2 24 11" xfId="2744" xr:uid="{00000000-0005-0000-0000-0000BA150000}"/>
    <cellStyle name="Porcentual 2 24 11 2" xfId="6739" xr:uid="{00000000-0005-0000-0000-0000BB150000}"/>
    <cellStyle name="Porcentual 2 24 12" xfId="2745" xr:uid="{00000000-0005-0000-0000-0000BC150000}"/>
    <cellStyle name="Porcentual 2 24 12 2" xfId="6740" xr:uid="{00000000-0005-0000-0000-0000BD150000}"/>
    <cellStyle name="Porcentual 2 24 13" xfId="2746" xr:uid="{00000000-0005-0000-0000-0000BE150000}"/>
    <cellStyle name="Porcentual 2 24 13 2" xfId="6741" xr:uid="{00000000-0005-0000-0000-0000BF150000}"/>
    <cellStyle name="Porcentual 2 24 14" xfId="2747" xr:uid="{00000000-0005-0000-0000-0000C0150000}"/>
    <cellStyle name="Porcentual 2 24 14 2" xfId="6742" xr:uid="{00000000-0005-0000-0000-0000C1150000}"/>
    <cellStyle name="Porcentual 2 24 15" xfId="2748" xr:uid="{00000000-0005-0000-0000-0000C2150000}"/>
    <cellStyle name="Porcentual 2 24 15 2" xfId="6743" xr:uid="{00000000-0005-0000-0000-0000C3150000}"/>
    <cellStyle name="Porcentual 2 24 16" xfId="2749" xr:uid="{00000000-0005-0000-0000-0000C4150000}"/>
    <cellStyle name="Porcentual 2 24 16 2" xfId="6744" xr:uid="{00000000-0005-0000-0000-0000C5150000}"/>
    <cellStyle name="Porcentual 2 24 17" xfId="2750" xr:uid="{00000000-0005-0000-0000-0000C6150000}"/>
    <cellStyle name="Porcentual 2 24 17 2" xfId="6745" xr:uid="{00000000-0005-0000-0000-0000C7150000}"/>
    <cellStyle name="Porcentual 2 24 18" xfId="2751" xr:uid="{00000000-0005-0000-0000-0000C8150000}"/>
    <cellStyle name="Porcentual 2 24 18 2" xfId="6746" xr:uid="{00000000-0005-0000-0000-0000C9150000}"/>
    <cellStyle name="Porcentual 2 24 19" xfId="2752" xr:uid="{00000000-0005-0000-0000-0000CA150000}"/>
    <cellStyle name="Porcentual 2 24 19 2" xfId="6747" xr:uid="{00000000-0005-0000-0000-0000CB150000}"/>
    <cellStyle name="Porcentual 2 24 2" xfId="2753" xr:uid="{00000000-0005-0000-0000-0000CC150000}"/>
    <cellStyle name="Porcentual 2 24 2 2" xfId="6748" xr:uid="{00000000-0005-0000-0000-0000CD150000}"/>
    <cellStyle name="Porcentual 2 24 20" xfId="2754" xr:uid="{00000000-0005-0000-0000-0000CE150000}"/>
    <cellStyle name="Porcentual 2 24 20 2" xfId="6749" xr:uid="{00000000-0005-0000-0000-0000CF150000}"/>
    <cellStyle name="Porcentual 2 24 21" xfId="2755" xr:uid="{00000000-0005-0000-0000-0000D0150000}"/>
    <cellStyle name="Porcentual 2 24 21 2" xfId="6750" xr:uid="{00000000-0005-0000-0000-0000D1150000}"/>
    <cellStyle name="Porcentual 2 24 22" xfId="2756" xr:uid="{00000000-0005-0000-0000-0000D2150000}"/>
    <cellStyle name="Porcentual 2 24 22 2" xfId="6751" xr:uid="{00000000-0005-0000-0000-0000D3150000}"/>
    <cellStyle name="Porcentual 2 24 23" xfId="2757" xr:uid="{00000000-0005-0000-0000-0000D4150000}"/>
    <cellStyle name="Porcentual 2 24 23 2" xfId="6752" xr:uid="{00000000-0005-0000-0000-0000D5150000}"/>
    <cellStyle name="Porcentual 2 24 24" xfId="2758" xr:uid="{00000000-0005-0000-0000-0000D6150000}"/>
    <cellStyle name="Porcentual 2 24 24 2" xfId="6753" xr:uid="{00000000-0005-0000-0000-0000D7150000}"/>
    <cellStyle name="Porcentual 2 24 25" xfId="2759" xr:uid="{00000000-0005-0000-0000-0000D8150000}"/>
    <cellStyle name="Porcentual 2 24 25 2" xfId="6754" xr:uid="{00000000-0005-0000-0000-0000D9150000}"/>
    <cellStyle name="Porcentual 2 24 26" xfId="2760" xr:uid="{00000000-0005-0000-0000-0000DA150000}"/>
    <cellStyle name="Porcentual 2 24 26 2" xfId="6755" xr:uid="{00000000-0005-0000-0000-0000DB150000}"/>
    <cellStyle name="Porcentual 2 24 27" xfId="2761" xr:uid="{00000000-0005-0000-0000-0000DC150000}"/>
    <cellStyle name="Porcentual 2 24 27 2" xfId="6756" xr:uid="{00000000-0005-0000-0000-0000DD150000}"/>
    <cellStyle name="Porcentual 2 24 28" xfId="2762" xr:uid="{00000000-0005-0000-0000-0000DE150000}"/>
    <cellStyle name="Porcentual 2 24 28 2" xfId="6757" xr:uid="{00000000-0005-0000-0000-0000DF150000}"/>
    <cellStyle name="Porcentual 2 24 29" xfId="6758" xr:uid="{00000000-0005-0000-0000-0000E0150000}"/>
    <cellStyle name="Porcentual 2 24 3" xfId="2763" xr:uid="{00000000-0005-0000-0000-0000E1150000}"/>
    <cellStyle name="Porcentual 2 24 3 2" xfId="6759" xr:uid="{00000000-0005-0000-0000-0000E2150000}"/>
    <cellStyle name="Porcentual 2 24 4" xfId="2764" xr:uid="{00000000-0005-0000-0000-0000E3150000}"/>
    <cellStyle name="Porcentual 2 24 4 2" xfId="6760" xr:uid="{00000000-0005-0000-0000-0000E4150000}"/>
    <cellStyle name="Porcentual 2 24 5" xfId="2765" xr:uid="{00000000-0005-0000-0000-0000E5150000}"/>
    <cellStyle name="Porcentual 2 24 5 2" xfId="6761" xr:uid="{00000000-0005-0000-0000-0000E6150000}"/>
    <cellStyle name="Porcentual 2 24 6" xfId="2766" xr:uid="{00000000-0005-0000-0000-0000E7150000}"/>
    <cellStyle name="Porcentual 2 24 6 2" xfId="6762" xr:uid="{00000000-0005-0000-0000-0000E8150000}"/>
    <cellStyle name="Porcentual 2 24 7" xfId="2767" xr:uid="{00000000-0005-0000-0000-0000E9150000}"/>
    <cellStyle name="Porcentual 2 24 7 2" xfId="6763" xr:uid="{00000000-0005-0000-0000-0000EA150000}"/>
    <cellStyle name="Porcentual 2 24 8" xfId="2768" xr:uid="{00000000-0005-0000-0000-0000EB150000}"/>
    <cellStyle name="Porcentual 2 24 8 2" xfId="6764" xr:uid="{00000000-0005-0000-0000-0000EC150000}"/>
    <cellStyle name="Porcentual 2 24 9" xfId="2769" xr:uid="{00000000-0005-0000-0000-0000ED150000}"/>
    <cellStyle name="Porcentual 2 24 9 2" xfId="6765" xr:uid="{00000000-0005-0000-0000-0000EE150000}"/>
    <cellStyle name="Porcentual 2 25" xfId="2770" xr:uid="{00000000-0005-0000-0000-0000EF150000}"/>
    <cellStyle name="Porcentual 2 25 10" xfId="2771" xr:uid="{00000000-0005-0000-0000-0000F0150000}"/>
    <cellStyle name="Porcentual 2 25 10 2" xfId="6766" xr:uid="{00000000-0005-0000-0000-0000F1150000}"/>
    <cellStyle name="Porcentual 2 25 11" xfId="2772" xr:uid="{00000000-0005-0000-0000-0000F2150000}"/>
    <cellStyle name="Porcentual 2 25 11 2" xfId="6767" xr:uid="{00000000-0005-0000-0000-0000F3150000}"/>
    <cellStyle name="Porcentual 2 25 12" xfId="2773" xr:uid="{00000000-0005-0000-0000-0000F4150000}"/>
    <cellStyle name="Porcentual 2 25 12 2" xfId="6768" xr:uid="{00000000-0005-0000-0000-0000F5150000}"/>
    <cellStyle name="Porcentual 2 25 13" xfId="2774" xr:uid="{00000000-0005-0000-0000-0000F6150000}"/>
    <cellStyle name="Porcentual 2 25 13 2" xfId="6769" xr:uid="{00000000-0005-0000-0000-0000F7150000}"/>
    <cellStyle name="Porcentual 2 25 14" xfId="2775" xr:uid="{00000000-0005-0000-0000-0000F8150000}"/>
    <cellStyle name="Porcentual 2 25 14 2" xfId="6770" xr:uid="{00000000-0005-0000-0000-0000F9150000}"/>
    <cellStyle name="Porcentual 2 25 15" xfId="2776" xr:uid="{00000000-0005-0000-0000-0000FA150000}"/>
    <cellStyle name="Porcentual 2 25 15 2" xfId="6771" xr:uid="{00000000-0005-0000-0000-0000FB150000}"/>
    <cellStyle name="Porcentual 2 25 16" xfId="2777" xr:uid="{00000000-0005-0000-0000-0000FC150000}"/>
    <cellStyle name="Porcentual 2 25 16 2" xfId="6772" xr:uid="{00000000-0005-0000-0000-0000FD150000}"/>
    <cellStyle name="Porcentual 2 25 17" xfId="2778" xr:uid="{00000000-0005-0000-0000-0000FE150000}"/>
    <cellStyle name="Porcentual 2 25 17 2" xfId="6773" xr:uid="{00000000-0005-0000-0000-0000FF150000}"/>
    <cellStyle name="Porcentual 2 25 18" xfId="2779" xr:uid="{00000000-0005-0000-0000-000000160000}"/>
    <cellStyle name="Porcentual 2 25 18 2" xfId="6774" xr:uid="{00000000-0005-0000-0000-000001160000}"/>
    <cellStyle name="Porcentual 2 25 19" xfId="2780" xr:uid="{00000000-0005-0000-0000-000002160000}"/>
    <cellStyle name="Porcentual 2 25 19 2" xfId="6775" xr:uid="{00000000-0005-0000-0000-000003160000}"/>
    <cellStyle name="Porcentual 2 25 2" xfId="2781" xr:uid="{00000000-0005-0000-0000-000004160000}"/>
    <cellStyle name="Porcentual 2 25 2 2" xfId="6776" xr:uid="{00000000-0005-0000-0000-000005160000}"/>
    <cellStyle name="Porcentual 2 25 20" xfId="2782" xr:uid="{00000000-0005-0000-0000-000006160000}"/>
    <cellStyle name="Porcentual 2 25 20 2" xfId="6777" xr:uid="{00000000-0005-0000-0000-000007160000}"/>
    <cellStyle name="Porcentual 2 25 21" xfId="2783" xr:uid="{00000000-0005-0000-0000-000008160000}"/>
    <cellStyle name="Porcentual 2 25 21 2" xfId="6778" xr:uid="{00000000-0005-0000-0000-000009160000}"/>
    <cellStyle name="Porcentual 2 25 22" xfId="2784" xr:uid="{00000000-0005-0000-0000-00000A160000}"/>
    <cellStyle name="Porcentual 2 25 22 2" xfId="6779" xr:uid="{00000000-0005-0000-0000-00000B160000}"/>
    <cellStyle name="Porcentual 2 25 23" xfId="2785" xr:uid="{00000000-0005-0000-0000-00000C160000}"/>
    <cellStyle name="Porcentual 2 25 23 2" xfId="6780" xr:uid="{00000000-0005-0000-0000-00000D160000}"/>
    <cellStyle name="Porcentual 2 25 24" xfId="2786" xr:uid="{00000000-0005-0000-0000-00000E160000}"/>
    <cellStyle name="Porcentual 2 25 24 2" xfId="6781" xr:uid="{00000000-0005-0000-0000-00000F160000}"/>
    <cellStyle name="Porcentual 2 25 25" xfId="2787" xr:uid="{00000000-0005-0000-0000-000010160000}"/>
    <cellStyle name="Porcentual 2 25 25 2" xfId="6782" xr:uid="{00000000-0005-0000-0000-000011160000}"/>
    <cellStyle name="Porcentual 2 25 26" xfId="2788" xr:uid="{00000000-0005-0000-0000-000012160000}"/>
    <cellStyle name="Porcentual 2 25 26 2" xfId="6783" xr:uid="{00000000-0005-0000-0000-000013160000}"/>
    <cellStyle name="Porcentual 2 25 27" xfId="2789" xr:uid="{00000000-0005-0000-0000-000014160000}"/>
    <cellStyle name="Porcentual 2 25 27 2" xfId="6784" xr:uid="{00000000-0005-0000-0000-000015160000}"/>
    <cellStyle name="Porcentual 2 25 28" xfId="2790" xr:uid="{00000000-0005-0000-0000-000016160000}"/>
    <cellStyle name="Porcentual 2 25 28 2" xfId="6785" xr:uid="{00000000-0005-0000-0000-000017160000}"/>
    <cellStyle name="Porcentual 2 25 29" xfId="6786" xr:uid="{00000000-0005-0000-0000-000018160000}"/>
    <cellStyle name="Porcentual 2 25 3" xfId="2791" xr:uid="{00000000-0005-0000-0000-000019160000}"/>
    <cellStyle name="Porcentual 2 25 3 2" xfId="6787" xr:uid="{00000000-0005-0000-0000-00001A160000}"/>
    <cellStyle name="Porcentual 2 25 4" xfId="2792" xr:uid="{00000000-0005-0000-0000-00001B160000}"/>
    <cellStyle name="Porcentual 2 25 4 2" xfId="6788" xr:uid="{00000000-0005-0000-0000-00001C160000}"/>
    <cellStyle name="Porcentual 2 25 5" xfId="2793" xr:uid="{00000000-0005-0000-0000-00001D160000}"/>
    <cellStyle name="Porcentual 2 25 5 2" xfId="6789" xr:uid="{00000000-0005-0000-0000-00001E160000}"/>
    <cellStyle name="Porcentual 2 25 6" xfId="2794" xr:uid="{00000000-0005-0000-0000-00001F160000}"/>
    <cellStyle name="Porcentual 2 25 6 2" xfId="6790" xr:uid="{00000000-0005-0000-0000-000020160000}"/>
    <cellStyle name="Porcentual 2 25 7" xfId="2795" xr:uid="{00000000-0005-0000-0000-000021160000}"/>
    <cellStyle name="Porcentual 2 25 7 2" xfId="6791" xr:uid="{00000000-0005-0000-0000-000022160000}"/>
    <cellStyle name="Porcentual 2 25 8" xfId="2796" xr:uid="{00000000-0005-0000-0000-000023160000}"/>
    <cellStyle name="Porcentual 2 25 8 2" xfId="6792" xr:uid="{00000000-0005-0000-0000-000024160000}"/>
    <cellStyle name="Porcentual 2 25 9" xfId="2797" xr:uid="{00000000-0005-0000-0000-000025160000}"/>
    <cellStyle name="Porcentual 2 25 9 2" xfId="6793" xr:uid="{00000000-0005-0000-0000-000026160000}"/>
    <cellStyle name="Porcentual 2 26" xfId="2798" xr:uid="{00000000-0005-0000-0000-000027160000}"/>
    <cellStyle name="Porcentual 2 26 10" xfId="2799" xr:uid="{00000000-0005-0000-0000-000028160000}"/>
    <cellStyle name="Porcentual 2 26 10 2" xfId="6794" xr:uid="{00000000-0005-0000-0000-000029160000}"/>
    <cellStyle name="Porcentual 2 26 11" xfId="2800" xr:uid="{00000000-0005-0000-0000-00002A160000}"/>
    <cellStyle name="Porcentual 2 26 11 2" xfId="6795" xr:uid="{00000000-0005-0000-0000-00002B160000}"/>
    <cellStyle name="Porcentual 2 26 12" xfId="2801" xr:uid="{00000000-0005-0000-0000-00002C160000}"/>
    <cellStyle name="Porcentual 2 26 12 2" xfId="6796" xr:uid="{00000000-0005-0000-0000-00002D160000}"/>
    <cellStyle name="Porcentual 2 26 13" xfId="2802" xr:uid="{00000000-0005-0000-0000-00002E160000}"/>
    <cellStyle name="Porcentual 2 26 13 2" xfId="6797" xr:uid="{00000000-0005-0000-0000-00002F160000}"/>
    <cellStyle name="Porcentual 2 26 14" xfId="2803" xr:uid="{00000000-0005-0000-0000-000030160000}"/>
    <cellStyle name="Porcentual 2 26 14 2" xfId="6798" xr:uid="{00000000-0005-0000-0000-000031160000}"/>
    <cellStyle name="Porcentual 2 26 15" xfId="2804" xr:uid="{00000000-0005-0000-0000-000032160000}"/>
    <cellStyle name="Porcentual 2 26 15 2" xfId="6799" xr:uid="{00000000-0005-0000-0000-000033160000}"/>
    <cellStyle name="Porcentual 2 26 16" xfId="2805" xr:uid="{00000000-0005-0000-0000-000034160000}"/>
    <cellStyle name="Porcentual 2 26 16 2" xfId="6800" xr:uid="{00000000-0005-0000-0000-000035160000}"/>
    <cellStyle name="Porcentual 2 26 17" xfId="2806" xr:uid="{00000000-0005-0000-0000-000036160000}"/>
    <cellStyle name="Porcentual 2 26 17 2" xfId="6801" xr:uid="{00000000-0005-0000-0000-000037160000}"/>
    <cellStyle name="Porcentual 2 26 18" xfId="2807" xr:uid="{00000000-0005-0000-0000-000038160000}"/>
    <cellStyle name="Porcentual 2 26 18 2" xfId="6802" xr:uid="{00000000-0005-0000-0000-000039160000}"/>
    <cellStyle name="Porcentual 2 26 19" xfId="2808" xr:uid="{00000000-0005-0000-0000-00003A160000}"/>
    <cellStyle name="Porcentual 2 26 19 2" xfId="6803" xr:uid="{00000000-0005-0000-0000-00003B160000}"/>
    <cellStyle name="Porcentual 2 26 2" xfId="2809" xr:uid="{00000000-0005-0000-0000-00003C160000}"/>
    <cellStyle name="Porcentual 2 26 2 2" xfId="6804" xr:uid="{00000000-0005-0000-0000-00003D160000}"/>
    <cellStyle name="Porcentual 2 26 20" xfId="2810" xr:uid="{00000000-0005-0000-0000-00003E160000}"/>
    <cellStyle name="Porcentual 2 26 20 2" xfId="6805" xr:uid="{00000000-0005-0000-0000-00003F160000}"/>
    <cellStyle name="Porcentual 2 26 21" xfId="2811" xr:uid="{00000000-0005-0000-0000-000040160000}"/>
    <cellStyle name="Porcentual 2 26 21 2" xfId="6806" xr:uid="{00000000-0005-0000-0000-000041160000}"/>
    <cellStyle name="Porcentual 2 26 22" xfId="2812" xr:uid="{00000000-0005-0000-0000-000042160000}"/>
    <cellStyle name="Porcentual 2 26 22 2" xfId="6807" xr:uid="{00000000-0005-0000-0000-000043160000}"/>
    <cellStyle name="Porcentual 2 26 23" xfId="2813" xr:uid="{00000000-0005-0000-0000-000044160000}"/>
    <cellStyle name="Porcentual 2 26 23 2" xfId="6808" xr:uid="{00000000-0005-0000-0000-000045160000}"/>
    <cellStyle name="Porcentual 2 26 24" xfId="2814" xr:uid="{00000000-0005-0000-0000-000046160000}"/>
    <cellStyle name="Porcentual 2 26 24 2" xfId="6809" xr:uid="{00000000-0005-0000-0000-000047160000}"/>
    <cellStyle name="Porcentual 2 26 25" xfId="2815" xr:uid="{00000000-0005-0000-0000-000048160000}"/>
    <cellStyle name="Porcentual 2 26 25 2" xfId="6810" xr:uid="{00000000-0005-0000-0000-000049160000}"/>
    <cellStyle name="Porcentual 2 26 26" xfId="2816" xr:uid="{00000000-0005-0000-0000-00004A160000}"/>
    <cellStyle name="Porcentual 2 26 26 2" xfId="6811" xr:uid="{00000000-0005-0000-0000-00004B160000}"/>
    <cellStyle name="Porcentual 2 26 27" xfId="2817" xr:uid="{00000000-0005-0000-0000-00004C160000}"/>
    <cellStyle name="Porcentual 2 26 27 2" xfId="6812" xr:uid="{00000000-0005-0000-0000-00004D160000}"/>
    <cellStyle name="Porcentual 2 26 28" xfId="2818" xr:uid="{00000000-0005-0000-0000-00004E160000}"/>
    <cellStyle name="Porcentual 2 26 28 2" xfId="6813" xr:uid="{00000000-0005-0000-0000-00004F160000}"/>
    <cellStyle name="Porcentual 2 26 29" xfId="6814" xr:uid="{00000000-0005-0000-0000-000050160000}"/>
    <cellStyle name="Porcentual 2 26 3" xfId="2819" xr:uid="{00000000-0005-0000-0000-000051160000}"/>
    <cellStyle name="Porcentual 2 26 3 2" xfId="6815" xr:uid="{00000000-0005-0000-0000-000052160000}"/>
    <cellStyle name="Porcentual 2 26 4" xfId="2820" xr:uid="{00000000-0005-0000-0000-000053160000}"/>
    <cellStyle name="Porcentual 2 26 4 2" xfId="6816" xr:uid="{00000000-0005-0000-0000-000054160000}"/>
    <cellStyle name="Porcentual 2 26 5" xfId="2821" xr:uid="{00000000-0005-0000-0000-000055160000}"/>
    <cellStyle name="Porcentual 2 26 5 2" xfId="6817" xr:uid="{00000000-0005-0000-0000-000056160000}"/>
    <cellStyle name="Porcentual 2 26 6" xfId="2822" xr:uid="{00000000-0005-0000-0000-000057160000}"/>
    <cellStyle name="Porcentual 2 26 6 2" xfId="6818" xr:uid="{00000000-0005-0000-0000-000058160000}"/>
    <cellStyle name="Porcentual 2 26 7" xfId="2823" xr:uid="{00000000-0005-0000-0000-000059160000}"/>
    <cellStyle name="Porcentual 2 26 7 2" xfId="6819" xr:uid="{00000000-0005-0000-0000-00005A160000}"/>
    <cellStyle name="Porcentual 2 26 8" xfId="2824" xr:uid="{00000000-0005-0000-0000-00005B160000}"/>
    <cellStyle name="Porcentual 2 26 8 2" xfId="6820" xr:uid="{00000000-0005-0000-0000-00005C160000}"/>
    <cellStyle name="Porcentual 2 26 9" xfId="2825" xr:uid="{00000000-0005-0000-0000-00005D160000}"/>
    <cellStyle name="Porcentual 2 26 9 2" xfId="6821" xr:uid="{00000000-0005-0000-0000-00005E160000}"/>
    <cellStyle name="Porcentual 2 27" xfId="2826" xr:uid="{00000000-0005-0000-0000-00005F160000}"/>
    <cellStyle name="Porcentual 2 27 10" xfId="2827" xr:uid="{00000000-0005-0000-0000-000060160000}"/>
    <cellStyle name="Porcentual 2 27 10 2" xfId="6822" xr:uid="{00000000-0005-0000-0000-000061160000}"/>
    <cellStyle name="Porcentual 2 27 11" xfId="2828" xr:uid="{00000000-0005-0000-0000-000062160000}"/>
    <cellStyle name="Porcentual 2 27 11 2" xfId="6823" xr:uid="{00000000-0005-0000-0000-000063160000}"/>
    <cellStyle name="Porcentual 2 27 12" xfId="2829" xr:uid="{00000000-0005-0000-0000-000064160000}"/>
    <cellStyle name="Porcentual 2 27 12 2" xfId="6824" xr:uid="{00000000-0005-0000-0000-000065160000}"/>
    <cellStyle name="Porcentual 2 27 13" xfId="2830" xr:uid="{00000000-0005-0000-0000-000066160000}"/>
    <cellStyle name="Porcentual 2 27 13 2" xfId="6825" xr:uid="{00000000-0005-0000-0000-000067160000}"/>
    <cellStyle name="Porcentual 2 27 14" xfId="2831" xr:uid="{00000000-0005-0000-0000-000068160000}"/>
    <cellStyle name="Porcentual 2 27 14 2" xfId="6826" xr:uid="{00000000-0005-0000-0000-000069160000}"/>
    <cellStyle name="Porcentual 2 27 15" xfId="2832" xr:uid="{00000000-0005-0000-0000-00006A160000}"/>
    <cellStyle name="Porcentual 2 27 15 2" xfId="6827" xr:uid="{00000000-0005-0000-0000-00006B160000}"/>
    <cellStyle name="Porcentual 2 27 16" xfId="2833" xr:uid="{00000000-0005-0000-0000-00006C160000}"/>
    <cellStyle name="Porcentual 2 27 16 2" xfId="6828" xr:uid="{00000000-0005-0000-0000-00006D160000}"/>
    <cellStyle name="Porcentual 2 27 17" xfId="2834" xr:uid="{00000000-0005-0000-0000-00006E160000}"/>
    <cellStyle name="Porcentual 2 27 17 2" xfId="6829" xr:uid="{00000000-0005-0000-0000-00006F160000}"/>
    <cellStyle name="Porcentual 2 27 18" xfId="2835" xr:uid="{00000000-0005-0000-0000-000070160000}"/>
    <cellStyle name="Porcentual 2 27 18 2" xfId="6830" xr:uid="{00000000-0005-0000-0000-000071160000}"/>
    <cellStyle name="Porcentual 2 27 19" xfId="2836" xr:uid="{00000000-0005-0000-0000-000072160000}"/>
    <cellStyle name="Porcentual 2 27 19 2" xfId="6831" xr:uid="{00000000-0005-0000-0000-000073160000}"/>
    <cellStyle name="Porcentual 2 27 2" xfId="2837" xr:uid="{00000000-0005-0000-0000-000074160000}"/>
    <cellStyle name="Porcentual 2 27 2 2" xfId="6832" xr:uid="{00000000-0005-0000-0000-000075160000}"/>
    <cellStyle name="Porcentual 2 27 20" xfId="2838" xr:uid="{00000000-0005-0000-0000-000076160000}"/>
    <cellStyle name="Porcentual 2 27 20 2" xfId="6833" xr:uid="{00000000-0005-0000-0000-000077160000}"/>
    <cellStyle name="Porcentual 2 27 21" xfId="2839" xr:uid="{00000000-0005-0000-0000-000078160000}"/>
    <cellStyle name="Porcentual 2 27 21 2" xfId="6834" xr:uid="{00000000-0005-0000-0000-000079160000}"/>
    <cellStyle name="Porcentual 2 27 22" xfId="2840" xr:uid="{00000000-0005-0000-0000-00007A160000}"/>
    <cellStyle name="Porcentual 2 27 22 2" xfId="6835" xr:uid="{00000000-0005-0000-0000-00007B160000}"/>
    <cellStyle name="Porcentual 2 27 23" xfId="2841" xr:uid="{00000000-0005-0000-0000-00007C160000}"/>
    <cellStyle name="Porcentual 2 27 23 2" xfId="6836" xr:uid="{00000000-0005-0000-0000-00007D160000}"/>
    <cellStyle name="Porcentual 2 27 24" xfId="2842" xr:uid="{00000000-0005-0000-0000-00007E160000}"/>
    <cellStyle name="Porcentual 2 27 24 2" xfId="6837" xr:uid="{00000000-0005-0000-0000-00007F160000}"/>
    <cellStyle name="Porcentual 2 27 25" xfId="2843" xr:uid="{00000000-0005-0000-0000-000080160000}"/>
    <cellStyle name="Porcentual 2 27 25 2" xfId="6838" xr:uid="{00000000-0005-0000-0000-000081160000}"/>
    <cellStyle name="Porcentual 2 27 26" xfId="2844" xr:uid="{00000000-0005-0000-0000-000082160000}"/>
    <cellStyle name="Porcentual 2 27 26 2" xfId="6839" xr:uid="{00000000-0005-0000-0000-000083160000}"/>
    <cellStyle name="Porcentual 2 27 27" xfId="2845" xr:uid="{00000000-0005-0000-0000-000084160000}"/>
    <cellStyle name="Porcentual 2 27 27 2" xfId="6840" xr:uid="{00000000-0005-0000-0000-000085160000}"/>
    <cellStyle name="Porcentual 2 27 28" xfId="2846" xr:uid="{00000000-0005-0000-0000-000086160000}"/>
    <cellStyle name="Porcentual 2 27 28 2" xfId="6841" xr:uid="{00000000-0005-0000-0000-000087160000}"/>
    <cellStyle name="Porcentual 2 27 29" xfId="6842" xr:uid="{00000000-0005-0000-0000-000088160000}"/>
    <cellStyle name="Porcentual 2 27 3" xfId="2847" xr:uid="{00000000-0005-0000-0000-000089160000}"/>
    <cellStyle name="Porcentual 2 27 3 2" xfId="6843" xr:uid="{00000000-0005-0000-0000-00008A160000}"/>
    <cellStyle name="Porcentual 2 27 4" xfId="2848" xr:uid="{00000000-0005-0000-0000-00008B160000}"/>
    <cellStyle name="Porcentual 2 27 4 2" xfId="6844" xr:uid="{00000000-0005-0000-0000-00008C160000}"/>
    <cellStyle name="Porcentual 2 27 5" xfId="2849" xr:uid="{00000000-0005-0000-0000-00008D160000}"/>
    <cellStyle name="Porcentual 2 27 5 2" xfId="6845" xr:uid="{00000000-0005-0000-0000-00008E160000}"/>
    <cellStyle name="Porcentual 2 27 6" xfId="2850" xr:uid="{00000000-0005-0000-0000-00008F160000}"/>
    <cellStyle name="Porcentual 2 27 6 2" xfId="6846" xr:uid="{00000000-0005-0000-0000-000090160000}"/>
    <cellStyle name="Porcentual 2 27 7" xfId="2851" xr:uid="{00000000-0005-0000-0000-000091160000}"/>
    <cellStyle name="Porcentual 2 27 7 2" xfId="6847" xr:uid="{00000000-0005-0000-0000-000092160000}"/>
    <cellStyle name="Porcentual 2 27 8" xfId="2852" xr:uid="{00000000-0005-0000-0000-000093160000}"/>
    <cellStyle name="Porcentual 2 27 8 2" xfId="6848" xr:uid="{00000000-0005-0000-0000-000094160000}"/>
    <cellStyle name="Porcentual 2 27 9" xfId="2853" xr:uid="{00000000-0005-0000-0000-000095160000}"/>
    <cellStyle name="Porcentual 2 27 9 2" xfId="6849" xr:uid="{00000000-0005-0000-0000-000096160000}"/>
    <cellStyle name="Porcentual 2 28" xfId="2854" xr:uid="{00000000-0005-0000-0000-000097160000}"/>
    <cellStyle name="Porcentual 2 28 10" xfId="2855" xr:uid="{00000000-0005-0000-0000-000098160000}"/>
    <cellStyle name="Porcentual 2 28 10 2" xfId="6850" xr:uid="{00000000-0005-0000-0000-000099160000}"/>
    <cellStyle name="Porcentual 2 28 11" xfId="2856" xr:uid="{00000000-0005-0000-0000-00009A160000}"/>
    <cellStyle name="Porcentual 2 28 11 2" xfId="6851" xr:uid="{00000000-0005-0000-0000-00009B160000}"/>
    <cellStyle name="Porcentual 2 28 12" xfId="2857" xr:uid="{00000000-0005-0000-0000-00009C160000}"/>
    <cellStyle name="Porcentual 2 28 12 2" xfId="6852" xr:uid="{00000000-0005-0000-0000-00009D160000}"/>
    <cellStyle name="Porcentual 2 28 13" xfId="2858" xr:uid="{00000000-0005-0000-0000-00009E160000}"/>
    <cellStyle name="Porcentual 2 28 13 2" xfId="6853" xr:uid="{00000000-0005-0000-0000-00009F160000}"/>
    <cellStyle name="Porcentual 2 28 14" xfId="2859" xr:uid="{00000000-0005-0000-0000-0000A0160000}"/>
    <cellStyle name="Porcentual 2 28 14 2" xfId="6854" xr:uid="{00000000-0005-0000-0000-0000A1160000}"/>
    <cellStyle name="Porcentual 2 28 15" xfId="2860" xr:uid="{00000000-0005-0000-0000-0000A2160000}"/>
    <cellStyle name="Porcentual 2 28 15 2" xfId="6855" xr:uid="{00000000-0005-0000-0000-0000A3160000}"/>
    <cellStyle name="Porcentual 2 28 16" xfId="2861" xr:uid="{00000000-0005-0000-0000-0000A4160000}"/>
    <cellStyle name="Porcentual 2 28 16 2" xfId="6856" xr:uid="{00000000-0005-0000-0000-0000A5160000}"/>
    <cellStyle name="Porcentual 2 28 17" xfId="2862" xr:uid="{00000000-0005-0000-0000-0000A6160000}"/>
    <cellStyle name="Porcentual 2 28 17 2" xfId="6857" xr:uid="{00000000-0005-0000-0000-0000A7160000}"/>
    <cellStyle name="Porcentual 2 28 18" xfId="2863" xr:uid="{00000000-0005-0000-0000-0000A8160000}"/>
    <cellStyle name="Porcentual 2 28 18 2" xfId="6858" xr:uid="{00000000-0005-0000-0000-0000A9160000}"/>
    <cellStyle name="Porcentual 2 28 19" xfId="2864" xr:uid="{00000000-0005-0000-0000-0000AA160000}"/>
    <cellStyle name="Porcentual 2 28 19 2" xfId="6859" xr:uid="{00000000-0005-0000-0000-0000AB160000}"/>
    <cellStyle name="Porcentual 2 28 2" xfId="2865" xr:uid="{00000000-0005-0000-0000-0000AC160000}"/>
    <cellStyle name="Porcentual 2 28 2 2" xfId="6860" xr:uid="{00000000-0005-0000-0000-0000AD160000}"/>
    <cellStyle name="Porcentual 2 28 20" xfId="2866" xr:uid="{00000000-0005-0000-0000-0000AE160000}"/>
    <cellStyle name="Porcentual 2 28 20 2" xfId="6861" xr:uid="{00000000-0005-0000-0000-0000AF160000}"/>
    <cellStyle name="Porcentual 2 28 21" xfId="2867" xr:uid="{00000000-0005-0000-0000-0000B0160000}"/>
    <cellStyle name="Porcentual 2 28 21 2" xfId="6862" xr:uid="{00000000-0005-0000-0000-0000B1160000}"/>
    <cellStyle name="Porcentual 2 28 22" xfId="2868" xr:uid="{00000000-0005-0000-0000-0000B2160000}"/>
    <cellStyle name="Porcentual 2 28 22 2" xfId="6863" xr:uid="{00000000-0005-0000-0000-0000B3160000}"/>
    <cellStyle name="Porcentual 2 28 23" xfId="2869" xr:uid="{00000000-0005-0000-0000-0000B4160000}"/>
    <cellStyle name="Porcentual 2 28 23 2" xfId="6864" xr:uid="{00000000-0005-0000-0000-0000B5160000}"/>
    <cellStyle name="Porcentual 2 28 24" xfId="2870" xr:uid="{00000000-0005-0000-0000-0000B6160000}"/>
    <cellStyle name="Porcentual 2 28 24 2" xfId="6865" xr:uid="{00000000-0005-0000-0000-0000B7160000}"/>
    <cellStyle name="Porcentual 2 28 25" xfId="2871" xr:uid="{00000000-0005-0000-0000-0000B8160000}"/>
    <cellStyle name="Porcentual 2 28 25 2" xfId="6866" xr:uid="{00000000-0005-0000-0000-0000B9160000}"/>
    <cellStyle name="Porcentual 2 28 26" xfId="2872" xr:uid="{00000000-0005-0000-0000-0000BA160000}"/>
    <cellStyle name="Porcentual 2 28 26 2" xfId="6867" xr:uid="{00000000-0005-0000-0000-0000BB160000}"/>
    <cellStyle name="Porcentual 2 28 27" xfId="2873" xr:uid="{00000000-0005-0000-0000-0000BC160000}"/>
    <cellStyle name="Porcentual 2 28 27 2" xfId="6868" xr:uid="{00000000-0005-0000-0000-0000BD160000}"/>
    <cellStyle name="Porcentual 2 28 28" xfId="2874" xr:uid="{00000000-0005-0000-0000-0000BE160000}"/>
    <cellStyle name="Porcentual 2 28 28 2" xfId="6869" xr:uid="{00000000-0005-0000-0000-0000BF160000}"/>
    <cellStyle name="Porcentual 2 28 29" xfId="6870" xr:uid="{00000000-0005-0000-0000-0000C0160000}"/>
    <cellStyle name="Porcentual 2 28 3" xfId="2875" xr:uid="{00000000-0005-0000-0000-0000C1160000}"/>
    <cellStyle name="Porcentual 2 28 3 2" xfId="6871" xr:uid="{00000000-0005-0000-0000-0000C2160000}"/>
    <cellStyle name="Porcentual 2 28 4" xfId="2876" xr:uid="{00000000-0005-0000-0000-0000C3160000}"/>
    <cellStyle name="Porcentual 2 28 4 2" xfId="6872" xr:uid="{00000000-0005-0000-0000-0000C4160000}"/>
    <cellStyle name="Porcentual 2 28 5" xfId="2877" xr:uid="{00000000-0005-0000-0000-0000C5160000}"/>
    <cellStyle name="Porcentual 2 28 5 2" xfId="6873" xr:uid="{00000000-0005-0000-0000-0000C6160000}"/>
    <cellStyle name="Porcentual 2 28 6" xfId="2878" xr:uid="{00000000-0005-0000-0000-0000C7160000}"/>
    <cellStyle name="Porcentual 2 28 6 2" xfId="6874" xr:uid="{00000000-0005-0000-0000-0000C8160000}"/>
    <cellStyle name="Porcentual 2 28 7" xfId="2879" xr:uid="{00000000-0005-0000-0000-0000C9160000}"/>
    <cellStyle name="Porcentual 2 28 7 2" xfId="6875" xr:uid="{00000000-0005-0000-0000-0000CA160000}"/>
    <cellStyle name="Porcentual 2 28 8" xfId="2880" xr:uid="{00000000-0005-0000-0000-0000CB160000}"/>
    <cellStyle name="Porcentual 2 28 8 2" xfId="6876" xr:uid="{00000000-0005-0000-0000-0000CC160000}"/>
    <cellStyle name="Porcentual 2 28 9" xfId="2881" xr:uid="{00000000-0005-0000-0000-0000CD160000}"/>
    <cellStyle name="Porcentual 2 28 9 2" xfId="6877" xr:uid="{00000000-0005-0000-0000-0000CE160000}"/>
    <cellStyle name="Porcentual 2 29" xfId="2882" xr:uid="{00000000-0005-0000-0000-0000CF160000}"/>
    <cellStyle name="Porcentual 2 29 10" xfId="2883" xr:uid="{00000000-0005-0000-0000-0000D0160000}"/>
    <cellStyle name="Porcentual 2 29 10 2" xfId="6878" xr:uid="{00000000-0005-0000-0000-0000D1160000}"/>
    <cellStyle name="Porcentual 2 29 11" xfId="2884" xr:uid="{00000000-0005-0000-0000-0000D2160000}"/>
    <cellStyle name="Porcentual 2 29 11 2" xfId="6879" xr:uid="{00000000-0005-0000-0000-0000D3160000}"/>
    <cellStyle name="Porcentual 2 29 12" xfId="2885" xr:uid="{00000000-0005-0000-0000-0000D4160000}"/>
    <cellStyle name="Porcentual 2 29 12 2" xfId="6880" xr:uid="{00000000-0005-0000-0000-0000D5160000}"/>
    <cellStyle name="Porcentual 2 29 13" xfId="2886" xr:uid="{00000000-0005-0000-0000-0000D6160000}"/>
    <cellStyle name="Porcentual 2 29 13 2" xfId="6881" xr:uid="{00000000-0005-0000-0000-0000D7160000}"/>
    <cellStyle name="Porcentual 2 29 14" xfId="2887" xr:uid="{00000000-0005-0000-0000-0000D8160000}"/>
    <cellStyle name="Porcentual 2 29 14 2" xfId="6882" xr:uid="{00000000-0005-0000-0000-0000D9160000}"/>
    <cellStyle name="Porcentual 2 29 15" xfId="2888" xr:uid="{00000000-0005-0000-0000-0000DA160000}"/>
    <cellStyle name="Porcentual 2 29 15 2" xfId="6883" xr:uid="{00000000-0005-0000-0000-0000DB160000}"/>
    <cellStyle name="Porcentual 2 29 16" xfId="2889" xr:uid="{00000000-0005-0000-0000-0000DC160000}"/>
    <cellStyle name="Porcentual 2 29 16 2" xfId="6884" xr:uid="{00000000-0005-0000-0000-0000DD160000}"/>
    <cellStyle name="Porcentual 2 29 17" xfId="2890" xr:uid="{00000000-0005-0000-0000-0000DE160000}"/>
    <cellStyle name="Porcentual 2 29 17 2" xfId="6885" xr:uid="{00000000-0005-0000-0000-0000DF160000}"/>
    <cellStyle name="Porcentual 2 29 18" xfId="2891" xr:uid="{00000000-0005-0000-0000-0000E0160000}"/>
    <cellStyle name="Porcentual 2 29 18 2" xfId="6886" xr:uid="{00000000-0005-0000-0000-0000E1160000}"/>
    <cellStyle name="Porcentual 2 29 19" xfId="2892" xr:uid="{00000000-0005-0000-0000-0000E2160000}"/>
    <cellStyle name="Porcentual 2 29 19 2" xfId="6887" xr:uid="{00000000-0005-0000-0000-0000E3160000}"/>
    <cellStyle name="Porcentual 2 29 2" xfId="2893" xr:uid="{00000000-0005-0000-0000-0000E4160000}"/>
    <cellStyle name="Porcentual 2 29 2 2" xfId="6888" xr:uid="{00000000-0005-0000-0000-0000E5160000}"/>
    <cellStyle name="Porcentual 2 29 20" xfId="2894" xr:uid="{00000000-0005-0000-0000-0000E6160000}"/>
    <cellStyle name="Porcentual 2 29 20 2" xfId="6889" xr:uid="{00000000-0005-0000-0000-0000E7160000}"/>
    <cellStyle name="Porcentual 2 29 21" xfId="2895" xr:uid="{00000000-0005-0000-0000-0000E8160000}"/>
    <cellStyle name="Porcentual 2 29 21 2" xfId="6890" xr:uid="{00000000-0005-0000-0000-0000E9160000}"/>
    <cellStyle name="Porcentual 2 29 22" xfId="2896" xr:uid="{00000000-0005-0000-0000-0000EA160000}"/>
    <cellStyle name="Porcentual 2 29 22 2" xfId="6891" xr:uid="{00000000-0005-0000-0000-0000EB160000}"/>
    <cellStyle name="Porcentual 2 29 23" xfId="2897" xr:uid="{00000000-0005-0000-0000-0000EC160000}"/>
    <cellStyle name="Porcentual 2 29 23 2" xfId="6892" xr:uid="{00000000-0005-0000-0000-0000ED160000}"/>
    <cellStyle name="Porcentual 2 29 24" xfId="2898" xr:uid="{00000000-0005-0000-0000-0000EE160000}"/>
    <cellStyle name="Porcentual 2 29 24 2" xfId="6893" xr:uid="{00000000-0005-0000-0000-0000EF160000}"/>
    <cellStyle name="Porcentual 2 29 25" xfId="2899" xr:uid="{00000000-0005-0000-0000-0000F0160000}"/>
    <cellStyle name="Porcentual 2 29 25 2" xfId="6894" xr:uid="{00000000-0005-0000-0000-0000F1160000}"/>
    <cellStyle name="Porcentual 2 29 26" xfId="2900" xr:uid="{00000000-0005-0000-0000-0000F2160000}"/>
    <cellStyle name="Porcentual 2 29 26 2" xfId="6895" xr:uid="{00000000-0005-0000-0000-0000F3160000}"/>
    <cellStyle name="Porcentual 2 29 27" xfId="2901" xr:uid="{00000000-0005-0000-0000-0000F4160000}"/>
    <cellStyle name="Porcentual 2 29 27 2" xfId="6896" xr:uid="{00000000-0005-0000-0000-0000F5160000}"/>
    <cellStyle name="Porcentual 2 29 28" xfId="2902" xr:uid="{00000000-0005-0000-0000-0000F6160000}"/>
    <cellStyle name="Porcentual 2 29 28 2" xfId="6897" xr:uid="{00000000-0005-0000-0000-0000F7160000}"/>
    <cellStyle name="Porcentual 2 29 29" xfId="6898" xr:uid="{00000000-0005-0000-0000-0000F8160000}"/>
    <cellStyle name="Porcentual 2 29 3" xfId="2903" xr:uid="{00000000-0005-0000-0000-0000F9160000}"/>
    <cellStyle name="Porcentual 2 29 3 2" xfId="6899" xr:uid="{00000000-0005-0000-0000-0000FA160000}"/>
    <cellStyle name="Porcentual 2 29 4" xfId="2904" xr:uid="{00000000-0005-0000-0000-0000FB160000}"/>
    <cellStyle name="Porcentual 2 29 4 2" xfId="6900" xr:uid="{00000000-0005-0000-0000-0000FC160000}"/>
    <cellStyle name="Porcentual 2 29 5" xfId="2905" xr:uid="{00000000-0005-0000-0000-0000FD160000}"/>
    <cellStyle name="Porcentual 2 29 5 2" xfId="6901" xr:uid="{00000000-0005-0000-0000-0000FE160000}"/>
    <cellStyle name="Porcentual 2 29 6" xfId="2906" xr:uid="{00000000-0005-0000-0000-0000FF160000}"/>
    <cellStyle name="Porcentual 2 29 6 2" xfId="6902" xr:uid="{00000000-0005-0000-0000-000000170000}"/>
    <cellStyle name="Porcentual 2 29 7" xfId="2907" xr:uid="{00000000-0005-0000-0000-000001170000}"/>
    <cellStyle name="Porcentual 2 29 7 2" xfId="6903" xr:uid="{00000000-0005-0000-0000-000002170000}"/>
    <cellStyle name="Porcentual 2 29 8" xfId="2908" xr:uid="{00000000-0005-0000-0000-000003170000}"/>
    <cellStyle name="Porcentual 2 29 8 2" xfId="6904" xr:uid="{00000000-0005-0000-0000-000004170000}"/>
    <cellStyle name="Porcentual 2 29 9" xfId="2909" xr:uid="{00000000-0005-0000-0000-000005170000}"/>
    <cellStyle name="Porcentual 2 29 9 2" xfId="6905" xr:uid="{00000000-0005-0000-0000-000006170000}"/>
    <cellStyle name="Porcentual 2 3" xfId="2910" xr:uid="{00000000-0005-0000-0000-000007170000}"/>
    <cellStyle name="Porcentual 2 3 10" xfId="2911" xr:uid="{00000000-0005-0000-0000-000008170000}"/>
    <cellStyle name="Porcentual 2 3 10 2" xfId="6906" xr:uid="{00000000-0005-0000-0000-000009170000}"/>
    <cellStyle name="Porcentual 2 3 11" xfId="2912" xr:uid="{00000000-0005-0000-0000-00000A170000}"/>
    <cellStyle name="Porcentual 2 3 11 2" xfId="6907" xr:uid="{00000000-0005-0000-0000-00000B170000}"/>
    <cellStyle name="Porcentual 2 3 12" xfId="2913" xr:uid="{00000000-0005-0000-0000-00000C170000}"/>
    <cellStyle name="Porcentual 2 3 12 2" xfId="6908" xr:uid="{00000000-0005-0000-0000-00000D170000}"/>
    <cellStyle name="Porcentual 2 3 13" xfId="2914" xr:uid="{00000000-0005-0000-0000-00000E170000}"/>
    <cellStyle name="Porcentual 2 3 13 2" xfId="6909" xr:uid="{00000000-0005-0000-0000-00000F170000}"/>
    <cellStyle name="Porcentual 2 3 14" xfId="2915" xr:uid="{00000000-0005-0000-0000-000010170000}"/>
    <cellStyle name="Porcentual 2 3 14 2" xfId="6910" xr:uid="{00000000-0005-0000-0000-000011170000}"/>
    <cellStyle name="Porcentual 2 3 15" xfId="2916" xr:uid="{00000000-0005-0000-0000-000012170000}"/>
    <cellStyle name="Porcentual 2 3 15 2" xfId="6911" xr:uid="{00000000-0005-0000-0000-000013170000}"/>
    <cellStyle name="Porcentual 2 3 16" xfId="2917" xr:uid="{00000000-0005-0000-0000-000014170000}"/>
    <cellStyle name="Porcentual 2 3 16 2" xfId="6912" xr:uid="{00000000-0005-0000-0000-000015170000}"/>
    <cellStyle name="Porcentual 2 3 17" xfId="2918" xr:uid="{00000000-0005-0000-0000-000016170000}"/>
    <cellStyle name="Porcentual 2 3 17 2" xfId="6913" xr:uid="{00000000-0005-0000-0000-000017170000}"/>
    <cellStyle name="Porcentual 2 3 18" xfId="2919" xr:uid="{00000000-0005-0000-0000-000018170000}"/>
    <cellStyle name="Porcentual 2 3 18 2" xfId="6914" xr:uid="{00000000-0005-0000-0000-000019170000}"/>
    <cellStyle name="Porcentual 2 3 19" xfId="2920" xr:uid="{00000000-0005-0000-0000-00001A170000}"/>
    <cellStyle name="Porcentual 2 3 19 2" xfId="6915" xr:uid="{00000000-0005-0000-0000-00001B170000}"/>
    <cellStyle name="Porcentual 2 3 2" xfId="2921" xr:uid="{00000000-0005-0000-0000-00001C170000}"/>
    <cellStyle name="Porcentual 2 3 2 2" xfId="4475" xr:uid="{00000000-0005-0000-0000-00001D170000}"/>
    <cellStyle name="Porcentual 2 3 2 2 2" xfId="10479" xr:uid="{879E9658-CE48-4E62-AE76-6F793DE57F08}"/>
    <cellStyle name="Porcentual 2 3 2 2 2 2" xfId="11408" xr:uid="{CDA169CD-5DBA-434A-B5EB-E84D924890E0}"/>
    <cellStyle name="Porcentual 2 3 2 2 2 2 2" xfId="13452" xr:uid="{1EA73358-801E-4944-AD68-16C687848A7F}"/>
    <cellStyle name="Porcentual 2 3 2 2 2 3" xfId="11986" xr:uid="{503D20A2-EC96-430A-845F-52D9E68E5574}"/>
    <cellStyle name="Porcentual 2 3 2 2 2 3 2" xfId="14030" xr:uid="{CCBA6C1B-8A6A-442D-8126-5C76CF092C48}"/>
    <cellStyle name="Porcentual 2 3 2 2 2 4" xfId="12527" xr:uid="{BF530652-4204-4255-92AB-214393E0DD87}"/>
    <cellStyle name="Porcentual 2 3 2 2 3" xfId="11407" xr:uid="{BF8CF509-DD11-4647-9EB0-88D5C642C804}"/>
    <cellStyle name="Porcentual 2 3 2 2 3 2" xfId="13451" xr:uid="{751DB6EB-0448-49A0-AC00-AFE17E67832C}"/>
    <cellStyle name="Porcentual 2 3 2 2 4" xfId="11985" xr:uid="{C51C8BC5-3D11-4AB0-BE12-D66A44CB86F5}"/>
    <cellStyle name="Porcentual 2 3 2 2 4 2" xfId="14029" xr:uid="{E26E8B0E-E479-4152-B905-ADAEDF9384D0}"/>
    <cellStyle name="Porcentual 2 3 2 2 5" xfId="8194" xr:uid="{3F61438F-56C9-467C-A057-806D073D44B9}"/>
    <cellStyle name="Porcentual 2 3 2 2 6" xfId="12247" xr:uid="{8758853F-081F-4D4C-889C-ED7CE6D7091B}"/>
    <cellStyle name="Porcentual 2 3 20" xfId="2922" xr:uid="{00000000-0005-0000-0000-00001E170000}"/>
    <cellStyle name="Porcentual 2 3 20 2" xfId="6916" xr:uid="{00000000-0005-0000-0000-00001F170000}"/>
    <cellStyle name="Porcentual 2 3 21" xfId="2923" xr:uid="{00000000-0005-0000-0000-000020170000}"/>
    <cellStyle name="Porcentual 2 3 21 2" xfId="6917" xr:uid="{00000000-0005-0000-0000-000021170000}"/>
    <cellStyle name="Porcentual 2 3 22" xfId="2924" xr:uid="{00000000-0005-0000-0000-000022170000}"/>
    <cellStyle name="Porcentual 2 3 22 2" xfId="6918" xr:uid="{00000000-0005-0000-0000-000023170000}"/>
    <cellStyle name="Porcentual 2 3 23" xfId="2925" xr:uid="{00000000-0005-0000-0000-000024170000}"/>
    <cellStyle name="Porcentual 2 3 23 2" xfId="6919" xr:uid="{00000000-0005-0000-0000-000025170000}"/>
    <cellStyle name="Porcentual 2 3 24" xfId="2926" xr:uid="{00000000-0005-0000-0000-000026170000}"/>
    <cellStyle name="Porcentual 2 3 24 2" xfId="6920" xr:uid="{00000000-0005-0000-0000-000027170000}"/>
    <cellStyle name="Porcentual 2 3 25" xfId="2927" xr:uid="{00000000-0005-0000-0000-000028170000}"/>
    <cellStyle name="Porcentual 2 3 25 2" xfId="6921" xr:uid="{00000000-0005-0000-0000-000029170000}"/>
    <cellStyle name="Porcentual 2 3 26" xfId="2928" xr:uid="{00000000-0005-0000-0000-00002A170000}"/>
    <cellStyle name="Porcentual 2 3 26 2" xfId="6922" xr:uid="{00000000-0005-0000-0000-00002B170000}"/>
    <cellStyle name="Porcentual 2 3 27" xfId="2929" xr:uid="{00000000-0005-0000-0000-00002C170000}"/>
    <cellStyle name="Porcentual 2 3 27 2" xfId="6923" xr:uid="{00000000-0005-0000-0000-00002D170000}"/>
    <cellStyle name="Porcentual 2 3 28" xfId="2930" xr:uid="{00000000-0005-0000-0000-00002E170000}"/>
    <cellStyle name="Porcentual 2 3 28 2" xfId="6924" xr:uid="{00000000-0005-0000-0000-00002F170000}"/>
    <cellStyle name="Porcentual 2 3 29" xfId="2931" xr:uid="{00000000-0005-0000-0000-000030170000}"/>
    <cellStyle name="Porcentual 2 3 3" xfId="2932" xr:uid="{00000000-0005-0000-0000-000031170000}"/>
    <cellStyle name="Porcentual 2 3 3 2" xfId="6925" xr:uid="{00000000-0005-0000-0000-000032170000}"/>
    <cellStyle name="Porcentual 2 3 30" xfId="2933" xr:uid="{00000000-0005-0000-0000-000033170000}"/>
    <cellStyle name="Porcentual 2 3 31" xfId="2934" xr:uid="{00000000-0005-0000-0000-000034170000}"/>
    <cellStyle name="Porcentual 2 3 32" xfId="2935" xr:uid="{00000000-0005-0000-0000-000035170000}"/>
    <cellStyle name="Porcentual 2 3 33" xfId="2936" xr:uid="{00000000-0005-0000-0000-000036170000}"/>
    <cellStyle name="Porcentual 2 3 34" xfId="2937" xr:uid="{00000000-0005-0000-0000-000037170000}"/>
    <cellStyle name="Porcentual 2 3 35" xfId="4342" xr:uid="{00000000-0005-0000-0000-000038170000}"/>
    <cellStyle name="Porcentual 2 3 35 2" xfId="10376" xr:uid="{E9BCC52B-39BD-4DEF-B9A0-D34D54A511C3}"/>
    <cellStyle name="Porcentual 2 3 35 2 2" xfId="11410" xr:uid="{622C4EF3-D518-4D7D-8C62-BF304ED040E5}"/>
    <cellStyle name="Porcentual 2 3 35 2 2 2" xfId="13454" xr:uid="{D051ADDC-1615-4388-B492-46A96C78989E}"/>
    <cellStyle name="Porcentual 2 3 35 2 3" xfId="11988" xr:uid="{69601CFC-42F2-4337-986D-00ABF2C16405}"/>
    <cellStyle name="Porcentual 2 3 35 2 3 2" xfId="14032" xr:uid="{7C29F34F-EA4D-4B8B-9B8C-64D6B8AA0FBE}"/>
    <cellStyle name="Porcentual 2 3 35 2 4" xfId="12425" xr:uid="{25A759CF-A68A-4BCD-A545-C5133AD13096}"/>
    <cellStyle name="Porcentual 2 3 35 3" xfId="11409" xr:uid="{D152FBD9-D634-46A9-BD6F-808EF67D563F}"/>
    <cellStyle name="Porcentual 2 3 35 3 2" xfId="13453" xr:uid="{DC313AB8-770D-4230-9686-E079509C2BD1}"/>
    <cellStyle name="Porcentual 2 3 35 4" xfId="11987" xr:uid="{0384F038-F8A2-4220-9181-FFCC6D43465E}"/>
    <cellStyle name="Porcentual 2 3 35 4 2" xfId="14031" xr:uid="{5279F983-513E-48A7-98A5-7BEF1B881E22}"/>
    <cellStyle name="Porcentual 2 3 35 5" xfId="8079" xr:uid="{F33E361E-FFCB-4484-8F27-EFE195CF2A32}"/>
    <cellStyle name="Porcentual 2 3 35 6" xfId="12145" xr:uid="{90AD8A7C-F62C-403E-8644-62814CD93227}"/>
    <cellStyle name="Porcentual 2 3 36" xfId="4424" xr:uid="{00000000-0005-0000-0000-000039170000}"/>
    <cellStyle name="Porcentual 2 3 36 2" xfId="10428" xr:uid="{3F892542-D265-4586-B110-A4555E1DCDAD}"/>
    <cellStyle name="Porcentual 2 3 36 2 2" xfId="11412" xr:uid="{84551DD6-7667-41DE-ADAF-FF845EEECC3A}"/>
    <cellStyle name="Porcentual 2 3 36 2 2 2" xfId="13456" xr:uid="{01ED36F5-25C8-4303-959B-C5D7CED9E331}"/>
    <cellStyle name="Porcentual 2 3 36 2 3" xfId="11990" xr:uid="{E835D13F-70F6-4C08-B3EA-7F70C81AB39E}"/>
    <cellStyle name="Porcentual 2 3 36 2 3 2" xfId="14034" xr:uid="{4F478A38-8D33-41F4-9020-A17B4092DE88}"/>
    <cellStyle name="Porcentual 2 3 36 2 4" xfId="12476" xr:uid="{7882FFF5-EA7E-4383-9342-6F31CCAE1596}"/>
    <cellStyle name="Porcentual 2 3 36 3" xfId="11411" xr:uid="{97FE63A2-6E84-46F3-A03A-0494E85B909C}"/>
    <cellStyle name="Porcentual 2 3 36 3 2" xfId="13455" xr:uid="{A90268FB-F651-45A7-B603-A5FB9DC4C597}"/>
    <cellStyle name="Porcentual 2 3 36 4" xfId="11989" xr:uid="{D61BBB68-3E45-4600-BC2A-16E1F242D8E8}"/>
    <cellStyle name="Porcentual 2 3 36 4 2" xfId="14033" xr:uid="{464FA286-8C1A-42B3-A33C-046CBC81ED33}"/>
    <cellStyle name="Porcentual 2 3 36 5" xfId="8143" xr:uid="{591032AA-50C8-497B-9577-238D2201D088}"/>
    <cellStyle name="Porcentual 2 3 36 6" xfId="12196" xr:uid="{8AC06EDA-5D94-4945-A959-4BDB9D54B702}"/>
    <cellStyle name="Porcentual 2 3 37" xfId="4548" xr:uid="{00000000-0005-0000-0000-00003A170000}"/>
    <cellStyle name="Porcentual 2 3 37 2" xfId="10528" xr:uid="{79A1343A-BAEC-406D-B86C-14853FAC2DA4}"/>
    <cellStyle name="Porcentual 2 3 37 2 2" xfId="11414" xr:uid="{9ADE07E0-B332-4CBA-8D84-A69DB18E7B83}"/>
    <cellStyle name="Porcentual 2 3 37 2 2 2" xfId="13458" xr:uid="{D81A8E1A-C1EB-4244-AED4-96E9D306CB62}"/>
    <cellStyle name="Porcentual 2 3 37 2 3" xfId="11992" xr:uid="{CAA9E1BB-F7B8-4973-8CC1-BF1860ED4680}"/>
    <cellStyle name="Porcentual 2 3 37 2 3 2" xfId="14036" xr:uid="{8FC73BBE-BBAA-4A6C-9C19-61CD373B9095}"/>
    <cellStyle name="Porcentual 2 3 37 2 4" xfId="12573" xr:uid="{A3810305-592E-4BC9-802C-AFE103498C15}"/>
    <cellStyle name="Porcentual 2 3 37 3" xfId="11413" xr:uid="{21D6FC05-1004-47D2-AB44-CC85460C2BC6}"/>
    <cellStyle name="Porcentual 2 3 37 3 2" xfId="13457" xr:uid="{B51B638E-F211-4A7B-B274-F36D750AC3D3}"/>
    <cellStyle name="Porcentual 2 3 37 4" xfId="11991" xr:uid="{A2C49F46-DEF9-4507-BBCE-7FF9C5D383F6}"/>
    <cellStyle name="Porcentual 2 3 37 4 2" xfId="14035" xr:uid="{65769091-7FD8-468D-B0BA-9D8C58808B8B}"/>
    <cellStyle name="Porcentual 2 3 37 5" xfId="8261" xr:uid="{E38CF85B-0A8B-4055-9C18-9689175F87E8}"/>
    <cellStyle name="Porcentual 2 3 37 6" xfId="12293" xr:uid="{8FA6FA96-377E-4A0C-81ED-0B6C615241E5}"/>
    <cellStyle name="Porcentual 2 3 4" xfId="2938" xr:uid="{00000000-0005-0000-0000-00003B170000}"/>
    <cellStyle name="Porcentual 2 3 4 2" xfId="6926" xr:uid="{00000000-0005-0000-0000-00003C170000}"/>
    <cellStyle name="Porcentual 2 3 5" xfId="2939" xr:uid="{00000000-0005-0000-0000-00003D170000}"/>
    <cellStyle name="Porcentual 2 3 5 2" xfId="6927" xr:uid="{00000000-0005-0000-0000-00003E170000}"/>
    <cellStyle name="Porcentual 2 3 6" xfId="2940" xr:uid="{00000000-0005-0000-0000-00003F170000}"/>
    <cellStyle name="Porcentual 2 3 6 2" xfId="6928" xr:uid="{00000000-0005-0000-0000-000040170000}"/>
    <cellStyle name="Porcentual 2 3 7" xfId="2941" xr:uid="{00000000-0005-0000-0000-000041170000}"/>
    <cellStyle name="Porcentual 2 3 7 2" xfId="6929" xr:uid="{00000000-0005-0000-0000-000042170000}"/>
    <cellStyle name="Porcentual 2 3 8" xfId="2942" xr:uid="{00000000-0005-0000-0000-000043170000}"/>
    <cellStyle name="Porcentual 2 3 8 2" xfId="6930" xr:uid="{00000000-0005-0000-0000-000044170000}"/>
    <cellStyle name="Porcentual 2 3 9" xfId="2943" xr:uid="{00000000-0005-0000-0000-000045170000}"/>
    <cellStyle name="Porcentual 2 3 9 2" xfId="6931" xr:uid="{00000000-0005-0000-0000-000046170000}"/>
    <cellStyle name="Porcentual 2 30" xfId="2944" xr:uid="{00000000-0005-0000-0000-000047170000}"/>
    <cellStyle name="Porcentual 2 30 2" xfId="6932" xr:uid="{00000000-0005-0000-0000-000048170000}"/>
    <cellStyle name="Porcentual 2 31" xfId="2945" xr:uid="{00000000-0005-0000-0000-000049170000}"/>
    <cellStyle name="Porcentual 2 31 2" xfId="6933" xr:uid="{00000000-0005-0000-0000-00004A170000}"/>
    <cellStyle name="Porcentual 2 32" xfId="2946" xr:uid="{00000000-0005-0000-0000-00004B170000}"/>
    <cellStyle name="Porcentual 2 33" xfId="2947" xr:uid="{00000000-0005-0000-0000-00004C170000}"/>
    <cellStyle name="Porcentual 2 33 2" xfId="9567" xr:uid="{841B27C4-2839-4A56-8DC2-180751BEFBD3}"/>
    <cellStyle name="Porcentual 2 34" xfId="2948" xr:uid="{00000000-0005-0000-0000-00004D170000}"/>
    <cellStyle name="Porcentual 2 34 2" xfId="9568" xr:uid="{5F866ABD-8949-47DC-868B-9ADBD92B7CEA}"/>
    <cellStyle name="Porcentual 2 35" xfId="2949" xr:uid="{00000000-0005-0000-0000-00004E170000}"/>
    <cellStyle name="Porcentual 2 35 2" xfId="9569" xr:uid="{4B140F6A-78DE-4A2F-8074-26150B8CD2AF}"/>
    <cellStyle name="Porcentual 2 36" xfId="2950" xr:uid="{00000000-0005-0000-0000-00004F170000}"/>
    <cellStyle name="Porcentual 2 36 2" xfId="9570" xr:uid="{5CCC7F97-7C66-444E-BFE8-80B1DDC892DD}"/>
    <cellStyle name="Porcentual 2 37" xfId="2951" xr:uid="{00000000-0005-0000-0000-000050170000}"/>
    <cellStyle name="Porcentual 2 37 2" xfId="9571" xr:uid="{EB2441BC-7479-4A40-AED4-6E51B42EBD78}"/>
    <cellStyle name="Porcentual 2 38" xfId="2952" xr:uid="{00000000-0005-0000-0000-000051170000}"/>
    <cellStyle name="Porcentual 2 38 2" xfId="9572" xr:uid="{5B540423-0C48-4E27-87D5-F9A8B64211C6}"/>
    <cellStyle name="Porcentual 2 39" xfId="2953" xr:uid="{00000000-0005-0000-0000-000052170000}"/>
    <cellStyle name="Porcentual 2 39 2" xfId="9573" xr:uid="{50D6D7AC-737D-4449-90E9-1422AEA2BDA3}"/>
    <cellStyle name="Porcentual 2 4" xfId="2954" xr:uid="{00000000-0005-0000-0000-000053170000}"/>
    <cellStyle name="Porcentual 2 4 10" xfId="2955" xr:uid="{00000000-0005-0000-0000-000054170000}"/>
    <cellStyle name="Porcentual 2 4 10 2" xfId="6934" xr:uid="{00000000-0005-0000-0000-000055170000}"/>
    <cellStyle name="Porcentual 2 4 11" xfId="2956" xr:uid="{00000000-0005-0000-0000-000056170000}"/>
    <cellStyle name="Porcentual 2 4 11 2" xfId="6935" xr:uid="{00000000-0005-0000-0000-000057170000}"/>
    <cellStyle name="Porcentual 2 4 12" xfId="2957" xr:uid="{00000000-0005-0000-0000-000058170000}"/>
    <cellStyle name="Porcentual 2 4 12 2" xfId="6936" xr:uid="{00000000-0005-0000-0000-000059170000}"/>
    <cellStyle name="Porcentual 2 4 13" xfId="2958" xr:uid="{00000000-0005-0000-0000-00005A170000}"/>
    <cellStyle name="Porcentual 2 4 13 2" xfId="6937" xr:uid="{00000000-0005-0000-0000-00005B170000}"/>
    <cellStyle name="Porcentual 2 4 14" xfId="2959" xr:uid="{00000000-0005-0000-0000-00005C170000}"/>
    <cellStyle name="Porcentual 2 4 14 2" xfId="6938" xr:uid="{00000000-0005-0000-0000-00005D170000}"/>
    <cellStyle name="Porcentual 2 4 15" xfId="2960" xr:uid="{00000000-0005-0000-0000-00005E170000}"/>
    <cellStyle name="Porcentual 2 4 15 2" xfId="6939" xr:uid="{00000000-0005-0000-0000-00005F170000}"/>
    <cellStyle name="Porcentual 2 4 16" xfId="2961" xr:uid="{00000000-0005-0000-0000-000060170000}"/>
    <cellStyle name="Porcentual 2 4 16 2" xfId="6940" xr:uid="{00000000-0005-0000-0000-000061170000}"/>
    <cellStyle name="Porcentual 2 4 17" xfId="2962" xr:uid="{00000000-0005-0000-0000-000062170000}"/>
    <cellStyle name="Porcentual 2 4 17 2" xfId="6941" xr:uid="{00000000-0005-0000-0000-000063170000}"/>
    <cellStyle name="Porcentual 2 4 18" xfId="2963" xr:uid="{00000000-0005-0000-0000-000064170000}"/>
    <cellStyle name="Porcentual 2 4 18 2" xfId="6942" xr:uid="{00000000-0005-0000-0000-000065170000}"/>
    <cellStyle name="Porcentual 2 4 19" xfId="2964" xr:uid="{00000000-0005-0000-0000-000066170000}"/>
    <cellStyle name="Porcentual 2 4 19 2" xfId="6943" xr:uid="{00000000-0005-0000-0000-000067170000}"/>
    <cellStyle name="Porcentual 2 4 2" xfId="2965" xr:uid="{00000000-0005-0000-0000-000068170000}"/>
    <cellStyle name="Porcentual 2 4 2 2" xfId="4457" xr:uid="{00000000-0005-0000-0000-000069170000}"/>
    <cellStyle name="Porcentual 2 4 2 2 2" xfId="10461" xr:uid="{1F509A6B-CA22-4CD8-9AC8-ADDF66EBE521}"/>
    <cellStyle name="Porcentual 2 4 2 2 2 2" xfId="11416" xr:uid="{9BC9A283-C75E-48B9-AAB9-503098212CD4}"/>
    <cellStyle name="Porcentual 2 4 2 2 2 2 2" xfId="13460" xr:uid="{1C5F388A-C2A8-459B-A2D9-DC1CFE8E31E6}"/>
    <cellStyle name="Porcentual 2 4 2 2 2 3" xfId="11994" xr:uid="{D6E558F9-4DAD-422B-8546-568F84B56B1A}"/>
    <cellStyle name="Porcentual 2 4 2 2 2 3 2" xfId="14038" xr:uid="{4F9BDD1E-EEEF-4908-B10D-727AA6130091}"/>
    <cellStyle name="Porcentual 2 4 2 2 2 4" xfId="12509" xr:uid="{1C1909BE-7980-415D-8C99-BA09B98E0CB9}"/>
    <cellStyle name="Porcentual 2 4 2 2 3" xfId="11415" xr:uid="{B515E5FB-77BC-4916-9FD4-4556C81685C7}"/>
    <cellStyle name="Porcentual 2 4 2 2 3 2" xfId="13459" xr:uid="{A1DE6F59-9779-4D02-816E-7F1B5F9BFD0D}"/>
    <cellStyle name="Porcentual 2 4 2 2 4" xfId="11993" xr:uid="{32628D5D-F7B4-4A75-A53C-758B30A86951}"/>
    <cellStyle name="Porcentual 2 4 2 2 4 2" xfId="14037" xr:uid="{472412FC-8CA5-468B-92A0-6585FCEE92C9}"/>
    <cellStyle name="Porcentual 2 4 2 2 5" xfId="8176" xr:uid="{505544ED-2668-4130-8524-2C6B95020379}"/>
    <cellStyle name="Porcentual 2 4 2 2 6" xfId="12229" xr:uid="{D5DE3E40-48D3-49B4-9B0E-A0B6B6467E82}"/>
    <cellStyle name="Porcentual 2 4 20" xfId="2966" xr:uid="{00000000-0005-0000-0000-00006A170000}"/>
    <cellStyle name="Porcentual 2 4 20 2" xfId="6944" xr:uid="{00000000-0005-0000-0000-00006B170000}"/>
    <cellStyle name="Porcentual 2 4 21" xfId="2967" xr:uid="{00000000-0005-0000-0000-00006C170000}"/>
    <cellStyle name="Porcentual 2 4 21 2" xfId="6945" xr:uid="{00000000-0005-0000-0000-00006D170000}"/>
    <cellStyle name="Porcentual 2 4 22" xfId="2968" xr:uid="{00000000-0005-0000-0000-00006E170000}"/>
    <cellStyle name="Porcentual 2 4 22 2" xfId="6946" xr:uid="{00000000-0005-0000-0000-00006F170000}"/>
    <cellStyle name="Porcentual 2 4 23" xfId="2969" xr:uid="{00000000-0005-0000-0000-000070170000}"/>
    <cellStyle name="Porcentual 2 4 23 2" xfId="6947" xr:uid="{00000000-0005-0000-0000-000071170000}"/>
    <cellStyle name="Porcentual 2 4 24" xfId="2970" xr:uid="{00000000-0005-0000-0000-000072170000}"/>
    <cellStyle name="Porcentual 2 4 24 2" xfId="6948" xr:uid="{00000000-0005-0000-0000-000073170000}"/>
    <cellStyle name="Porcentual 2 4 25" xfId="2971" xr:uid="{00000000-0005-0000-0000-000074170000}"/>
    <cellStyle name="Porcentual 2 4 25 2" xfId="6949" xr:uid="{00000000-0005-0000-0000-000075170000}"/>
    <cellStyle name="Porcentual 2 4 26" xfId="2972" xr:uid="{00000000-0005-0000-0000-000076170000}"/>
    <cellStyle name="Porcentual 2 4 26 2" xfId="6950" xr:uid="{00000000-0005-0000-0000-000077170000}"/>
    <cellStyle name="Porcentual 2 4 27" xfId="2973" xr:uid="{00000000-0005-0000-0000-000078170000}"/>
    <cellStyle name="Porcentual 2 4 27 2" xfId="6951" xr:uid="{00000000-0005-0000-0000-000079170000}"/>
    <cellStyle name="Porcentual 2 4 28" xfId="2974" xr:uid="{00000000-0005-0000-0000-00007A170000}"/>
    <cellStyle name="Porcentual 2 4 28 2" xfId="6952" xr:uid="{00000000-0005-0000-0000-00007B170000}"/>
    <cellStyle name="Porcentual 2 4 29" xfId="2975" xr:uid="{00000000-0005-0000-0000-00007C170000}"/>
    <cellStyle name="Porcentual 2 4 3" xfId="2976" xr:uid="{00000000-0005-0000-0000-00007D170000}"/>
    <cellStyle name="Porcentual 2 4 3 2" xfId="6953" xr:uid="{00000000-0005-0000-0000-00007E170000}"/>
    <cellStyle name="Porcentual 2 4 30" xfId="2977" xr:uid="{00000000-0005-0000-0000-00007F170000}"/>
    <cellStyle name="Porcentual 2 4 31" xfId="2978" xr:uid="{00000000-0005-0000-0000-000080170000}"/>
    <cellStyle name="Porcentual 2 4 32" xfId="2979" xr:uid="{00000000-0005-0000-0000-000081170000}"/>
    <cellStyle name="Porcentual 2 4 33" xfId="2980" xr:uid="{00000000-0005-0000-0000-000082170000}"/>
    <cellStyle name="Porcentual 2 4 34" xfId="2981" xr:uid="{00000000-0005-0000-0000-000083170000}"/>
    <cellStyle name="Porcentual 2 4 35" xfId="4303" xr:uid="{00000000-0005-0000-0000-000084170000}"/>
    <cellStyle name="Porcentual 2 4 35 2" xfId="10357" xr:uid="{A3C8F2FD-2A19-4337-A197-E0D133BF4C1B}"/>
    <cellStyle name="Porcentual 2 4 35 2 2" xfId="11418" xr:uid="{763B2701-9BAA-4E84-8738-83AD0776E185}"/>
    <cellStyle name="Porcentual 2 4 35 2 2 2" xfId="13462" xr:uid="{AFA84445-A05C-4C40-A854-4D76A347F8D3}"/>
    <cellStyle name="Porcentual 2 4 35 2 3" xfId="11996" xr:uid="{60BE8696-0F03-49CD-BD69-2F8FE1138FEE}"/>
    <cellStyle name="Porcentual 2 4 35 2 3 2" xfId="14040" xr:uid="{BA1282B7-9366-477F-8112-61A13B249641}"/>
    <cellStyle name="Porcentual 2 4 35 2 4" xfId="12407" xr:uid="{4E1C07EA-ADA3-422B-82B8-79B65C020A07}"/>
    <cellStyle name="Porcentual 2 4 35 3" xfId="11417" xr:uid="{16470DE7-BD4A-4A5B-8250-9111689C61A9}"/>
    <cellStyle name="Porcentual 2 4 35 3 2" xfId="13461" xr:uid="{393AD631-7316-4873-AE30-9955DDBB1558}"/>
    <cellStyle name="Porcentual 2 4 35 4" xfId="11995" xr:uid="{4E09AF78-33CE-46E5-A786-C37ECF0E221F}"/>
    <cellStyle name="Porcentual 2 4 35 4 2" xfId="14039" xr:uid="{42A0E519-9F84-41A3-863F-C7EEA5252E31}"/>
    <cellStyle name="Porcentual 2 4 35 5" xfId="8058" xr:uid="{96C1B21C-60B3-4F2D-A2A3-6026FCE9E1A5}"/>
    <cellStyle name="Porcentual 2 4 35 6" xfId="12127" xr:uid="{25A89B51-53AD-40E9-9614-460EBF5884B9}"/>
    <cellStyle name="Porcentual 2 4 36" xfId="4406" xr:uid="{00000000-0005-0000-0000-000085170000}"/>
    <cellStyle name="Porcentual 2 4 36 2" xfId="10410" xr:uid="{1F4FA812-E7F1-47AD-B2A6-D698DF89EFAB}"/>
    <cellStyle name="Porcentual 2 4 36 2 2" xfId="11420" xr:uid="{74267E60-B9DC-4727-8141-E9B79226A758}"/>
    <cellStyle name="Porcentual 2 4 36 2 2 2" xfId="13464" xr:uid="{F8F171AB-A332-4021-AC91-46CACA7CEDF8}"/>
    <cellStyle name="Porcentual 2 4 36 2 3" xfId="11998" xr:uid="{65833668-7F27-49FF-97B6-D29E6E4CEAB8}"/>
    <cellStyle name="Porcentual 2 4 36 2 3 2" xfId="14042" xr:uid="{B93C16DD-4BC4-453F-B204-F33494D73B79}"/>
    <cellStyle name="Porcentual 2 4 36 2 4" xfId="12458" xr:uid="{BD5CBA51-2900-4813-8E16-533251FA28E3}"/>
    <cellStyle name="Porcentual 2 4 36 3" xfId="11419" xr:uid="{2D855E54-8F4C-45C7-9002-FECEDF94EE04}"/>
    <cellStyle name="Porcentual 2 4 36 3 2" xfId="13463" xr:uid="{CC58B274-6F0D-4C4F-A5C3-43447C4A98BF}"/>
    <cellStyle name="Porcentual 2 4 36 4" xfId="11997" xr:uid="{3EF5C7BD-BED9-40F9-98CF-BDED9E6AD5B9}"/>
    <cellStyle name="Porcentual 2 4 36 4 2" xfId="14041" xr:uid="{BE5DF46D-E183-43F5-A208-0282C4BE90D0}"/>
    <cellStyle name="Porcentual 2 4 36 5" xfId="8125" xr:uid="{8FB246DD-FFD2-494F-BEC1-B9CC0B8EAE73}"/>
    <cellStyle name="Porcentual 2 4 36 6" xfId="12178" xr:uid="{C73025CA-3C04-404E-8C30-1235F1A4C79A}"/>
    <cellStyle name="Porcentual 2 4 4" xfId="2982" xr:uid="{00000000-0005-0000-0000-000086170000}"/>
    <cellStyle name="Porcentual 2 4 4 2" xfId="6954" xr:uid="{00000000-0005-0000-0000-000087170000}"/>
    <cellStyle name="Porcentual 2 4 5" xfId="2983" xr:uid="{00000000-0005-0000-0000-000088170000}"/>
    <cellStyle name="Porcentual 2 4 5 2" xfId="6955" xr:uid="{00000000-0005-0000-0000-000089170000}"/>
    <cellStyle name="Porcentual 2 4 6" xfId="2984" xr:uid="{00000000-0005-0000-0000-00008A170000}"/>
    <cellStyle name="Porcentual 2 4 6 2" xfId="6956" xr:uid="{00000000-0005-0000-0000-00008B170000}"/>
    <cellStyle name="Porcentual 2 4 7" xfId="2985" xr:uid="{00000000-0005-0000-0000-00008C170000}"/>
    <cellStyle name="Porcentual 2 4 7 2" xfId="6957" xr:uid="{00000000-0005-0000-0000-00008D170000}"/>
    <cellStyle name="Porcentual 2 4 8" xfId="2986" xr:uid="{00000000-0005-0000-0000-00008E170000}"/>
    <cellStyle name="Porcentual 2 4 8 2" xfId="6958" xr:uid="{00000000-0005-0000-0000-00008F170000}"/>
    <cellStyle name="Porcentual 2 4 9" xfId="2987" xr:uid="{00000000-0005-0000-0000-000090170000}"/>
    <cellStyle name="Porcentual 2 4 9 2" xfId="6959" xr:uid="{00000000-0005-0000-0000-000091170000}"/>
    <cellStyle name="Porcentual 2 40" xfId="2988" xr:uid="{00000000-0005-0000-0000-000092170000}"/>
    <cellStyle name="Porcentual 2 40 2" xfId="9574" xr:uid="{8B667E6C-733B-4410-AAA1-4E3313DA6BDC}"/>
    <cellStyle name="Porcentual 2 41" xfId="2989" xr:uid="{00000000-0005-0000-0000-000093170000}"/>
    <cellStyle name="Porcentual 2 41 2" xfId="9575" xr:uid="{CD2BB717-5A4E-4BC2-BD5D-5FBE70A6F70E}"/>
    <cellStyle name="Porcentual 2 42" xfId="2990" xr:uid="{00000000-0005-0000-0000-000094170000}"/>
    <cellStyle name="Porcentual 2 42 2" xfId="9576" xr:uid="{929F09FE-4A22-4EE2-BA9C-16AB0577396D}"/>
    <cellStyle name="Porcentual 2 43" xfId="2991" xr:uid="{00000000-0005-0000-0000-000095170000}"/>
    <cellStyle name="Porcentual 2 43 2" xfId="9577" xr:uid="{28DD1FA9-3A49-4868-AA7D-8596EDDC5EC2}"/>
    <cellStyle name="Porcentual 2 44" xfId="2992" xr:uid="{00000000-0005-0000-0000-000096170000}"/>
    <cellStyle name="Porcentual 2 44 2" xfId="9578" xr:uid="{6C2D4699-2841-4A19-95AB-5A225138FFA8}"/>
    <cellStyle name="Porcentual 2 45" xfId="2993" xr:uid="{00000000-0005-0000-0000-000097170000}"/>
    <cellStyle name="Porcentual 2 45 2" xfId="9579" xr:uid="{BC89D859-A52F-446B-AA4B-2537E33B211B}"/>
    <cellStyle name="Porcentual 2 46" xfId="2994" xr:uid="{00000000-0005-0000-0000-000098170000}"/>
    <cellStyle name="Porcentual 2 46 2" xfId="9580" xr:uid="{E899B2F6-B9DB-444A-94E8-97019A8EE769}"/>
    <cellStyle name="Porcentual 2 47" xfId="2995" xr:uid="{00000000-0005-0000-0000-000099170000}"/>
    <cellStyle name="Porcentual 2 47 2" xfId="9581" xr:uid="{A104D449-12BC-4C88-B0F3-D7197D06ECD9}"/>
    <cellStyle name="Porcentual 2 48" xfId="2996" xr:uid="{00000000-0005-0000-0000-00009A170000}"/>
    <cellStyle name="Porcentual 2 48 2" xfId="9582" xr:uid="{4E3A261F-55E5-4989-BADA-FEE5F8849FE3}"/>
    <cellStyle name="Porcentual 2 49" xfId="2997" xr:uid="{00000000-0005-0000-0000-00009B170000}"/>
    <cellStyle name="Porcentual 2 49 2" xfId="9583" xr:uid="{D2A7F623-8569-4672-9B07-545C9CFAE0DB}"/>
    <cellStyle name="Porcentual 2 5" xfId="2998" xr:uid="{00000000-0005-0000-0000-00009C170000}"/>
    <cellStyle name="Porcentual 2 5 10" xfId="2999" xr:uid="{00000000-0005-0000-0000-00009D170000}"/>
    <cellStyle name="Porcentual 2 5 10 2" xfId="6960" xr:uid="{00000000-0005-0000-0000-00009E170000}"/>
    <cellStyle name="Porcentual 2 5 11" xfId="3000" xr:uid="{00000000-0005-0000-0000-00009F170000}"/>
    <cellStyle name="Porcentual 2 5 11 2" xfId="6961" xr:uid="{00000000-0005-0000-0000-0000A0170000}"/>
    <cellStyle name="Porcentual 2 5 12" xfId="3001" xr:uid="{00000000-0005-0000-0000-0000A1170000}"/>
    <cellStyle name="Porcentual 2 5 12 2" xfId="6962" xr:uid="{00000000-0005-0000-0000-0000A2170000}"/>
    <cellStyle name="Porcentual 2 5 13" xfId="3002" xr:uid="{00000000-0005-0000-0000-0000A3170000}"/>
    <cellStyle name="Porcentual 2 5 13 2" xfId="6963" xr:uid="{00000000-0005-0000-0000-0000A4170000}"/>
    <cellStyle name="Porcentual 2 5 14" xfId="3003" xr:uid="{00000000-0005-0000-0000-0000A5170000}"/>
    <cellStyle name="Porcentual 2 5 14 2" xfId="6964" xr:uid="{00000000-0005-0000-0000-0000A6170000}"/>
    <cellStyle name="Porcentual 2 5 15" xfId="3004" xr:uid="{00000000-0005-0000-0000-0000A7170000}"/>
    <cellStyle name="Porcentual 2 5 15 2" xfId="6965" xr:uid="{00000000-0005-0000-0000-0000A8170000}"/>
    <cellStyle name="Porcentual 2 5 16" xfId="3005" xr:uid="{00000000-0005-0000-0000-0000A9170000}"/>
    <cellStyle name="Porcentual 2 5 16 2" xfId="6966" xr:uid="{00000000-0005-0000-0000-0000AA170000}"/>
    <cellStyle name="Porcentual 2 5 17" xfId="3006" xr:uid="{00000000-0005-0000-0000-0000AB170000}"/>
    <cellStyle name="Porcentual 2 5 17 2" xfId="6967" xr:uid="{00000000-0005-0000-0000-0000AC170000}"/>
    <cellStyle name="Porcentual 2 5 18" xfId="3007" xr:uid="{00000000-0005-0000-0000-0000AD170000}"/>
    <cellStyle name="Porcentual 2 5 18 2" xfId="6968" xr:uid="{00000000-0005-0000-0000-0000AE170000}"/>
    <cellStyle name="Porcentual 2 5 19" xfId="3008" xr:uid="{00000000-0005-0000-0000-0000AF170000}"/>
    <cellStyle name="Porcentual 2 5 19 2" xfId="6969" xr:uid="{00000000-0005-0000-0000-0000B0170000}"/>
    <cellStyle name="Porcentual 2 5 2" xfId="3009" xr:uid="{00000000-0005-0000-0000-0000B1170000}"/>
    <cellStyle name="Porcentual 2 5 2 2" xfId="6970" xr:uid="{00000000-0005-0000-0000-0000B2170000}"/>
    <cellStyle name="Porcentual 2 5 20" xfId="3010" xr:uid="{00000000-0005-0000-0000-0000B3170000}"/>
    <cellStyle name="Porcentual 2 5 20 2" xfId="6971" xr:uid="{00000000-0005-0000-0000-0000B4170000}"/>
    <cellStyle name="Porcentual 2 5 21" xfId="3011" xr:uid="{00000000-0005-0000-0000-0000B5170000}"/>
    <cellStyle name="Porcentual 2 5 21 2" xfId="6972" xr:uid="{00000000-0005-0000-0000-0000B6170000}"/>
    <cellStyle name="Porcentual 2 5 22" xfId="3012" xr:uid="{00000000-0005-0000-0000-0000B7170000}"/>
    <cellStyle name="Porcentual 2 5 22 2" xfId="6973" xr:uid="{00000000-0005-0000-0000-0000B8170000}"/>
    <cellStyle name="Porcentual 2 5 23" xfId="3013" xr:uid="{00000000-0005-0000-0000-0000B9170000}"/>
    <cellStyle name="Porcentual 2 5 23 2" xfId="6974" xr:uid="{00000000-0005-0000-0000-0000BA170000}"/>
    <cellStyle name="Porcentual 2 5 24" xfId="3014" xr:uid="{00000000-0005-0000-0000-0000BB170000}"/>
    <cellStyle name="Porcentual 2 5 24 2" xfId="6975" xr:uid="{00000000-0005-0000-0000-0000BC170000}"/>
    <cellStyle name="Porcentual 2 5 25" xfId="3015" xr:uid="{00000000-0005-0000-0000-0000BD170000}"/>
    <cellStyle name="Porcentual 2 5 25 2" xfId="6976" xr:uid="{00000000-0005-0000-0000-0000BE170000}"/>
    <cellStyle name="Porcentual 2 5 26" xfId="3016" xr:uid="{00000000-0005-0000-0000-0000BF170000}"/>
    <cellStyle name="Porcentual 2 5 26 2" xfId="6977" xr:uid="{00000000-0005-0000-0000-0000C0170000}"/>
    <cellStyle name="Porcentual 2 5 27" xfId="3017" xr:uid="{00000000-0005-0000-0000-0000C1170000}"/>
    <cellStyle name="Porcentual 2 5 27 2" xfId="6978" xr:uid="{00000000-0005-0000-0000-0000C2170000}"/>
    <cellStyle name="Porcentual 2 5 28" xfId="3018" xr:uid="{00000000-0005-0000-0000-0000C3170000}"/>
    <cellStyle name="Porcentual 2 5 28 2" xfId="6979" xr:uid="{00000000-0005-0000-0000-0000C4170000}"/>
    <cellStyle name="Porcentual 2 5 29" xfId="3019" xr:uid="{00000000-0005-0000-0000-0000C5170000}"/>
    <cellStyle name="Porcentual 2 5 3" xfId="3020" xr:uid="{00000000-0005-0000-0000-0000C6170000}"/>
    <cellStyle name="Porcentual 2 5 3 2" xfId="6980" xr:uid="{00000000-0005-0000-0000-0000C7170000}"/>
    <cellStyle name="Porcentual 2 5 30" xfId="3021" xr:uid="{00000000-0005-0000-0000-0000C8170000}"/>
    <cellStyle name="Porcentual 2 5 31" xfId="3022" xr:uid="{00000000-0005-0000-0000-0000C9170000}"/>
    <cellStyle name="Porcentual 2 5 32" xfId="3023" xr:uid="{00000000-0005-0000-0000-0000CA170000}"/>
    <cellStyle name="Porcentual 2 5 33" xfId="3024" xr:uid="{00000000-0005-0000-0000-0000CB170000}"/>
    <cellStyle name="Porcentual 2 5 34" xfId="3025" xr:uid="{00000000-0005-0000-0000-0000CC170000}"/>
    <cellStyle name="Porcentual 2 5 35" xfId="4441" xr:uid="{00000000-0005-0000-0000-0000CD170000}"/>
    <cellStyle name="Porcentual 2 5 35 2" xfId="10445" xr:uid="{B028A328-D910-4DB2-BBD9-E51750E7EE7D}"/>
    <cellStyle name="Porcentual 2 5 35 2 2" xfId="11422" xr:uid="{22297F79-ED51-4B92-97FB-7963186A02FA}"/>
    <cellStyle name="Porcentual 2 5 35 2 2 2" xfId="13466" xr:uid="{B09DED35-F00F-40C0-AD23-C3102309A883}"/>
    <cellStyle name="Porcentual 2 5 35 2 3" xfId="12000" xr:uid="{D92878CC-D2B8-4EF8-B1FF-37A26237C7AA}"/>
    <cellStyle name="Porcentual 2 5 35 2 3 2" xfId="14044" xr:uid="{A8D26B1E-7BE6-405F-A221-2FB770474477}"/>
    <cellStyle name="Porcentual 2 5 35 2 4" xfId="12493" xr:uid="{19C897FB-041B-4469-8C0F-191A8D75094C}"/>
    <cellStyle name="Porcentual 2 5 35 3" xfId="11421" xr:uid="{92D6E236-468C-4862-950C-689F2548F25C}"/>
    <cellStyle name="Porcentual 2 5 35 3 2" xfId="13465" xr:uid="{764B5A59-85FB-44DC-914E-4B7A3302CB21}"/>
    <cellStyle name="Porcentual 2 5 35 4" xfId="11999" xr:uid="{9AF6F4D0-7C96-4F2F-B527-50DF671EB508}"/>
    <cellStyle name="Porcentual 2 5 35 4 2" xfId="14043" xr:uid="{A0F27444-DD63-455C-86C0-652338A3C1F6}"/>
    <cellStyle name="Porcentual 2 5 35 5" xfId="8160" xr:uid="{E8DA5F3C-BBE8-41DC-8F09-BE60F6DCF818}"/>
    <cellStyle name="Porcentual 2 5 35 6" xfId="12213" xr:uid="{A2E5ED59-4E03-4CB9-904B-1E13820BC95A}"/>
    <cellStyle name="Porcentual 2 5 4" xfId="3026" xr:uid="{00000000-0005-0000-0000-0000CE170000}"/>
    <cellStyle name="Porcentual 2 5 4 2" xfId="6981" xr:uid="{00000000-0005-0000-0000-0000CF170000}"/>
    <cellStyle name="Porcentual 2 5 5" xfId="3027" xr:uid="{00000000-0005-0000-0000-0000D0170000}"/>
    <cellStyle name="Porcentual 2 5 5 2" xfId="6982" xr:uid="{00000000-0005-0000-0000-0000D1170000}"/>
    <cellStyle name="Porcentual 2 5 6" xfId="3028" xr:uid="{00000000-0005-0000-0000-0000D2170000}"/>
    <cellStyle name="Porcentual 2 5 6 2" xfId="6983" xr:uid="{00000000-0005-0000-0000-0000D3170000}"/>
    <cellStyle name="Porcentual 2 5 7" xfId="3029" xr:uid="{00000000-0005-0000-0000-0000D4170000}"/>
    <cellStyle name="Porcentual 2 5 7 2" xfId="6984" xr:uid="{00000000-0005-0000-0000-0000D5170000}"/>
    <cellStyle name="Porcentual 2 5 8" xfId="3030" xr:uid="{00000000-0005-0000-0000-0000D6170000}"/>
    <cellStyle name="Porcentual 2 5 8 2" xfId="6985" xr:uid="{00000000-0005-0000-0000-0000D7170000}"/>
    <cellStyle name="Porcentual 2 5 9" xfId="3031" xr:uid="{00000000-0005-0000-0000-0000D8170000}"/>
    <cellStyle name="Porcentual 2 5 9 2" xfId="6986" xr:uid="{00000000-0005-0000-0000-0000D9170000}"/>
    <cellStyle name="Porcentual 2 50" xfId="3032" xr:uid="{00000000-0005-0000-0000-0000DA170000}"/>
    <cellStyle name="Porcentual 2 50 2" xfId="9584" xr:uid="{3BCFB005-1E4C-4A4F-94FA-BE13D0070C94}"/>
    <cellStyle name="Porcentual 2 51" xfId="3033" xr:uid="{00000000-0005-0000-0000-0000DB170000}"/>
    <cellStyle name="Porcentual 2 51 2" xfId="9585" xr:uid="{9CD9B9FB-0B5F-470B-A0CB-06497B659A5F}"/>
    <cellStyle name="Porcentual 2 52" xfId="3034" xr:uid="{00000000-0005-0000-0000-0000DC170000}"/>
    <cellStyle name="Porcentual 2 52 2" xfId="9586" xr:uid="{D818FBA3-D23C-46D5-967A-6134610A1C85}"/>
    <cellStyle name="Porcentual 2 53" xfId="3035" xr:uid="{00000000-0005-0000-0000-0000DD170000}"/>
    <cellStyle name="Porcentual 2 53 2" xfId="9587" xr:uid="{411F230D-6C21-4F6D-A9F0-B030A7AF8E33}"/>
    <cellStyle name="Porcentual 2 54" xfId="3036" xr:uid="{00000000-0005-0000-0000-0000DE170000}"/>
    <cellStyle name="Porcentual 2 54 2" xfId="9588" xr:uid="{A957993D-592C-4B53-B079-7885F99E2FE7}"/>
    <cellStyle name="Porcentual 2 55" xfId="3037" xr:uid="{00000000-0005-0000-0000-0000DF170000}"/>
    <cellStyle name="Porcentual 2 55 2" xfId="9589" xr:uid="{3F752870-C835-4ACB-BC72-6DDB294D899B}"/>
    <cellStyle name="Porcentual 2 56" xfId="3038" xr:uid="{00000000-0005-0000-0000-0000E0170000}"/>
    <cellStyle name="Porcentual 2 56 2" xfId="9590" xr:uid="{1AFC351B-F978-4380-A395-4F66AE17C2CA}"/>
    <cellStyle name="Porcentual 2 57" xfId="3039" xr:uid="{00000000-0005-0000-0000-0000E1170000}"/>
    <cellStyle name="Porcentual 2 57 2" xfId="9591" xr:uid="{8BA40C4D-E2BF-4EAA-8D65-849A6B018D60}"/>
    <cellStyle name="Porcentual 2 58" xfId="3040" xr:uid="{00000000-0005-0000-0000-0000E2170000}"/>
    <cellStyle name="Porcentual 2 58 2" xfId="9592" xr:uid="{78985254-650A-4D4D-BE87-39A86CAD3654}"/>
    <cellStyle name="Porcentual 2 59" xfId="3041" xr:uid="{00000000-0005-0000-0000-0000E3170000}"/>
    <cellStyle name="Porcentual 2 59 2" xfId="9593" xr:uid="{812472F9-1BE7-45CF-ACCC-4C0878C847B5}"/>
    <cellStyle name="Porcentual 2 6" xfId="3042" xr:uid="{00000000-0005-0000-0000-0000E4170000}"/>
    <cellStyle name="Porcentual 2 6 10" xfId="3043" xr:uid="{00000000-0005-0000-0000-0000E5170000}"/>
    <cellStyle name="Porcentual 2 6 10 2" xfId="6987" xr:uid="{00000000-0005-0000-0000-0000E6170000}"/>
    <cellStyle name="Porcentual 2 6 11" xfId="3044" xr:uid="{00000000-0005-0000-0000-0000E7170000}"/>
    <cellStyle name="Porcentual 2 6 11 2" xfId="6988" xr:uid="{00000000-0005-0000-0000-0000E8170000}"/>
    <cellStyle name="Porcentual 2 6 12" xfId="3045" xr:uid="{00000000-0005-0000-0000-0000E9170000}"/>
    <cellStyle name="Porcentual 2 6 12 2" xfId="6989" xr:uid="{00000000-0005-0000-0000-0000EA170000}"/>
    <cellStyle name="Porcentual 2 6 13" xfId="3046" xr:uid="{00000000-0005-0000-0000-0000EB170000}"/>
    <cellStyle name="Porcentual 2 6 13 2" xfId="6990" xr:uid="{00000000-0005-0000-0000-0000EC170000}"/>
    <cellStyle name="Porcentual 2 6 14" xfId="3047" xr:uid="{00000000-0005-0000-0000-0000ED170000}"/>
    <cellStyle name="Porcentual 2 6 14 2" xfId="6991" xr:uid="{00000000-0005-0000-0000-0000EE170000}"/>
    <cellStyle name="Porcentual 2 6 15" xfId="3048" xr:uid="{00000000-0005-0000-0000-0000EF170000}"/>
    <cellStyle name="Porcentual 2 6 15 2" xfId="6992" xr:uid="{00000000-0005-0000-0000-0000F0170000}"/>
    <cellStyle name="Porcentual 2 6 16" xfId="3049" xr:uid="{00000000-0005-0000-0000-0000F1170000}"/>
    <cellStyle name="Porcentual 2 6 16 2" xfId="6993" xr:uid="{00000000-0005-0000-0000-0000F2170000}"/>
    <cellStyle name="Porcentual 2 6 17" xfId="3050" xr:uid="{00000000-0005-0000-0000-0000F3170000}"/>
    <cellStyle name="Porcentual 2 6 17 2" xfId="6994" xr:uid="{00000000-0005-0000-0000-0000F4170000}"/>
    <cellStyle name="Porcentual 2 6 18" xfId="3051" xr:uid="{00000000-0005-0000-0000-0000F5170000}"/>
    <cellStyle name="Porcentual 2 6 18 2" xfId="6995" xr:uid="{00000000-0005-0000-0000-0000F6170000}"/>
    <cellStyle name="Porcentual 2 6 19" xfId="3052" xr:uid="{00000000-0005-0000-0000-0000F7170000}"/>
    <cellStyle name="Porcentual 2 6 19 2" xfId="6996" xr:uid="{00000000-0005-0000-0000-0000F8170000}"/>
    <cellStyle name="Porcentual 2 6 2" xfId="3053" xr:uid="{00000000-0005-0000-0000-0000F9170000}"/>
    <cellStyle name="Porcentual 2 6 2 2" xfId="6997" xr:uid="{00000000-0005-0000-0000-0000FA170000}"/>
    <cellStyle name="Porcentual 2 6 20" xfId="3054" xr:uid="{00000000-0005-0000-0000-0000FB170000}"/>
    <cellStyle name="Porcentual 2 6 20 2" xfId="6998" xr:uid="{00000000-0005-0000-0000-0000FC170000}"/>
    <cellStyle name="Porcentual 2 6 21" xfId="3055" xr:uid="{00000000-0005-0000-0000-0000FD170000}"/>
    <cellStyle name="Porcentual 2 6 21 2" xfId="6999" xr:uid="{00000000-0005-0000-0000-0000FE170000}"/>
    <cellStyle name="Porcentual 2 6 22" xfId="3056" xr:uid="{00000000-0005-0000-0000-0000FF170000}"/>
    <cellStyle name="Porcentual 2 6 22 2" xfId="7000" xr:uid="{00000000-0005-0000-0000-000000180000}"/>
    <cellStyle name="Porcentual 2 6 23" xfId="3057" xr:uid="{00000000-0005-0000-0000-000001180000}"/>
    <cellStyle name="Porcentual 2 6 23 2" xfId="7001" xr:uid="{00000000-0005-0000-0000-000002180000}"/>
    <cellStyle name="Porcentual 2 6 24" xfId="3058" xr:uid="{00000000-0005-0000-0000-000003180000}"/>
    <cellStyle name="Porcentual 2 6 24 2" xfId="7002" xr:uid="{00000000-0005-0000-0000-000004180000}"/>
    <cellStyle name="Porcentual 2 6 25" xfId="3059" xr:uid="{00000000-0005-0000-0000-000005180000}"/>
    <cellStyle name="Porcentual 2 6 25 2" xfId="7003" xr:uid="{00000000-0005-0000-0000-000006180000}"/>
    <cellStyle name="Porcentual 2 6 26" xfId="3060" xr:uid="{00000000-0005-0000-0000-000007180000}"/>
    <cellStyle name="Porcentual 2 6 26 2" xfId="7004" xr:uid="{00000000-0005-0000-0000-000008180000}"/>
    <cellStyle name="Porcentual 2 6 27" xfId="3061" xr:uid="{00000000-0005-0000-0000-000009180000}"/>
    <cellStyle name="Porcentual 2 6 27 2" xfId="7005" xr:uid="{00000000-0005-0000-0000-00000A180000}"/>
    <cellStyle name="Porcentual 2 6 28" xfId="3062" xr:uid="{00000000-0005-0000-0000-00000B180000}"/>
    <cellStyle name="Porcentual 2 6 28 2" xfId="7006" xr:uid="{00000000-0005-0000-0000-00000C180000}"/>
    <cellStyle name="Porcentual 2 6 29" xfId="7007" xr:uid="{00000000-0005-0000-0000-00000D180000}"/>
    <cellStyle name="Porcentual 2 6 3" xfId="3063" xr:uid="{00000000-0005-0000-0000-00000E180000}"/>
    <cellStyle name="Porcentual 2 6 3 2" xfId="7008" xr:uid="{00000000-0005-0000-0000-00000F180000}"/>
    <cellStyle name="Porcentual 2 6 4" xfId="3064" xr:uid="{00000000-0005-0000-0000-000010180000}"/>
    <cellStyle name="Porcentual 2 6 4 2" xfId="7009" xr:uid="{00000000-0005-0000-0000-000011180000}"/>
    <cellStyle name="Porcentual 2 6 5" xfId="3065" xr:uid="{00000000-0005-0000-0000-000012180000}"/>
    <cellStyle name="Porcentual 2 6 5 2" xfId="7010" xr:uid="{00000000-0005-0000-0000-000013180000}"/>
    <cellStyle name="Porcentual 2 6 6" xfId="3066" xr:uid="{00000000-0005-0000-0000-000014180000}"/>
    <cellStyle name="Porcentual 2 6 6 2" xfId="7011" xr:uid="{00000000-0005-0000-0000-000015180000}"/>
    <cellStyle name="Porcentual 2 6 7" xfId="3067" xr:uid="{00000000-0005-0000-0000-000016180000}"/>
    <cellStyle name="Porcentual 2 6 7 2" xfId="7012" xr:uid="{00000000-0005-0000-0000-000017180000}"/>
    <cellStyle name="Porcentual 2 6 8" xfId="3068" xr:uid="{00000000-0005-0000-0000-000018180000}"/>
    <cellStyle name="Porcentual 2 6 8 2" xfId="7013" xr:uid="{00000000-0005-0000-0000-000019180000}"/>
    <cellStyle name="Porcentual 2 6 9" xfId="3069" xr:uid="{00000000-0005-0000-0000-00001A180000}"/>
    <cellStyle name="Porcentual 2 6 9 2" xfId="7014" xr:uid="{00000000-0005-0000-0000-00001B180000}"/>
    <cellStyle name="Porcentual 2 60" xfId="3070" xr:uid="{00000000-0005-0000-0000-00001C180000}"/>
    <cellStyle name="Porcentual 2 60 2" xfId="9594" xr:uid="{A777D42D-FBEF-4E71-B82E-DF223B03B896}"/>
    <cellStyle name="Porcentual 2 61" xfId="3071" xr:uid="{00000000-0005-0000-0000-00001D180000}"/>
    <cellStyle name="Porcentual 2 61 2" xfId="9595" xr:uid="{83B122EC-08A2-4F2D-82B2-E585225E35D3}"/>
    <cellStyle name="Porcentual 2 62" xfId="3072" xr:uid="{00000000-0005-0000-0000-00001E180000}"/>
    <cellStyle name="Porcentual 2 62 2" xfId="9596" xr:uid="{453C700F-F690-42A2-BDBC-C5D064963F7F}"/>
    <cellStyle name="Porcentual 2 63" xfId="3073" xr:uid="{00000000-0005-0000-0000-00001F180000}"/>
    <cellStyle name="Porcentual 2 63 2" xfId="9597" xr:uid="{FC42D906-9F7C-40CF-AD57-3FF34FCA56FB}"/>
    <cellStyle name="Porcentual 2 64" xfId="3074" xr:uid="{00000000-0005-0000-0000-000020180000}"/>
    <cellStyle name="Porcentual 2 64 2" xfId="9598" xr:uid="{675CD66D-FD27-4C47-98A6-15C3F1ED94C0}"/>
    <cellStyle name="Porcentual 2 65" xfId="3075" xr:uid="{00000000-0005-0000-0000-000021180000}"/>
    <cellStyle name="Porcentual 2 65 2" xfId="9599" xr:uid="{6B3B293C-A00D-444E-AD9F-96919332B5D9}"/>
    <cellStyle name="Porcentual 2 66" xfId="3076" xr:uid="{00000000-0005-0000-0000-000022180000}"/>
    <cellStyle name="Porcentual 2 66 2" xfId="9600" xr:uid="{242F3646-8D5D-48CE-B3B8-9381D2CA3CD8}"/>
    <cellStyle name="Porcentual 2 67" xfId="3077" xr:uid="{00000000-0005-0000-0000-000023180000}"/>
    <cellStyle name="Porcentual 2 67 2" xfId="9601" xr:uid="{3656F1FE-C637-49F7-826A-9357FDC3BF2C}"/>
    <cellStyle name="Porcentual 2 68" xfId="3078" xr:uid="{00000000-0005-0000-0000-000024180000}"/>
    <cellStyle name="Porcentual 2 68 2" xfId="9602" xr:uid="{3E3A2BBA-C685-4DF4-B394-30C0827541C6}"/>
    <cellStyle name="Porcentual 2 69" xfId="3079" xr:uid="{00000000-0005-0000-0000-000025180000}"/>
    <cellStyle name="Porcentual 2 69 2" xfId="9603" xr:uid="{5BF23220-D6B5-424C-8A79-9B2B70E2A0E4}"/>
    <cellStyle name="Porcentual 2 7" xfId="3080" xr:uid="{00000000-0005-0000-0000-000026180000}"/>
    <cellStyle name="Porcentual 2 7 10" xfId="3081" xr:uid="{00000000-0005-0000-0000-000027180000}"/>
    <cellStyle name="Porcentual 2 7 10 2" xfId="7015" xr:uid="{00000000-0005-0000-0000-000028180000}"/>
    <cellStyle name="Porcentual 2 7 11" xfId="3082" xr:uid="{00000000-0005-0000-0000-000029180000}"/>
    <cellStyle name="Porcentual 2 7 11 2" xfId="7016" xr:uid="{00000000-0005-0000-0000-00002A180000}"/>
    <cellStyle name="Porcentual 2 7 12" xfId="3083" xr:uid="{00000000-0005-0000-0000-00002B180000}"/>
    <cellStyle name="Porcentual 2 7 12 2" xfId="7017" xr:uid="{00000000-0005-0000-0000-00002C180000}"/>
    <cellStyle name="Porcentual 2 7 13" xfId="3084" xr:uid="{00000000-0005-0000-0000-00002D180000}"/>
    <cellStyle name="Porcentual 2 7 13 2" xfId="7018" xr:uid="{00000000-0005-0000-0000-00002E180000}"/>
    <cellStyle name="Porcentual 2 7 14" xfId="3085" xr:uid="{00000000-0005-0000-0000-00002F180000}"/>
    <cellStyle name="Porcentual 2 7 14 2" xfId="7019" xr:uid="{00000000-0005-0000-0000-000030180000}"/>
    <cellStyle name="Porcentual 2 7 15" xfId="3086" xr:uid="{00000000-0005-0000-0000-000031180000}"/>
    <cellStyle name="Porcentual 2 7 15 2" xfId="7020" xr:uid="{00000000-0005-0000-0000-000032180000}"/>
    <cellStyle name="Porcentual 2 7 16" xfId="3087" xr:uid="{00000000-0005-0000-0000-000033180000}"/>
    <cellStyle name="Porcentual 2 7 16 2" xfId="7021" xr:uid="{00000000-0005-0000-0000-000034180000}"/>
    <cellStyle name="Porcentual 2 7 17" xfId="3088" xr:uid="{00000000-0005-0000-0000-000035180000}"/>
    <cellStyle name="Porcentual 2 7 17 2" xfId="7022" xr:uid="{00000000-0005-0000-0000-000036180000}"/>
    <cellStyle name="Porcentual 2 7 18" xfId="3089" xr:uid="{00000000-0005-0000-0000-000037180000}"/>
    <cellStyle name="Porcentual 2 7 18 2" xfId="7023" xr:uid="{00000000-0005-0000-0000-000038180000}"/>
    <cellStyle name="Porcentual 2 7 19" xfId="3090" xr:uid="{00000000-0005-0000-0000-000039180000}"/>
    <cellStyle name="Porcentual 2 7 19 2" xfId="7024" xr:uid="{00000000-0005-0000-0000-00003A180000}"/>
    <cellStyle name="Porcentual 2 7 2" xfId="3091" xr:uid="{00000000-0005-0000-0000-00003B180000}"/>
    <cellStyle name="Porcentual 2 7 2 2" xfId="7025" xr:uid="{00000000-0005-0000-0000-00003C180000}"/>
    <cellStyle name="Porcentual 2 7 20" xfId="3092" xr:uid="{00000000-0005-0000-0000-00003D180000}"/>
    <cellStyle name="Porcentual 2 7 20 2" xfId="7026" xr:uid="{00000000-0005-0000-0000-00003E180000}"/>
    <cellStyle name="Porcentual 2 7 21" xfId="3093" xr:uid="{00000000-0005-0000-0000-00003F180000}"/>
    <cellStyle name="Porcentual 2 7 21 2" xfId="7027" xr:uid="{00000000-0005-0000-0000-000040180000}"/>
    <cellStyle name="Porcentual 2 7 22" xfId="3094" xr:uid="{00000000-0005-0000-0000-000041180000}"/>
    <cellStyle name="Porcentual 2 7 22 2" xfId="7028" xr:uid="{00000000-0005-0000-0000-000042180000}"/>
    <cellStyle name="Porcentual 2 7 23" xfId="3095" xr:uid="{00000000-0005-0000-0000-000043180000}"/>
    <cellStyle name="Porcentual 2 7 23 2" xfId="7029" xr:uid="{00000000-0005-0000-0000-000044180000}"/>
    <cellStyle name="Porcentual 2 7 24" xfId="3096" xr:uid="{00000000-0005-0000-0000-000045180000}"/>
    <cellStyle name="Porcentual 2 7 24 2" xfId="7030" xr:uid="{00000000-0005-0000-0000-000046180000}"/>
    <cellStyle name="Porcentual 2 7 25" xfId="3097" xr:uid="{00000000-0005-0000-0000-000047180000}"/>
    <cellStyle name="Porcentual 2 7 25 2" xfId="7031" xr:uid="{00000000-0005-0000-0000-000048180000}"/>
    <cellStyle name="Porcentual 2 7 26" xfId="3098" xr:uid="{00000000-0005-0000-0000-000049180000}"/>
    <cellStyle name="Porcentual 2 7 26 2" xfId="7032" xr:uid="{00000000-0005-0000-0000-00004A180000}"/>
    <cellStyle name="Porcentual 2 7 27" xfId="3099" xr:uid="{00000000-0005-0000-0000-00004B180000}"/>
    <cellStyle name="Porcentual 2 7 27 2" xfId="7033" xr:uid="{00000000-0005-0000-0000-00004C180000}"/>
    <cellStyle name="Porcentual 2 7 28" xfId="3100" xr:uid="{00000000-0005-0000-0000-00004D180000}"/>
    <cellStyle name="Porcentual 2 7 28 2" xfId="7034" xr:uid="{00000000-0005-0000-0000-00004E180000}"/>
    <cellStyle name="Porcentual 2 7 29" xfId="7035" xr:uid="{00000000-0005-0000-0000-00004F180000}"/>
    <cellStyle name="Porcentual 2 7 3" xfId="3101" xr:uid="{00000000-0005-0000-0000-000050180000}"/>
    <cellStyle name="Porcentual 2 7 3 2" xfId="7036" xr:uid="{00000000-0005-0000-0000-000051180000}"/>
    <cellStyle name="Porcentual 2 7 4" xfId="3102" xr:uid="{00000000-0005-0000-0000-000052180000}"/>
    <cellStyle name="Porcentual 2 7 4 2" xfId="7037" xr:uid="{00000000-0005-0000-0000-000053180000}"/>
    <cellStyle name="Porcentual 2 7 5" xfId="3103" xr:uid="{00000000-0005-0000-0000-000054180000}"/>
    <cellStyle name="Porcentual 2 7 5 2" xfId="7038" xr:uid="{00000000-0005-0000-0000-000055180000}"/>
    <cellStyle name="Porcentual 2 7 6" xfId="3104" xr:uid="{00000000-0005-0000-0000-000056180000}"/>
    <cellStyle name="Porcentual 2 7 6 2" xfId="7039" xr:uid="{00000000-0005-0000-0000-000057180000}"/>
    <cellStyle name="Porcentual 2 7 7" xfId="3105" xr:uid="{00000000-0005-0000-0000-000058180000}"/>
    <cellStyle name="Porcentual 2 7 7 2" xfId="7040" xr:uid="{00000000-0005-0000-0000-000059180000}"/>
    <cellStyle name="Porcentual 2 7 8" xfId="3106" xr:uid="{00000000-0005-0000-0000-00005A180000}"/>
    <cellStyle name="Porcentual 2 7 8 2" xfId="7041" xr:uid="{00000000-0005-0000-0000-00005B180000}"/>
    <cellStyle name="Porcentual 2 7 9" xfId="3107" xr:uid="{00000000-0005-0000-0000-00005C180000}"/>
    <cellStyle name="Porcentual 2 7 9 2" xfId="7042" xr:uid="{00000000-0005-0000-0000-00005D180000}"/>
    <cellStyle name="Porcentual 2 70" xfId="3108" xr:uid="{00000000-0005-0000-0000-00005E180000}"/>
    <cellStyle name="Porcentual 2 70 2" xfId="9604" xr:uid="{DAEBCF34-8079-4483-93E9-0B3E3B580955}"/>
    <cellStyle name="Porcentual 2 71" xfId="3109" xr:uid="{00000000-0005-0000-0000-00005F180000}"/>
    <cellStyle name="Porcentual 2 71 2" xfId="9605" xr:uid="{CE7CCDAA-42EC-42D3-B24F-35D821965BC4}"/>
    <cellStyle name="Porcentual 2 72" xfId="3110" xr:uid="{00000000-0005-0000-0000-000060180000}"/>
    <cellStyle name="Porcentual 2 72 2" xfId="9606" xr:uid="{5B77887B-AC49-4061-A2D0-AA03062FA2BC}"/>
    <cellStyle name="Porcentual 2 73" xfId="3111" xr:uid="{00000000-0005-0000-0000-000061180000}"/>
    <cellStyle name="Porcentual 2 73 2" xfId="9607" xr:uid="{A974354F-3067-443B-915C-CB4842B45EEB}"/>
    <cellStyle name="Porcentual 2 74" xfId="3112" xr:uid="{00000000-0005-0000-0000-000062180000}"/>
    <cellStyle name="Porcentual 2 74 2" xfId="9608" xr:uid="{890A6B7C-B4DD-4BCE-9F21-34EC10126C34}"/>
    <cellStyle name="Porcentual 2 75" xfId="3113" xr:uid="{00000000-0005-0000-0000-000063180000}"/>
    <cellStyle name="Porcentual 2 75 2" xfId="9609" xr:uid="{13BFED20-9245-4F3E-B672-2FCC4177F2EF}"/>
    <cellStyle name="Porcentual 2 76" xfId="3114" xr:uid="{00000000-0005-0000-0000-000064180000}"/>
    <cellStyle name="Porcentual 2 76 2" xfId="9610" xr:uid="{271BADC5-F31E-4B52-AFC0-17ED64DD0180}"/>
    <cellStyle name="Porcentual 2 77" xfId="3115" xr:uid="{00000000-0005-0000-0000-000065180000}"/>
    <cellStyle name="Porcentual 2 77 2" xfId="9611" xr:uid="{778D9291-956C-400A-A22A-46C98F0F944F}"/>
    <cellStyle name="Porcentual 2 78" xfId="3116" xr:uid="{00000000-0005-0000-0000-000066180000}"/>
    <cellStyle name="Porcentual 2 78 2" xfId="9612" xr:uid="{23C27B08-EB32-4468-97C6-12ECB31AFC4E}"/>
    <cellStyle name="Porcentual 2 79" xfId="3117" xr:uid="{00000000-0005-0000-0000-000067180000}"/>
    <cellStyle name="Porcentual 2 79 2" xfId="9613" xr:uid="{1CBC4FF0-03D0-46BB-8A9C-744FC08060F2}"/>
    <cellStyle name="Porcentual 2 8" xfId="3118" xr:uid="{00000000-0005-0000-0000-000068180000}"/>
    <cellStyle name="Porcentual 2 8 10" xfId="3119" xr:uid="{00000000-0005-0000-0000-000069180000}"/>
    <cellStyle name="Porcentual 2 8 10 2" xfId="7043" xr:uid="{00000000-0005-0000-0000-00006A180000}"/>
    <cellStyle name="Porcentual 2 8 11" xfId="3120" xr:uid="{00000000-0005-0000-0000-00006B180000}"/>
    <cellStyle name="Porcentual 2 8 11 2" xfId="7044" xr:uid="{00000000-0005-0000-0000-00006C180000}"/>
    <cellStyle name="Porcentual 2 8 12" xfId="3121" xr:uid="{00000000-0005-0000-0000-00006D180000}"/>
    <cellStyle name="Porcentual 2 8 12 2" xfId="7045" xr:uid="{00000000-0005-0000-0000-00006E180000}"/>
    <cellStyle name="Porcentual 2 8 13" xfId="3122" xr:uid="{00000000-0005-0000-0000-00006F180000}"/>
    <cellStyle name="Porcentual 2 8 13 2" xfId="7046" xr:uid="{00000000-0005-0000-0000-000070180000}"/>
    <cellStyle name="Porcentual 2 8 14" xfId="3123" xr:uid="{00000000-0005-0000-0000-000071180000}"/>
    <cellStyle name="Porcentual 2 8 14 2" xfId="7047" xr:uid="{00000000-0005-0000-0000-000072180000}"/>
    <cellStyle name="Porcentual 2 8 15" xfId="3124" xr:uid="{00000000-0005-0000-0000-000073180000}"/>
    <cellStyle name="Porcentual 2 8 15 2" xfId="7048" xr:uid="{00000000-0005-0000-0000-000074180000}"/>
    <cellStyle name="Porcentual 2 8 16" xfId="3125" xr:uid="{00000000-0005-0000-0000-000075180000}"/>
    <cellStyle name="Porcentual 2 8 16 2" xfId="7049" xr:uid="{00000000-0005-0000-0000-000076180000}"/>
    <cellStyle name="Porcentual 2 8 17" xfId="3126" xr:uid="{00000000-0005-0000-0000-000077180000}"/>
    <cellStyle name="Porcentual 2 8 17 2" xfId="7050" xr:uid="{00000000-0005-0000-0000-000078180000}"/>
    <cellStyle name="Porcentual 2 8 18" xfId="3127" xr:uid="{00000000-0005-0000-0000-000079180000}"/>
    <cellStyle name="Porcentual 2 8 18 2" xfId="7051" xr:uid="{00000000-0005-0000-0000-00007A180000}"/>
    <cellStyle name="Porcentual 2 8 19" xfId="3128" xr:uid="{00000000-0005-0000-0000-00007B180000}"/>
    <cellStyle name="Porcentual 2 8 19 2" xfId="7052" xr:uid="{00000000-0005-0000-0000-00007C180000}"/>
    <cellStyle name="Porcentual 2 8 2" xfId="3129" xr:uid="{00000000-0005-0000-0000-00007D180000}"/>
    <cellStyle name="Porcentual 2 8 2 2" xfId="7053" xr:uid="{00000000-0005-0000-0000-00007E180000}"/>
    <cellStyle name="Porcentual 2 8 20" xfId="3130" xr:uid="{00000000-0005-0000-0000-00007F180000}"/>
    <cellStyle name="Porcentual 2 8 20 2" xfId="7054" xr:uid="{00000000-0005-0000-0000-000080180000}"/>
    <cellStyle name="Porcentual 2 8 21" xfId="3131" xr:uid="{00000000-0005-0000-0000-000081180000}"/>
    <cellStyle name="Porcentual 2 8 21 2" xfId="7055" xr:uid="{00000000-0005-0000-0000-000082180000}"/>
    <cellStyle name="Porcentual 2 8 22" xfId="3132" xr:uid="{00000000-0005-0000-0000-000083180000}"/>
    <cellStyle name="Porcentual 2 8 22 2" xfId="7056" xr:uid="{00000000-0005-0000-0000-000084180000}"/>
    <cellStyle name="Porcentual 2 8 23" xfId="3133" xr:uid="{00000000-0005-0000-0000-000085180000}"/>
    <cellStyle name="Porcentual 2 8 23 2" xfId="7057" xr:uid="{00000000-0005-0000-0000-000086180000}"/>
    <cellStyle name="Porcentual 2 8 24" xfId="3134" xr:uid="{00000000-0005-0000-0000-000087180000}"/>
    <cellStyle name="Porcentual 2 8 24 2" xfId="7058" xr:uid="{00000000-0005-0000-0000-000088180000}"/>
    <cellStyle name="Porcentual 2 8 25" xfId="3135" xr:uid="{00000000-0005-0000-0000-000089180000}"/>
    <cellStyle name="Porcentual 2 8 25 2" xfId="7059" xr:uid="{00000000-0005-0000-0000-00008A180000}"/>
    <cellStyle name="Porcentual 2 8 26" xfId="3136" xr:uid="{00000000-0005-0000-0000-00008B180000}"/>
    <cellStyle name="Porcentual 2 8 26 2" xfId="7060" xr:uid="{00000000-0005-0000-0000-00008C180000}"/>
    <cellStyle name="Porcentual 2 8 27" xfId="3137" xr:uid="{00000000-0005-0000-0000-00008D180000}"/>
    <cellStyle name="Porcentual 2 8 27 2" xfId="7061" xr:uid="{00000000-0005-0000-0000-00008E180000}"/>
    <cellStyle name="Porcentual 2 8 28" xfId="3138" xr:uid="{00000000-0005-0000-0000-00008F180000}"/>
    <cellStyle name="Porcentual 2 8 28 2" xfId="7062" xr:uid="{00000000-0005-0000-0000-000090180000}"/>
    <cellStyle name="Porcentual 2 8 29" xfId="7063" xr:uid="{00000000-0005-0000-0000-000091180000}"/>
    <cellStyle name="Porcentual 2 8 3" xfId="3139" xr:uid="{00000000-0005-0000-0000-000092180000}"/>
    <cellStyle name="Porcentual 2 8 3 2" xfId="7064" xr:uid="{00000000-0005-0000-0000-000093180000}"/>
    <cellStyle name="Porcentual 2 8 4" xfId="3140" xr:uid="{00000000-0005-0000-0000-000094180000}"/>
    <cellStyle name="Porcentual 2 8 4 2" xfId="7065" xr:uid="{00000000-0005-0000-0000-000095180000}"/>
    <cellStyle name="Porcentual 2 8 5" xfId="3141" xr:uid="{00000000-0005-0000-0000-000096180000}"/>
    <cellStyle name="Porcentual 2 8 5 2" xfId="7066" xr:uid="{00000000-0005-0000-0000-000097180000}"/>
    <cellStyle name="Porcentual 2 8 6" xfId="3142" xr:uid="{00000000-0005-0000-0000-000098180000}"/>
    <cellStyle name="Porcentual 2 8 6 2" xfId="7067" xr:uid="{00000000-0005-0000-0000-000099180000}"/>
    <cellStyle name="Porcentual 2 8 7" xfId="3143" xr:uid="{00000000-0005-0000-0000-00009A180000}"/>
    <cellStyle name="Porcentual 2 8 7 2" xfId="7068" xr:uid="{00000000-0005-0000-0000-00009B180000}"/>
    <cellStyle name="Porcentual 2 8 8" xfId="3144" xr:uid="{00000000-0005-0000-0000-00009C180000}"/>
    <cellStyle name="Porcentual 2 8 8 2" xfId="7069" xr:uid="{00000000-0005-0000-0000-00009D180000}"/>
    <cellStyle name="Porcentual 2 8 9" xfId="3145" xr:uid="{00000000-0005-0000-0000-00009E180000}"/>
    <cellStyle name="Porcentual 2 8 9 2" xfId="7070" xr:uid="{00000000-0005-0000-0000-00009F180000}"/>
    <cellStyle name="Porcentual 2 80" xfId="3146" xr:uid="{00000000-0005-0000-0000-0000A0180000}"/>
    <cellStyle name="Porcentual 2 80 2" xfId="9614" xr:uid="{780C4873-808D-4C5A-BE60-51ECB7B47D18}"/>
    <cellStyle name="Porcentual 2 81" xfId="3147" xr:uid="{00000000-0005-0000-0000-0000A1180000}"/>
    <cellStyle name="Porcentual 2 81 2" xfId="9615" xr:uid="{F94F01A0-66EE-42E4-856A-B55A8B9C801E}"/>
    <cellStyle name="Porcentual 2 82" xfId="3148" xr:uid="{00000000-0005-0000-0000-0000A2180000}"/>
    <cellStyle name="Porcentual 2 82 2" xfId="9616" xr:uid="{BAB70CFF-3C11-4E55-8FAB-1ABC413048CA}"/>
    <cellStyle name="Porcentual 2 83" xfId="3149" xr:uid="{00000000-0005-0000-0000-0000A3180000}"/>
    <cellStyle name="Porcentual 2 83 2" xfId="9617" xr:uid="{6492B542-5E44-43DD-AD85-590D4590C23A}"/>
    <cellStyle name="Porcentual 2 84" xfId="3150" xr:uid="{00000000-0005-0000-0000-0000A4180000}"/>
    <cellStyle name="Porcentual 2 84 2" xfId="9618" xr:uid="{6FA3C0F3-2EBA-4E17-8CBE-4DC19F9DD405}"/>
    <cellStyle name="Porcentual 2 85" xfId="3151" xr:uid="{00000000-0005-0000-0000-0000A5180000}"/>
    <cellStyle name="Porcentual 2 85 2" xfId="9619" xr:uid="{130A6693-A0A1-4E3C-A5AB-28762C651A5F}"/>
    <cellStyle name="Porcentual 2 86" xfId="3152" xr:uid="{00000000-0005-0000-0000-0000A6180000}"/>
    <cellStyle name="Porcentual 2 86 2" xfId="9620" xr:uid="{CFFC54FE-A98F-46E6-AFC8-9B7C8F3EF7EB}"/>
    <cellStyle name="Porcentual 2 87" xfId="3153" xr:uid="{00000000-0005-0000-0000-0000A7180000}"/>
    <cellStyle name="Porcentual 2 87 2" xfId="9621" xr:uid="{FFA52CC8-001D-4F25-BCCD-7BE33C52BF5C}"/>
    <cellStyle name="Porcentual 2 88" xfId="3154" xr:uid="{00000000-0005-0000-0000-0000A8180000}"/>
    <cellStyle name="Porcentual 2 88 2" xfId="9622" xr:uid="{303C25FB-265E-475F-82AB-996DE7C960B8}"/>
    <cellStyle name="Porcentual 2 89" xfId="3155" xr:uid="{00000000-0005-0000-0000-0000A9180000}"/>
    <cellStyle name="Porcentual 2 89 2" xfId="9623" xr:uid="{2A3F2B83-93B4-4ADA-B98A-FB71461E24FE}"/>
    <cellStyle name="Porcentual 2 9" xfId="3156" xr:uid="{00000000-0005-0000-0000-0000AA180000}"/>
    <cellStyle name="Porcentual 2 9 10" xfId="3157" xr:uid="{00000000-0005-0000-0000-0000AB180000}"/>
    <cellStyle name="Porcentual 2 9 10 2" xfId="7071" xr:uid="{00000000-0005-0000-0000-0000AC180000}"/>
    <cellStyle name="Porcentual 2 9 11" xfId="3158" xr:uid="{00000000-0005-0000-0000-0000AD180000}"/>
    <cellStyle name="Porcentual 2 9 11 2" xfId="7072" xr:uid="{00000000-0005-0000-0000-0000AE180000}"/>
    <cellStyle name="Porcentual 2 9 12" xfId="3159" xr:uid="{00000000-0005-0000-0000-0000AF180000}"/>
    <cellStyle name="Porcentual 2 9 12 2" xfId="7073" xr:uid="{00000000-0005-0000-0000-0000B0180000}"/>
    <cellStyle name="Porcentual 2 9 13" xfId="3160" xr:uid="{00000000-0005-0000-0000-0000B1180000}"/>
    <cellStyle name="Porcentual 2 9 13 2" xfId="7074" xr:uid="{00000000-0005-0000-0000-0000B2180000}"/>
    <cellStyle name="Porcentual 2 9 14" xfId="3161" xr:uid="{00000000-0005-0000-0000-0000B3180000}"/>
    <cellStyle name="Porcentual 2 9 14 2" xfId="7075" xr:uid="{00000000-0005-0000-0000-0000B4180000}"/>
    <cellStyle name="Porcentual 2 9 15" xfId="3162" xr:uid="{00000000-0005-0000-0000-0000B5180000}"/>
    <cellStyle name="Porcentual 2 9 15 2" xfId="7076" xr:uid="{00000000-0005-0000-0000-0000B6180000}"/>
    <cellStyle name="Porcentual 2 9 16" xfId="3163" xr:uid="{00000000-0005-0000-0000-0000B7180000}"/>
    <cellStyle name="Porcentual 2 9 16 2" xfId="7077" xr:uid="{00000000-0005-0000-0000-0000B8180000}"/>
    <cellStyle name="Porcentual 2 9 17" xfId="3164" xr:uid="{00000000-0005-0000-0000-0000B9180000}"/>
    <cellStyle name="Porcentual 2 9 17 2" xfId="7078" xr:uid="{00000000-0005-0000-0000-0000BA180000}"/>
    <cellStyle name="Porcentual 2 9 18" xfId="3165" xr:uid="{00000000-0005-0000-0000-0000BB180000}"/>
    <cellStyle name="Porcentual 2 9 18 2" xfId="7079" xr:uid="{00000000-0005-0000-0000-0000BC180000}"/>
    <cellStyle name="Porcentual 2 9 19" xfId="3166" xr:uid="{00000000-0005-0000-0000-0000BD180000}"/>
    <cellStyle name="Porcentual 2 9 19 2" xfId="7080" xr:uid="{00000000-0005-0000-0000-0000BE180000}"/>
    <cellStyle name="Porcentual 2 9 2" xfId="3167" xr:uid="{00000000-0005-0000-0000-0000BF180000}"/>
    <cellStyle name="Porcentual 2 9 2 2" xfId="7081" xr:uid="{00000000-0005-0000-0000-0000C0180000}"/>
    <cellStyle name="Porcentual 2 9 20" xfId="3168" xr:uid="{00000000-0005-0000-0000-0000C1180000}"/>
    <cellStyle name="Porcentual 2 9 20 2" xfId="7082" xr:uid="{00000000-0005-0000-0000-0000C2180000}"/>
    <cellStyle name="Porcentual 2 9 21" xfId="3169" xr:uid="{00000000-0005-0000-0000-0000C3180000}"/>
    <cellStyle name="Porcentual 2 9 21 2" xfId="7083" xr:uid="{00000000-0005-0000-0000-0000C4180000}"/>
    <cellStyle name="Porcentual 2 9 22" xfId="3170" xr:uid="{00000000-0005-0000-0000-0000C5180000}"/>
    <cellStyle name="Porcentual 2 9 22 2" xfId="7084" xr:uid="{00000000-0005-0000-0000-0000C6180000}"/>
    <cellStyle name="Porcentual 2 9 23" xfId="3171" xr:uid="{00000000-0005-0000-0000-0000C7180000}"/>
    <cellStyle name="Porcentual 2 9 23 2" xfId="7085" xr:uid="{00000000-0005-0000-0000-0000C8180000}"/>
    <cellStyle name="Porcentual 2 9 24" xfId="3172" xr:uid="{00000000-0005-0000-0000-0000C9180000}"/>
    <cellStyle name="Porcentual 2 9 24 2" xfId="7086" xr:uid="{00000000-0005-0000-0000-0000CA180000}"/>
    <cellStyle name="Porcentual 2 9 25" xfId="3173" xr:uid="{00000000-0005-0000-0000-0000CB180000}"/>
    <cellStyle name="Porcentual 2 9 25 2" xfId="7087" xr:uid="{00000000-0005-0000-0000-0000CC180000}"/>
    <cellStyle name="Porcentual 2 9 26" xfId="3174" xr:uid="{00000000-0005-0000-0000-0000CD180000}"/>
    <cellStyle name="Porcentual 2 9 26 2" xfId="7088" xr:uid="{00000000-0005-0000-0000-0000CE180000}"/>
    <cellStyle name="Porcentual 2 9 27" xfId="3175" xr:uid="{00000000-0005-0000-0000-0000CF180000}"/>
    <cellStyle name="Porcentual 2 9 27 2" xfId="7089" xr:uid="{00000000-0005-0000-0000-0000D0180000}"/>
    <cellStyle name="Porcentual 2 9 28" xfId="3176" xr:uid="{00000000-0005-0000-0000-0000D1180000}"/>
    <cellStyle name="Porcentual 2 9 28 2" xfId="7090" xr:uid="{00000000-0005-0000-0000-0000D2180000}"/>
    <cellStyle name="Porcentual 2 9 29" xfId="7091" xr:uid="{00000000-0005-0000-0000-0000D3180000}"/>
    <cellStyle name="Porcentual 2 9 3" xfId="3177" xr:uid="{00000000-0005-0000-0000-0000D4180000}"/>
    <cellStyle name="Porcentual 2 9 3 2" xfId="7092" xr:uid="{00000000-0005-0000-0000-0000D5180000}"/>
    <cellStyle name="Porcentual 2 9 4" xfId="3178" xr:uid="{00000000-0005-0000-0000-0000D6180000}"/>
    <cellStyle name="Porcentual 2 9 4 2" xfId="7093" xr:uid="{00000000-0005-0000-0000-0000D7180000}"/>
    <cellStyle name="Porcentual 2 9 5" xfId="3179" xr:uid="{00000000-0005-0000-0000-0000D8180000}"/>
    <cellStyle name="Porcentual 2 9 5 2" xfId="7094" xr:uid="{00000000-0005-0000-0000-0000D9180000}"/>
    <cellStyle name="Porcentual 2 9 6" xfId="3180" xr:uid="{00000000-0005-0000-0000-0000DA180000}"/>
    <cellStyle name="Porcentual 2 9 6 2" xfId="7095" xr:uid="{00000000-0005-0000-0000-0000DB180000}"/>
    <cellStyle name="Porcentual 2 9 7" xfId="3181" xr:uid="{00000000-0005-0000-0000-0000DC180000}"/>
    <cellStyle name="Porcentual 2 9 7 2" xfId="7096" xr:uid="{00000000-0005-0000-0000-0000DD180000}"/>
    <cellStyle name="Porcentual 2 9 8" xfId="3182" xr:uid="{00000000-0005-0000-0000-0000DE180000}"/>
    <cellStyle name="Porcentual 2 9 8 2" xfId="7097" xr:uid="{00000000-0005-0000-0000-0000DF180000}"/>
    <cellStyle name="Porcentual 2 9 9" xfId="3183" xr:uid="{00000000-0005-0000-0000-0000E0180000}"/>
    <cellStyle name="Porcentual 2 9 9 2" xfId="7098" xr:uid="{00000000-0005-0000-0000-0000E1180000}"/>
    <cellStyle name="Porcentual 2 90" xfId="3184" xr:uid="{00000000-0005-0000-0000-0000E2180000}"/>
    <cellStyle name="Porcentual 2 90 2" xfId="9624" xr:uid="{AB6B46EC-6CC3-4A8E-A6F9-5C1B60B84620}"/>
    <cellStyle name="Porcentual 2 91" xfId="3185" xr:uid="{00000000-0005-0000-0000-0000E3180000}"/>
    <cellStyle name="Porcentual 2 91 2" xfId="9625" xr:uid="{EA39F478-11E2-410C-BA07-FCCD51EC003D}"/>
    <cellStyle name="Porcentual 2 92" xfId="3186" xr:uid="{00000000-0005-0000-0000-0000E4180000}"/>
    <cellStyle name="Porcentual 2 92 2" xfId="9626" xr:uid="{F5652EEB-B512-4334-A7AE-50DD0CFA538B}"/>
    <cellStyle name="Porcentual 2 93" xfId="3187" xr:uid="{00000000-0005-0000-0000-0000E5180000}"/>
    <cellStyle name="Porcentual 2 93 2" xfId="9627" xr:uid="{AD86756E-0DCC-4E60-B7A1-E0D39C51E2E8}"/>
    <cellStyle name="Porcentual 2 94" xfId="3188" xr:uid="{00000000-0005-0000-0000-0000E6180000}"/>
    <cellStyle name="Porcentual 2 94 2" xfId="9628" xr:uid="{A1A5E87A-8D11-47C9-9B2F-69D8F1D7606F}"/>
    <cellStyle name="Porcentual 2 95" xfId="3189" xr:uid="{00000000-0005-0000-0000-0000E7180000}"/>
    <cellStyle name="Porcentual 2 95 2" xfId="9629" xr:uid="{1EE37262-B492-4134-96F8-6E1CA268565C}"/>
    <cellStyle name="Porcentual 2 96" xfId="3190" xr:uid="{00000000-0005-0000-0000-0000E8180000}"/>
    <cellStyle name="Porcentual 2 96 2" xfId="9630" xr:uid="{C496832A-E931-4A03-9D0F-0696B1608C11}"/>
    <cellStyle name="Porcentual 2 97" xfId="3191" xr:uid="{00000000-0005-0000-0000-0000E9180000}"/>
    <cellStyle name="Porcentual 2 97 2" xfId="9631" xr:uid="{F92F29EB-7C87-4476-BB72-92010EE74358}"/>
    <cellStyle name="Porcentual 2 98" xfId="3192" xr:uid="{00000000-0005-0000-0000-0000EA180000}"/>
    <cellStyle name="Porcentual 2 98 2" xfId="9632" xr:uid="{7EEB09D5-189D-4E2C-8218-6638F4E07F6D}"/>
    <cellStyle name="Porcentual 2 99" xfId="3193" xr:uid="{00000000-0005-0000-0000-0000EB180000}"/>
    <cellStyle name="Porcentual 2 99 2" xfId="9633" xr:uid="{D7370036-B364-46F3-831C-0A78FE304B5A}"/>
    <cellStyle name="Porcentual 20" xfId="3194" xr:uid="{00000000-0005-0000-0000-0000EC180000}"/>
    <cellStyle name="Porcentual 20 10" xfId="3195" xr:uid="{00000000-0005-0000-0000-0000ED180000}"/>
    <cellStyle name="Porcentual 20 10 2" xfId="7099" xr:uid="{00000000-0005-0000-0000-0000EE180000}"/>
    <cellStyle name="Porcentual 20 10 3" xfId="9635" xr:uid="{79E9425C-E5C1-4ED5-9640-5D1196C464CB}"/>
    <cellStyle name="Porcentual 20 11" xfId="3196" xr:uid="{00000000-0005-0000-0000-0000EF180000}"/>
    <cellStyle name="Porcentual 20 11 2" xfId="7100" xr:uid="{00000000-0005-0000-0000-0000F0180000}"/>
    <cellStyle name="Porcentual 20 11 3" xfId="9636" xr:uid="{6D6D20AB-8498-40E0-BAC1-EFD1D920888A}"/>
    <cellStyle name="Porcentual 20 12" xfId="3197" xr:uid="{00000000-0005-0000-0000-0000F1180000}"/>
    <cellStyle name="Porcentual 20 12 2" xfId="7101" xr:uid="{00000000-0005-0000-0000-0000F2180000}"/>
    <cellStyle name="Porcentual 20 12 3" xfId="9637" xr:uid="{F02E2BC4-EB8A-4F19-B43A-3C9483EA88BA}"/>
    <cellStyle name="Porcentual 20 13" xfId="3198" xr:uid="{00000000-0005-0000-0000-0000F3180000}"/>
    <cellStyle name="Porcentual 20 13 2" xfId="7102" xr:uid="{00000000-0005-0000-0000-0000F4180000}"/>
    <cellStyle name="Porcentual 20 13 3" xfId="9638" xr:uid="{8D2D9880-7E0E-4F3E-BD7A-3E75DF785AC3}"/>
    <cellStyle name="Porcentual 20 14" xfId="3199" xr:uid="{00000000-0005-0000-0000-0000F5180000}"/>
    <cellStyle name="Porcentual 20 14 2" xfId="7103" xr:uid="{00000000-0005-0000-0000-0000F6180000}"/>
    <cellStyle name="Porcentual 20 14 3" xfId="9639" xr:uid="{C23A1544-5FCD-444D-86C8-55244920B5E7}"/>
    <cellStyle name="Porcentual 20 15" xfId="3200" xr:uid="{00000000-0005-0000-0000-0000F7180000}"/>
    <cellStyle name="Porcentual 20 15 2" xfId="7104" xr:uid="{00000000-0005-0000-0000-0000F8180000}"/>
    <cellStyle name="Porcentual 20 15 3" xfId="9640" xr:uid="{65D63D3E-29B4-4E13-97F1-AE72DEDC82B4}"/>
    <cellStyle name="Porcentual 20 16" xfId="3201" xr:uid="{00000000-0005-0000-0000-0000F9180000}"/>
    <cellStyle name="Porcentual 20 16 2" xfId="7105" xr:uid="{00000000-0005-0000-0000-0000FA180000}"/>
    <cellStyle name="Porcentual 20 16 3" xfId="9641" xr:uid="{09028E4C-53A1-4D03-B16D-890581409432}"/>
    <cellStyle name="Porcentual 20 17" xfId="3202" xr:uid="{00000000-0005-0000-0000-0000FB180000}"/>
    <cellStyle name="Porcentual 20 17 2" xfId="7106" xr:uid="{00000000-0005-0000-0000-0000FC180000}"/>
    <cellStyle name="Porcentual 20 17 3" xfId="9642" xr:uid="{A32F8834-F36D-4DE0-9596-65774DF922CC}"/>
    <cellStyle name="Porcentual 20 18" xfId="3203" xr:uid="{00000000-0005-0000-0000-0000FD180000}"/>
    <cellStyle name="Porcentual 20 18 2" xfId="7107" xr:uid="{00000000-0005-0000-0000-0000FE180000}"/>
    <cellStyle name="Porcentual 20 18 3" xfId="9643" xr:uid="{D619279E-BE6C-4696-8D46-1FED715C5E12}"/>
    <cellStyle name="Porcentual 20 19" xfId="3204" xr:uid="{00000000-0005-0000-0000-0000FF180000}"/>
    <cellStyle name="Porcentual 20 19 2" xfId="7108" xr:uid="{00000000-0005-0000-0000-000000190000}"/>
    <cellStyle name="Porcentual 20 19 3" xfId="9644" xr:uid="{893F60CB-7E7E-441A-9AA5-11D290B92D87}"/>
    <cellStyle name="Porcentual 20 2" xfId="3205" xr:uid="{00000000-0005-0000-0000-000001190000}"/>
    <cellStyle name="Porcentual 20 2 2" xfId="7109" xr:uid="{00000000-0005-0000-0000-000002190000}"/>
    <cellStyle name="Porcentual 20 2 3" xfId="9645" xr:uid="{40615F89-6BBE-4D4B-A1CB-352F6D4A82C1}"/>
    <cellStyle name="Porcentual 20 20" xfId="3206" xr:uid="{00000000-0005-0000-0000-000003190000}"/>
    <cellStyle name="Porcentual 20 20 2" xfId="7110" xr:uid="{00000000-0005-0000-0000-000004190000}"/>
    <cellStyle name="Porcentual 20 20 3" xfId="9646" xr:uid="{FC6DF82C-78E2-449B-95B3-12DADB61D008}"/>
    <cellStyle name="Porcentual 20 21" xfId="3207" xr:uid="{00000000-0005-0000-0000-000005190000}"/>
    <cellStyle name="Porcentual 20 21 2" xfId="7111" xr:uid="{00000000-0005-0000-0000-000006190000}"/>
    <cellStyle name="Porcentual 20 21 3" xfId="9647" xr:uid="{81682071-DDE3-4AD2-8EEA-322BEB13B706}"/>
    <cellStyle name="Porcentual 20 22" xfId="3208" xr:uid="{00000000-0005-0000-0000-000007190000}"/>
    <cellStyle name="Porcentual 20 22 2" xfId="7112" xr:uid="{00000000-0005-0000-0000-000008190000}"/>
    <cellStyle name="Porcentual 20 22 3" xfId="9648" xr:uid="{5A95D95B-51E9-433E-9D74-A4329A919CE8}"/>
    <cellStyle name="Porcentual 20 23" xfId="3209" xr:uid="{00000000-0005-0000-0000-000009190000}"/>
    <cellStyle name="Porcentual 20 23 2" xfId="7113" xr:uid="{00000000-0005-0000-0000-00000A190000}"/>
    <cellStyle name="Porcentual 20 23 3" xfId="9649" xr:uid="{4EEC5823-9547-4464-A8BC-FF013F78152C}"/>
    <cellStyle name="Porcentual 20 24" xfId="3210" xr:uid="{00000000-0005-0000-0000-00000B190000}"/>
    <cellStyle name="Porcentual 20 24 2" xfId="7114" xr:uid="{00000000-0005-0000-0000-00000C190000}"/>
    <cellStyle name="Porcentual 20 24 3" xfId="9650" xr:uid="{9F89437C-4DED-4C48-A27F-D54EA0D3F486}"/>
    <cellStyle name="Porcentual 20 25" xfId="3211" xr:uid="{00000000-0005-0000-0000-00000D190000}"/>
    <cellStyle name="Porcentual 20 25 2" xfId="7115" xr:uid="{00000000-0005-0000-0000-00000E190000}"/>
    <cellStyle name="Porcentual 20 25 3" xfId="9651" xr:uid="{93C2AD72-5EEE-4CB6-8635-C19F01E0B6B6}"/>
    <cellStyle name="Porcentual 20 26" xfId="3212" xr:uid="{00000000-0005-0000-0000-00000F190000}"/>
    <cellStyle name="Porcentual 20 26 2" xfId="7116" xr:uid="{00000000-0005-0000-0000-000010190000}"/>
    <cellStyle name="Porcentual 20 26 3" xfId="9652" xr:uid="{5E20D244-13FA-42CD-A57E-3CBDF2C426DB}"/>
    <cellStyle name="Porcentual 20 27" xfId="3213" xr:uid="{00000000-0005-0000-0000-000011190000}"/>
    <cellStyle name="Porcentual 20 27 2" xfId="7117" xr:uid="{00000000-0005-0000-0000-000012190000}"/>
    <cellStyle name="Porcentual 20 27 3" xfId="9653" xr:uid="{D05080AC-EAD5-48C5-B066-C1A90450F41E}"/>
    <cellStyle name="Porcentual 20 28" xfId="3214" xr:uid="{00000000-0005-0000-0000-000013190000}"/>
    <cellStyle name="Porcentual 20 28 2" xfId="7118" xr:uid="{00000000-0005-0000-0000-000014190000}"/>
    <cellStyle name="Porcentual 20 28 3" xfId="9654" xr:uid="{4D659D8B-BF1D-4C1F-86AB-2852C6C9E8F4}"/>
    <cellStyle name="Porcentual 20 29" xfId="7119" xr:uid="{00000000-0005-0000-0000-000015190000}"/>
    <cellStyle name="Porcentual 20 3" xfId="3215" xr:uid="{00000000-0005-0000-0000-000016190000}"/>
    <cellStyle name="Porcentual 20 3 2" xfId="7120" xr:uid="{00000000-0005-0000-0000-000017190000}"/>
    <cellStyle name="Porcentual 20 3 3" xfId="9655" xr:uid="{D5E4168F-1A81-4763-820F-FFD719B3B23C}"/>
    <cellStyle name="Porcentual 20 30" xfId="9634" xr:uid="{253213E3-47C1-408D-B643-8F90C7B258AB}"/>
    <cellStyle name="Porcentual 20 4" xfId="3216" xr:uid="{00000000-0005-0000-0000-000018190000}"/>
    <cellStyle name="Porcentual 20 4 2" xfId="7121" xr:uid="{00000000-0005-0000-0000-000019190000}"/>
    <cellStyle name="Porcentual 20 4 3" xfId="9656" xr:uid="{43130348-DE63-4A0F-BC52-861A5B1C33C2}"/>
    <cellStyle name="Porcentual 20 5" xfId="3217" xr:uid="{00000000-0005-0000-0000-00001A190000}"/>
    <cellStyle name="Porcentual 20 5 2" xfId="7122" xr:uid="{00000000-0005-0000-0000-00001B190000}"/>
    <cellStyle name="Porcentual 20 5 3" xfId="9657" xr:uid="{93E381E5-C699-465E-8984-6933E8A9679A}"/>
    <cellStyle name="Porcentual 20 6" xfId="3218" xr:uid="{00000000-0005-0000-0000-00001C190000}"/>
    <cellStyle name="Porcentual 20 6 2" xfId="7123" xr:uid="{00000000-0005-0000-0000-00001D190000}"/>
    <cellStyle name="Porcentual 20 6 3" xfId="9658" xr:uid="{3B884430-8F55-4104-9CD9-057F352883B9}"/>
    <cellStyle name="Porcentual 20 7" xfId="3219" xr:uid="{00000000-0005-0000-0000-00001E190000}"/>
    <cellStyle name="Porcentual 20 7 2" xfId="7124" xr:uid="{00000000-0005-0000-0000-00001F190000}"/>
    <cellStyle name="Porcentual 20 7 3" xfId="9659" xr:uid="{9551A0CD-5987-44CA-B96E-A9FE5C2E4D08}"/>
    <cellStyle name="Porcentual 20 8" xfId="3220" xr:uid="{00000000-0005-0000-0000-000020190000}"/>
    <cellStyle name="Porcentual 20 8 2" xfId="7125" xr:uid="{00000000-0005-0000-0000-000021190000}"/>
    <cellStyle name="Porcentual 20 8 3" xfId="9660" xr:uid="{D2B526DB-212E-456F-B15D-A37E5A85EE0E}"/>
    <cellStyle name="Porcentual 20 9" xfId="3221" xr:uid="{00000000-0005-0000-0000-000022190000}"/>
    <cellStyle name="Porcentual 20 9 2" xfId="7126" xr:uid="{00000000-0005-0000-0000-000023190000}"/>
    <cellStyle name="Porcentual 20 9 3" xfId="9661" xr:uid="{2CB0182E-9279-4ED3-86A9-2CD8A3BEB5E3}"/>
    <cellStyle name="Porcentual 201" xfId="3222" xr:uid="{00000000-0005-0000-0000-000024190000}"/>
    <cellStyle name="Porcentual 201 10" xfId="3223" xr:uid="{00000000-0005-0000-0000-000025190000}"/>
    <cellStyle name="Porcentual 201 10 2" xfId="7127" xr:uid="{00000000-0005-0000-0000-000026190000}"/>
    <cellStyle name="Porcentual 201 10 3" xfId="9663" xr:uid="{6643450A-2BDF-4DFC-80E2-0A37053E5A9F}"/>
    <cellStyle name="Porcentual 201 11" xfId="3224" xr:uid="{00000000-0005-0000-0000-000027190000}"/>
    <cellStyle name="Porcentual 201 11 2" xfId="7128" xr:uid="{00000000-0005-0000-0000-000028190000}"/>
    <cellStyle name="Porcentual 201 11 3" xfId="9664" xr:uid="{31AD4FAF-F20E-47FD-AA50-BC8787A11658}"/>
    <cellStyle name="Porcentual 201 12" xfId="3225" xr:uid="{00000000-0005-0000-0000-000029190000}"/>
    <cellStyle name="Porcentual 201 12 2" xfId="7129" xr:uid="{00000000-0005-0000-0000-00002A190000}"/>
    <cellStyle name="Porcentual 201 12 3" xfId="9665" xr:uid="{F541741A-4EAA-48F0-9D41-AF722A883F80}"/>
    <cellStyle name="Porcentual 201 13" xfId="3226" xr:uid="{00000000-0005-0000-0000-00002B190000}"/>
    <cellStyle name="Porcentual 201 13 2" xfId="7130" xr:uid="{00000000-0005-0000-0000-00002C190000}"/>
    <cellStyle name="Porcentual 201 13 3" xfId="9666" xr:uid="{BB99E4E2-FA2C-4409-83E0-28002D665C1E}"/>
    <cellStyle name="Porcentual 201 14" xfId="3227" xr:uid="{00000000-0005-0000-0000-00002D190000}"/>
    <cellStyle name="Porcentual 201 14 2" xfId="7131" xr:uid="{00000000-0005-0000-0000-00002E190000}"/>
    <cellStyle name="Porcentual 201 14 3" xfId="9667" xr:uid="{E11C6A8E-F07F-43BF-96A3-CC1BC3616780}"/>
    <cellStyle name="Porcentual 201 15" xfId="3228" xr:uid="{00000000-0005-0000-0000-00002F190000}"/>
    <cellStyle name="Porcentual 201 15 2" xfId="7132" xr:uid="{00000000-0005-0000-0000-000030190000}"/>
    <cellStyle name="Porcentual 201 15 3" xfId="9668" xr:uid="{114C2E28-406D-44BD-97B0-4BA925E8751B}"/>
    <cellStyle name="Porcentual 201 16" xfId="3229" xr:uid="{00000000-0005-0000-0000-000031190000}"/>
    <cellStyle name="Porcentual 201 16 2" xfId="7133" xr:uid="{00000000-0005-0000-0000-000032190000}"/>
    <cellStyle name="Porcentual 201 16 3" xfId="9669" xr:uid="{C4A83D0F-D540-4B67-BFAD-90DADDB106A9}"/>
    <cellStyle name="Porcentual 201 17" xfId="3230" xr:uid="{00000000-0005-0000-0000-000033190000}"/>
    <cellStyle name="Porcentual 201 17 2" xfId="7134" xr:uid="{00000000-0005-0000-0000-000034190000}"/>
    <cellStyle name="Porcentual 201 17 3" xfId="9670" xr:uid="{3F56D767-8276-4A6D-93ED-58AF9505B834}"/>
    <cellStyle name="Porcentual 201 18" xfId="3231" xr:uid="{00000000-0005-0000-0000-000035190000}"/>
    <cellStyle name="Porcentual 201 18 2" xfId="7135" xr:uid="{00000000-0005-0000-0000-000036190000}"/>
    <cellStyle name="Porcentual 201 18 3" xfId="9671" xr:uid="{7C1E3BDB-AE40-4403-ACEC-508F752B39A5}"/>
    <cellStyle name="Porcentual 201 19" xfId="3232" xr:uid="{00000000-0005-0000-0000-000037190000}"/>
    <cellStyle name="Porcentual 201 19 2" xfId="7136" xr:uid="{00000000-0005-0000-0000-000038190000}"/>
    <cellStyle name="Porcentual 201 19 3" xfId="9672" xr:uid="{0ED48548-CE29-4ED1-9F33-7FA2F9ADAF42}"/>
    <cellStyle name="Porcentual 201 2" xfId="3233" xr:uid="{00000000-0005-0000-0000-000039190000}"/>
    <cellStyle name="Porcentual 201 2 2" xfId="7137" xr:uid="{00000000-0005-0000-0000-00003A190000}"/>
    <cellStyle name="Porcentual 201 2 3" xfId="9673" xr:uid="{6223AB5B-EDAF-44E7-8CC2-60206E91E90E}"/>
    <cellStyle name="Porcentual 201 20" xfId="3234" xr:uid="{00000000-0005-0000-0000-00003B190000}"/>
    <cellStyle name="Porcentual 201 20 2" xfId="7138" xr:uid="{00000000-0005-0000-0000-00003C190000}"/>
    <cellStyle name="Porcentual 201 20 3" xfId="9674" xr:uid="{07CBB778-F7DB-4250-8981-5BEE2FE15E6B}"/>
    <cellStyle name="Porcentual 201 21" xfId="3235" xr:uid="{00000000-0005-0000-0000-00003D190000}"/>
    <cellStyle name="Porcentual 201 21 2" xfId="7139" xr:uid="{00000000-0005-0000-0000-00003E190000}"/>
    <cellStyle name="Porcentual 201 21 3" xfId="9675" xr:uid="{76B80A67-C1B3-4DDA-8EA9-3C2CD05602C8}"/>
    <cellStyle name="Porcentual 201 22" xfId="3236" xr:uid="{00000000-0005-0000-0000-00003F190000}"/>
    <cellStyle name="Porcentual 201 22 2" xfId="7140" xr:uid="{00000000-0005-0000-0000-000040190000}"/>
    <cellStyle name="Porcentual 201 22 3" xfId="9676" xr:uid="{710B1078-A647-4B67-9D5F-69D88E726942}"/>
    <cellStyle name="Porcentual 201 23" xfId="3237" xr:uid="{00000000-0005-0000-0000-000041190000}"/>
    <cellStyle name="Porcentual 201 23 2" xfId="7141" xr:uid="{00000000-0005-0000-0000-000042190000}"/>
    <cellStyle name="Porcentual 201 23 3" xfId="9677" xr:uid="{70C837EC-AFF9-4BC5-93F5-B537FC83BE39}"/>
    <cellStyle name="Porcentual 201 24" xfId="3238" xr:uid="{00000000-0005-0000-0000-000043190000}"/>
    <cellStyle name="Porcentual 201 24 2" xfId="7142" xr:uid="{00000000-0005-0000-0000-000044190000}"/>
    <cellStyle name="Porcentual 201 24 3" xfId="9678" xr:uid="{146C6777-40E0-48A1-844E-29DCCC9078F3}"/>
    <cellStyle name="Porcentual 201 25" xfId="3239" xr:uid="{00000000-0005-0000-0000-000045190000}"/>
    <cellStyle name="Porcentual 201 25 2" xfId="7143" xr:uid="{00000000-0005-0000-0000-000046190000}"/>
    <cellStyle name="Porcentual 201 25 3" xfId="9679" xr:uid="{23D2BED2-E3EF-4910-B55F-B5C91F5814BE}"/>
    <cellStyle name="Porcentual 201 26" xfId="3240" xr:uid="{00000000-0005-0000-0000-000047190000}"/>
    <cellStyle name="Porcentual 201 26 2" xfId="7144" xr:uid="{00000000-0005-0000-0000-000048190000}"/>
    <cellStyle name="Porcentual 201 26 3" xfId="9680" xr:uid="{4FA0F150-03C8-4E6C-9EEF-7AD0887B1422}"/>
    <cellStyle name="Porcentual 201 27" xfId="3241" xr:uid="{00000000-0005-0000-0000-000049190000}"/>
    <cellStyle name="Porcentual 201 27 2" xfId="7145" xr:uid="{00000000-0005-0000-0000-00004A190000}"/>
    <cellStyle name="Porcentual 201 27 3" xfId="9681" xr:uid="{03966A36-C752-4269-B9C9-D812E5A96825}"/>
    <cellStyle name="Porcentual 201 28" xfId="3242" xr:uid="{00000000-0005-0000-0000-00004B190000}"/>
    <cellStyle name="Porcentual 201 28 2" xfId="7146" xr:uid="{00000000-0005-0000-0000-00004C190000}"/>
    <cellStyle name="Porcentual 201 28 3" xfId="9682" xr:uid="{56B8DCA2-9CB5-45C4-AE87-8B012AF536A5}"/>
    <cellStyle name="Porcentual 201 29" xfId="9662" xr:uid="{A6848260-846B-4528-84D1-0CBEF68565F5}"/>
    <cellStyle name="Porcentual 201 3" xfId="3243" xr:uid="{00000000-0005-0000-0000-00004D190000}"/>
    <cellStyle name="Porcentual 201 3 2" xfId="7147" xr:uid="{00000000-0005-0000-0000-00004E190000}"/>
    <cellStyle name="Porcentual 201 3 3" xfId="9683" xr:uid="{4539C3C1-5FC1-4BEE-AA70-87BD78A5C394}"/>
    <cellStyle name="Porcentual 201 4" xfId="3244" xr:uid="{00000000-0005-0000-0000-00004F190000}"/>
    <cellStyle name="Porcentual 201 4 2" xfId="7148" xr:uid="{00000000-0005-0000-0000-000050190000}"/>
    <cellStyle name="Porcentual 201 4 3" xfId="9684" xr:uid="{4DD3B680-1D0D-4B75-9EE9-C3B9DB1A4192}"/>
    <cellStyle name="Porcentual 201 5" xfId="3245" xr:uid="{00000000-0005-0000-0000-000051190000}"/>
    <cellStyle name="Porcentual 201 5 2" xfId="7149" xr:uid="{00000000-0005-0000-0000-000052190000}"/>
    <cellStyle name="Porcentual 201 5 3" xfId="9685" xr:uid="{B76C2BF5-7909-4FEF-B569-31AAE23DBE18}"/>
    <cellStyle name="Porcentual 201 6" xfId="3246" xr:uid="{00000000-0005-0000-0000-000053190000}"/>
    <cellStyle name="Porcentual 201 6 2" xfId="7150" xr:uid="{00000000-0005-0000-0000-000054190000}"/>
    <cellStyle name="Porcentual 201 6 3" xfId="9686" xr:uid="{A1AEE0FB-3D28-4D8E-A1C5-D8D0DFCD0BF7}"/>
    <cellStyle name="Porcentual 201 7" xfId="3247" xr:uid="{00000000-0005-0000-0000-000055190000}"/>
    <cellStyle name="Porcentual 201 7 2" xfId="7151" xr:uid="{00000000-0005-0000-0000-000056190000}"/>
    <cellStyle name="Porcentual 201 7 3" xfId="9687" xr:uid="{330D98B6-58B0-44AE-A738-29175EF60B48}"/>
    <cellStyle name="Porcentual 201 8" xfId="3248" xr:uid="{00000000-0005-0000-0000-000057190000}"/>
    <cellStyle name="Porcentual 201 8 2" xfId="7152" xr:uid="{00000000-0005-0000-0000-000058190000}"/>
    <cellStyle name="Porcentual 201 8 3" xfId="9688" xr:uid="{C6150BA5-DDF1-4C93-8EAD-64EA10B517BD}"/>
    <cellStyle name="Porcentual 201 9" xfId="3249" xr:uid="{00000000-0005-0000-0000-000059190000}"/>
    <cellStyle name="Porcentual 201 9 2" xfId="7153" xr:uid="{00000000-0005-0000-0000-00005A190000}"/>
    <cellStyle name="Porcentual 201 9 3" xfId="9689" xr:uid="{8D908238-09CC-4BD8-8D3C-FDC655307C55}"/>
    <cellStyle name="Porcentual 203 10" xfId="3250" xr:uid="{00000000-0005-0000-0000-00005B190000}"/>
    <cellStyle name="Porcentual 203 10 2" xfId="7154" xr:uid="{00000000-0005-0000-0000-00005C190000}"/>
    <cellStyle name="Porcentual 203 10 3" xfId="9690" xr:uid="{5955C088-BA10-430E-BC43-925753FA2F0D}"/>
    <cellStyle name="Porcentual 203 11" xfId="3251" xr:uid="{00000000-0005-0000-0000-00005D190000}"/>
    <cellStyle name="Porcentual 203 11 2" xfId="7155" xr:uid="{00000000-0005-0000-0000-00005E190000}"/>
    <cellStyle name="Porcentual 203 11 3" xfId="9691" xr:uid="{4FA7B49A-332B-465C-B30A-2D1AAD6ACC5D}"/>
    <cellStyle name="Porcentual 203 12" xfId="3252" xr:uid="{00000000-0005-0000-0000-00005F190000}"/>
    <cellStyle name="Porcentual 203 12 2" xfId="7156" xr:uid="{00000000-0005-0000-0000-000060190000}"/>
    <cellStyle name="Porcentual 203 12 3" xfId="9692" xr:uid="{4E452104-A264-41AF-A76C-3E4E938657CB}"/>
    <cellStyle name="Porcentual 203 13" xfId="3253" xr:uid="{00000000-0005-0000-0000-000061190000}"/>
    <cellStyle name="Porcentual 203 13 2" xfId="7157" xr:uid="{00000000-0005-0000-0000-000062190000}"/>
    <cellStyle name="Porcentual 203 13 3" xfId="9693" xr:uid="{01BC2A74-E582-42FB-8532-F97CB67A023E}"/>
    <cellStyle name="Porcentual 203 14" xfId="3254" xr:uid="{00000000-0005-0000-0000-000063190000}"/>
    <cellStyle name="Porcentual 203 14 2" xfId="7158" xr:uid="{00000000-0005-0000-0000-000064190000}"/>
    <cellStyle name="Porcentual 203 14 3" xfId="9694" xr:uid="{7182E7C6-C1FB-46B4-AAC9-0C29077492A9}"/>
    <cellStyle name="Porcentual 203 15" xfId="3255" xr:uid="{00000000-0005-0000-0000-000065190000}"/>
    <cellStyle name="Porcentual 203 15 2" xfId="7159" xr:uid="{00000000-0005-0000-0000-000066190000}"/>
    <cellStyle name="Porcentual 203 15 3" xfId="9695" xr:uid="{7F8F9885-D464-4572-AD15-CF3EA9D433FA}"/>
    <cellStyle name="Porcentual 203 16" xfId="3256" xr:uid="{00000000-0005-0000-0000-000067190000}"/>
    <cellStyle name="Porcentual 203 16 2" xfId="7160" xr:uid="{00000000-0005-0000-0000-000068190000}"/>
    <cellStyle name="Porcentual 203 16 3" xfId="9696" xr:uid="{2C8DE012-50D4-46A8-9587-67434F31EF52}"/>
    <cellStyle name="Porcentual 203 17" xfId="3257" xr:uid="{00000000-0005-0000-0000-000069190000}"/>
    <cellStyle name="Porcentual 203 17 2" xfId="7161" xr:uid="{00000000-0005-0000-0000-00006A190000}"/>
    <cellStyle name="Porcentual 203 17 3" xfId="9697" xr:uid="{9A6D7BF4-4216-49EF-86CE-D077FAC4BF9E}"/>
    <cellStyle name="Porcentual 203 18" xfId="3258" xr:uid="{00000000-0005-0000-0000-00006B190000}"/>
    <cellStyle name="Porcentual 203 18 2" xfId="7162" xr:uid="{00000000-0005-0000-0000-00006C190000}"/>
    <cellStyle name="Porcentual 203 18 3" xfId="9698" xr:uid="{93831469-6DF3-476B-8933-EF003026E9B9}"/>
    <cellStyle name="Porcentual 203 19" xfId="3259" xr:uid="{00000000-0005-0000-0000-00006D190000}"/>
    <cellStyle name="Porcentual 203 19 2" xfId="7163" xr:uid="{00000000-0005-0000-0000-00006E190000}"/>
    <cellStyle name="Porcentual 203 19 3" xfId="9699" xr:uid="{B3C952B3-B554-44F9-AF52-9F8B5AE95E8B}"/>
    <cellStyle name="Porcentual 203 2" xfId="3260" xr:uid="{00000000-0005-0000-0000-00006F190000}"/>
    <cellStyle name="Porcentual 203 2 2" xfId="7164" xr:uid="{00000000-0005-0000-0000-000070190000}"/>
    <cellStyle name="Porcentual 203 2 3" xfId="9700" xr:uid="{5CF05E5B-83CB-47C6-98CE-29A725DAF438}"/>
    <cellStyle name="Porcentual 203 20" xfId="3261" xr:uid="{00000000-0005-0000-0000-000071190000}"/>
    <cellStyle name="Porcentual 203 20 2" xfId="7165" xr:uid="{00000000-0005-0000-0000-000072190000}"/>
    <cellStyle name="Porcentual 203 20 3" xfId="9701" xr:uid="{B0732FD4-A6A3-4628-8474-851D313810BC}"/>
    <cellStyle name="Porcentual 203 21" xfId="3262" xr:uid="{00000000-0005-0000-0000-000073190000}"/>
    <cellStyle name="Porcentual 203 21 2" xfId="7166" xr:uid="{00000000-0005-0000-0000-000074190000}"/>
    <cellStyle name="Porcentual 203 21 3" xfId="9702" xr:uid="{13AE34D1-CAA3-4AED-92CE-05B857B5BAED}"/>
    <cellStyle name="Porcentual 203 22" xfId="3263" xr:uid="{00000000-0005-0000-0000-000075190000}"/>
    <cellStyle name="Porcentual 203 22 2" xfId="7167" xr:uid="{00000000-0005-0000-0000-000076190000}"/>
    <cellStyle name="Porcentual 203 22 3" xfId="9703" xr:uid="{0A31262E-DA59-4798-B74B-8099E6D339FC}"/>
    <cellStyle name="Porcentual 203 23" xfId="3264" xr:uid="{00000000-0005-0000-0000-000077190000}"/>
    <cellStyle name="Porcentual 203 23 2" xfId="7168" xr:uid="{00000000-0005-0000-0000-000078190000}"/>
    <cellStyle name="Porcentual 203 23 3" xfId="9704" xr:uid="{013BEFCB-C2C6-4845-BA9C-87C549BAA096}"/>
    <cellStyle name="Porcentual 203 24" xfId="3265" xr:uid="{00000000-0005-0000-0000-000079190000}"/>
    <cellStyle name="Porcentual 203 24 2" xfId="7169" xr:uid="{00000000-0005-0000-0000-00007A190000}"/>
    <cellStyle name="Porcentual 203 24 3" xfId="9705" xr:uid="{182C8714-86F8-4C79-B459-D3620455C882}"/>
    <cellStyle name="Porcentual 203 25" xfId="3266" xr:uid="{00000000-0005-0000-0000-00007B190000}"/>
    <cellStyle name="Porcentual 203 25 2" xfId="7170" xr:uid="{00000000-0005-0000-0000-00007C190000}"/>
    <cellStyle name="Porcentual 203 25 3" xfId="9706" xr:uid="{7BD917D8-2215-44D0-AE67-346C216D1FDB}"/>
    <cellStyle name="Porcentual 203 26" xfId="3267" xr:uid="{00000000-0005-0000-0000-00007D190000}"/>
    <cellStyle name="Porcentual 203 26 2" xfId="7171" xr:uid="{00000000-0005-0000-0000-00007E190000}"/>
    <cellStyle name="Porcentual 203 26 3" xfId="9707" xr:uid="{F44E388A-808C-4BF8-A7F6-4238F8FF6974}"/>
    <cellStyle name="Porcentual 203 27" xfId="3268" xr:uid="{00000000-0005-0000-0000-00007F190000}"/>
    <cellStyle name="Porcentual 203 27 2" xfId="7172" xr:uid="{00000000-0005-0000-0000-000080190000}"/>
    <cellStyle name="Porcentual 203 27 3" xfId="9708" xr:uid="{8A173685-72AA-4DFF-A490-614842F967E9}"/>
    <cellStyle name="Porcentual 203 28" xfId="3269" xr:uid="{00000000-0005-0000-0000-000081190000}"/>
    <cellStyle name="Porcentual 203 28 2" xfId="7173" xr:uid="{00000000-0005-0000-0000-000082190000}"/>
    <cellStyle name="Porcentual 203 28 3" xfId="9709" xr:uid="{C85C5EE0-065E-4C07-9AF0-11BCAF70FDB1}"/>
    <cellStyle name="Porcentual 203 3" xfId="3270" xr:uid="{00000000-0005-0000-0000-000083190000}"/>
    <cellStyle name="Porcentual 203 3 2" xfId="7174" xr:uid="{00000000-0005-0000-0000-000084190000}"/>
    <cellStyle name="Porcentual 203 3 3" xfId="9710" xr:uid="{32FBEE8F-1180-4D92-982E-5E2CB727ABEA}"/>
    <cellStyle name="Porcentual 203 4" xfId="3271" xr:uid="{00000000-0005-0000-0000-000085190000}"/>
    <cellStyle name="Porcentual 203 4 2" xfId="7175" xr:uid="{00000000-0005-0000-0000-000086190000}"/>
    <cellStyle name="Porcentual 203 4 3" xfId="9711" xr:uid="{05C19D42-5F74-4FAE-888B-BD1810F7FFC5}"/>
    <cellStyle name="Porcentual 203 5" xfId="3272" xr:uid="{00000000-0005-0000-0000-000087190000}"/>
    <cellStyle name="Porcentual 203 5 2" xfId="7176" xr:uid="{00000000-0005-0000-0000-000088190000}"/>
    <cellStyle name="Porcentual 203 5 3" xfId="9712" xr:uid="{D86F8863-FFB4-491F-9079-EF12727B06BE}"/>
    <cellStyle name="Porcentual 203 6" xfId="3273" xr:uid="{00000000-0005-0000-0000-000089190000}"/>
    <cellStyle name="Porcentual 203 6 2" xfId="7177" xr:uid="{00000000-0005-0000-0000-00008A190000}"/>
    <cellStyle name="Porcentual 203 6 3" xfId="9713" xr:uid="{BD889F63-4370-4A56-962D-B4B848179AE0}"/>
    <cellStyle name="Porcentual 203 7" xfId="3274" xr:uid="{00000000-0005-0000-0000-00008B190000}"/>
    <cellStyle name="Porcentual 203 7 2" xfId="7178" xr:uid="{00000000-0005-0000-0000-00008C190000}"/>
    <cellStyle name="Porcentual 203 7 3" xfId="9714" xr:uid="{C3955912-3707-4876-8A6D-BDC70872A703}"/>
    <cellStyle name="Porcentual 203 8" xfId="3275" xr:uid="{00000000-0005-0000-0000-00008D190000}"/>
    <cellStyle name="Porcentual 203 8 2" xfId="7179" xr:uid="{00000000-0005-0000-0000-00008E190000}"/>
    <cellStyle name="Porcentual 203 8 3" xfId="9715" xr:uid="{5BF448F6-07D8-45D7-938A-43294F98DF5A}"/>
    <cellStyle name="Porcentual 203 9" xfId="3276" xr:uid="{00000000-0005-0000-0000-00008F190000}"/>
    <cellStyle name="Porcentual 203 9 2" xfId="7180" xr:uid="{00000000-0005-0000-0000-000090190000}"/>
    <cellStyle name="Porcentual 203 9 3" xfId="9716" xr:uid="{FE502DA6-4C57-4196-A8CA-794F38A85F98}"/>
    <cellStyle name="Porcentual 204 10" xfId="3277" xr:uid="{00000000-0005-0000-0000-000091190000}"/>
    <cellStyle name="Porcentual 204 10 2" xfId="7181" xr:uid="{00000000-0005-0000-0000-000092190000}"/>
    <cellStyle name="Porcentual 204 10 3" xfId="9717" xr:uid="{41F91751-1761-4D6E-BC23-BA8178F79AF6}"/>
    <cellStyle name="Porcentual 204 11" xfId="3278" xr:uid="{00000000-0005-0000-0000-000093190000}"/>
    <cellStyle name="Porcentual 204 11 2" xfId="7182" xr:uid="{00000000-0005-0000-0000-000094190000}"/>
    <cellStyle name="Porcentual 204 11 3" xfId="9718" xr:uid="{8E050845-3B7F-4CC8-8029-6CB26B1262CE}"/>
    <cellStyle name="Porcentual 204 12" xfId="3279" xr:uid="{00000000-0005-0000-0000-000095190000}"/>
    <cellStyle name="Porcentual 204 12 2" xfId="7183" xr:uid="{00000000-0005-0000-0000-000096190000}"/>
    <cellStyle name="Porcentual 204 12 3" xfId="9719" xr:uid="{8AED867D-89FC-4530-8DA4-0FCEA083E521}"/>
    <cellStyle name="Porcentual 204 13" xfId="3280" xr:uid="{00000000-0005-0000-0000-000097190000}"/>
    <cellStyle name="Porcentual 204 13 2" xfId="7184" xr:uid="{00000000-0005-0000-0000-000098190000}"/>
    <cellStyle name="Porcentual 204 13 3" xfId="9720" xr:uid="{32D58B5B-4EB8-4046-AFF5-C6A70628244A}"/>
    <cellStyle name="Porcentual 204 14" xfId="3281" xr:uid="{00000000-0005-0000-0000-000099190000}"/>
    <cellStyle name="Porcentual 204 14 2" xfId="7185" xr:uid="{00000000-0005-0000-0000-00009A190000}"/>
    <cellStyle name="Porcentual 204 14 3" xfId="9721" xr:uid="{F6B18F6F-D88C-4E93-8BED-FFBE80C96E97}"/>
    <cellStyle name="Porcentual 204 15" xfId="3282" xr:uid="{00000000-0005-0000-0000-00009B190000}"/>
    <cellStyle name="Porcentual 204 15 2" xfId="7186" xr:uid="{00000000-0005-0000-0000-00009C190000}"/>
    <cellStyle name="Porcentual 204 15 3" xfId="9722" xr:uid="{40FE5838-EAEA-458A-88F0-4C47E405D40D}"/>
    <cellStyle name="Porcentual 204 16" xfId="3283" xr:uid="{00000000-0005-0000-0000-00009D190000}"/>
    <cellStyle name="Porcentual 204 16 2" xfId="7187" xr:uid="{00000000-0005-0000-0000-00009E190000}"/>
    <cellStyle name="Porcentual 204 16 3" xfId="9723" xr:uid="{ED3B8897-1215-49D0-9183-AE3678D9597E}"/>
    <cellStyle name="Porcentual 204 17" xfId="3284" xr:uid="{00000000-0005-0000-0000-00009F190000}"/>
    <cellStyle name="Porcentual 204 17 2" xfId="7188" xr:uid="{00000000-0005-0000-0000-0000A0190000}"/>
    <cellStyle name="Porcentual 204 17 3" xfId="9724" xr:uid="{387537CD-07EE-4401-91B9-504D890EFC28}"/>
    <cellStyle name="Porcentual 204 18" xfId="3285" xr:uid="{00000000-0005-0000-0000-0000A1190000}"/>
    <cellStyle name="Porcentual 204 18 2" xfId="7189" xr:uid="{00000000-0005-0000-0000-0000A2190000}"/>
    <cellStyle name="Porcentual 204 18 3" xfId="9725" xr:uid="{8E5A40BE-8E57-4B2C-ADF1-CD33F2F56DC9}"/>
    <cellStyle name="Porcentual 204 19" xfId="3286" xr:uid="{00000000-0005-0000-0000-0000A3190000}"/>
    <cellStyle name="Porcentual 204 19 2" xfId="7190" xr:uid="{00000000-0005-0000-0000-0000A4190000}"/>
    <cellStyle name="Porcentual 204 19 3" xfId="9726" xr:uid="{C78E6936-DB53-48CB-BCCB-57A8BE3F69D5}"/>
    <cellStyle name="Porcentual 204 2" xfId="3287" xr:uid="{00000000-0005-0000-0000-0000A5190000}"/>
    <cellStyle name="Porcentual 204 2 2" xfId="7191" xr:uid="{00000000-0005-0000-0000-0000A6190000}"/>
    <cellStyle name="Porcentual 204 2 3" xfId="9727" xr:uid="{6D747F7A-970F-4EBA-A3BC-FCA3C4A4D656}"/>
    <cellStyle name="Porcentual 204 20" xfId="3288" xr:uid="{00000000-0005-0000-0000-0000A7190000}"/>
    <cellStyle name="Porcentual 204 20 2" xfId="7192" xr:uid="{00000000-0005-0000-0000-0000A8190000}"/>
    <cellStyle name="Porcentual 204 20 3" xfId="9728" xr:uid="{6B3D10C3-5666-4E83-9B50-6A2D11428378}"/>
    <cellStyle name="Porcentual 204 21" xfId="3289" xr:uid="{00000000-0005-0000-0000-0000A9190000}"/>
    <cellStyle name="Porcentual 204 21 2" xfId="7193" xr:uid="{00000000-0005-0000-0000-0000AA190000}"/>
    <cellStyle name="Porcentual 204 21 3" xfId="9729" xr:uid="{397CB41C-A0BC-4320-A042-68A005F946FF}"/>
    <cellStyle name="Porcentual 204 22" xfId="3290" xr:uid="{00000000-0005-0000-0000-0000AB190000}"/>
    <cellStyle name="Porcentual 204 22 2" xfId="7194" xr:uid="{00000000-0005-0000-0000-0000AC190000}"/>
    <cellStyle name="Porcentual 204 22 3" xfId="9730" xr:uid="{7249ED58-E69B-46CF-A0FB-12DF8ED1DC04}"/>
    <cellStyle name="Porcentual 204 23" xfId="3291" xr:uid="{00000000-0005-0000-0000-0000AD190000}"/>
    <cellStyle name="Porcentual 204 23 2" xfId="7195" xr:uid="{00000000-0005-0000-0000-0000AE190000}"/>
    <cellStyle name="Porcentual 204 23 3" xfId="9731" xr:uid="{6EF00D34-998E-4BDB-8A6A-D6A31B4245B6}"/>
    <cellStyle name="Porcentual 204 24" xfId="3292" xr:uid="{00000000-0005-0000-0000-0000AF190000}"/>
    <cellStyle name="Porcentual 204 24 2" xfId="7196" xr:uid="{00000000-0005-0000-0000-0000B0190000}"/>
    <cellStyle name="Porcentual 204 24 3" xfId="9732" xr:uid="{BE3C2116-C97E-45C5-AC12-58D592FD4662}"/>
    <cellStyle name="Porcentual 204 25" xfId="3293" xr:uid="{00000000-0005-0000-0000-0000B1190000}"/>
    <cellStyle name="Porcentual 204 25 2" xfId="7197" xr:uid="{00000000-0005-0000-0000-0000B2190000}"/>
    <cellStyle name="Porcentual 204 25 3" xfId="9733" xr:uid="{CCB5B085-BCEC-498A-A0D9-3F27ACC97EC4}"/>
    <cellStyle name="Porcentual 204 26" xfId="3294" xr:uid="{00000000-0005-0000-0000-0000B3190000}"/>
    <cellStyle name="Porcentual 204 26 2" xfId="7198" xr:uid="{00000000-0005-0000-0000-0000B4190000}"/>
    <cellStyle name="Porcentual 204 26 3" xfId="9734" xr:uid="{FE345775-89FB-4299-82D5-276F99754F47}"/>
    <cellStyle name="Porcentual 204 27" xfId="3295" xr:uid="{00000000-0005-0000-0000-0000B5190000}"/>
    <cellStyle name="Porcentual 204 27 2" xfId="7199" xr:uid="{00000000-0005-0000-0000-0000B6190000}"/>
    <cellStyle name="Porcentual 204 27 3" xfId="9735" xr:uid="{4CDE6DA3-8625-44BC-948F-00781BF0DDA4}"/>
    <cellStyle name="Porcentual 204 28" xfId="3296" xr:uid="{00000000-0005-0000-0000-0000B7190000}"/>
    <cellStyle name="Porcentual 204 28 2" xfId="7200" xr:uid="{00000000-0005-0000-0000-0000B8190000}"/>
    <cellStyle name="Porcentual 204 28 3" xfId="9736" xr:uid="{7065E2E1-8169-4069-8890-02E0EEB9702D}"/>
    <cellStyle name="Porcentual 204 3" xfId="3297" xr:uid="{00000000-0005-0000-0000-0000B9190000}"/>
    <cellStyle name="Porcentual 204 3 2" xfId="7201" xr:uid="{00000000-0005-0000-0000-0000BA190000}"/>
    <cellStyle name="Porcentual 204 3 3" xfId="9737" xr:uid="{61D77601-BB16-49CE-BE72-103E339A0844}"/>
    <cellStyle name="Porcentual 204 4" xfId="3298" xr:uid="{00000000-0005-0000-0000-0000BB190000}"/>
    <cellStyle name="Porcentual 204 4 2" xfId="7202" xr:uid="{00000000-0005-0000-0000-0000BC190000}"/>
    <cellStyle name="Porcentual 204 4 3" xfId="9738" xr:uid="{30D2B823-9A30-4216-9C3B-D663744E9961}"/>
    <cellStyle name="Porcentual 204 5" xfId="3299" xr:uid="{00000000-0005-0000-0000-0000BD190000}"/>
    <cellStyle name="Porcentual 204 5 2" xfId="7203" xr:uid="{00000000-0005-0000-0000-0000BE190000}"/>
    <cellStyle name="Porcentual 204 5 3" xfId="9739" xr:uid="{90417050-84D6-443B-9767-4C2DC0426F80}"/>
    <cellStyle name="Porcentual 204 6" xfId="3300" xr:uid="{00000000-0005-0000-0000-0000BF190000}"/>
    <cellStyle name="Porcentual 204 6 2" xfId="7204" xr:uid="{00000000-0005-0000-0000-0000C0190000}"/>
    <cellStyle name="Porcentual 204 6 3" xfId="9740" xr:uid="{1050F2E3-AEDC-4FD4-8157-DCCDB1559F40}"/>
    <cellStyle name="Porcentual 204 7" xfId="3301" xr:uid="{00000000-0005-0000-0000-0000C1190000}"/>
    <cellStyle name="Porcentual 204 7 2" xfId="7205" xr:uid="{00000000-0005-0000-0000-0000C2190000}"/>
    <cellStyle name="Porcentual 204 7 3" xfId="9741" xr:uid="{7CD254FD-850D-4A57-B5A0-3E0E8235C7AB}"/>
    <cellStyle name="Porcentual 204 8" xfId="3302" xr:uid="{00000000-0005-0000-0000-0000C3190000}"/>
    <cellStyle name="Porcentual 204 8 2" xfId="7206" xr:uid="{00000000-0005-0000-0000-0000C4190000}"/>
    <cellStyle name="Porcentual 204 8 3" xfId="9742" xr:uid="{0A100F59-ED6D-4587-A9BC-838BA923B905}"/>
    <cellStyle name="Porcentual 204 9" xfId="3303" xr:uid="{00000000-0005-0000-0000-0000C5190000}"/>
    <cellStyle name="Porcentual 204 9 2" xfId="7207" xr:uid="{00000000-0005-0000-0000-0000C6190000}"/>
    <cellStyle name="Porcentual 204 9 3" xfId="9743" xr:uid="{F7215B64-1A48-4B33-9350-2EBA31FFF5AC}"/>
    <cellStyle name="Porcentual 206 10" xfId="3304" xr:uid="{00000000-0005-0000-0000-0000C7190000}"/>
    <cellStyle name="Porcentual 206 10 2" xfId="7208" xr:uid="{00000000-0005-0000-0000-0000C8190000}"/>
    <cellStyle name="Porcentual 206 10 3" xfId="9744" xr:uid="{E484F83C-A5FA-4396-9B75-60C4747715F4}"/>
    <cellStyle name="Porcentual 206 11" xfId="3305" xr:uid="{00000000-0005-0000-0000-0000C9190000}"/>
    <cellStyle name="Porcentual 206 11 2" xfId="7209" xr:uid="{00000000-0005-0000-0000-0000CA190000}"/>
    <cellStyle name="Porcentual 206 11 3" xfId="9745" xr:uid="{66F5C367-BFC3-46D4-8C78-8072DF2186C3}"/>
    <cellStyle name="Porcentual 206 12" xfId="3306" xr:uid="{00000000-0005-0000-0000-0000CB190000}"/>
    <cellStyle name="Porcentual 206 12 2" xfId="7210" xr:uid="{00000000-0005-0000-0000-0000CC190000}"/>
    <cellStyle name="Porcentual 206 12 3" xfId="9746" xr:uid="{65CA7F41-3102-4985-AB17-C86A8275F640}"/>
    <cellStyle name="Porcentual 206 13" xfId="3307" xr:uid="{00000000-0005-0000-0000-0000CD190000}"/>
    <cellStyle name="Porcentual 206 13 2" xfId="7211" xr:uid="{00000000-0005-0000-0000-0000CE190000}"/>
    <cellStyle name="Porcentual 206 13 3" xfId="9747" xr:uid="{6E59AF22-B858-4F28-A3A9-3A883A5F5C49}"/>
    <cellStyle name="Porcentual 206 14" xfId="3308" xr:uid="{00000000-0005-0000-0000-0000CF190000}"/>
    <cellStyle name="Porcentual 206 14 2" xfId="7212" xr:uid="{00000000-0005-0000-0000-0000D0190000}"/>
    <cellStyle name="Porcentual 206 14 3" xfId="9748" xr:uid="{E5C45FA4-6D32-4B09-9E1C-C0B3D18CC946}"/>
    <cellStyle name="Porcentual 206 15" xfId="3309" xr:uid="{00000000-0005-0000-0000-0000D1190000}"/>
    <cellStyle name="Porcentual 206 15 2" xfId="7213" xr:uid="{00000000-0005-0000-0000-0000D2190000}"/>
    <cellStyle name="Porcentual 206 15 3" xfId="9749" xr:uid="{F8042DC0-44E5-4571-A936-1F8D20C6F204}"/>
    <cellStyle name="Porcentual 206 16" xfId="3310" xr:uid="{00000000-0005-0000-0000-0000D3190000}"/>
    <cellStyle name="Porcentual 206 16 2" xfId="7214" xr:uid="{00000000-0005-0000-0000-0000D4190000}"/>
    <cellStyle name="Porcentual 206 16 3" xfId="9750" xr:uid="{FDF7C44A-9FD5-45B5-8507-EBB52BFEC36F}"/>
    <cellStyle name="Porcentual 206 17" xfId="3311" xr:uid="{00000000-0005-0000-0000-0000D5190000}"/>
    <cellStyle name="Porcentual 206 17 2" xfId="7215" xr:uid="{00000000-0005-0000-0000-0000D6190000}"/>
    <cellStyle name="Porcentual 206 17 3" xfId="9751" xr:uid="{D8801496-A28D-499C-AAD8-157EB2D66A61}"/>
    <cellStyle name="Porcentual 206 18" xfId="3312" xr:uid="{00000000-0005-0000-0000-0000D7190000}"/>
    <cellStyle name="Porcentual 206 18 2" xfId="7216" xr:uid="{00000000-0005-0000-0000-0000D8190000}"/>
    <cellStyle name="Porcentual 206 18 3" xfId="9752" xr:uid="{F74D6EAA-A2D6-406B-A7E8-61E1EE6FB7C6}"/>
    <cellStyle name="Porcentual 206 19" xfId="3313" xr:uid="{00000000-0005-0000-0000-0000D9190000}"/>
    <cellStyle name="Porcentual 206 19 2" xfId="7217" xr:uid="{00000000-0005-0000-0000-0000DA190000}"/>
    <cellStyle name="Porcentual 206 19 3" xfId="9753" xr:uid="{92D853DD-0C4D-47FB-A5D5-E11D26EAF298}"/>
    <cellStyle name="Porcentual 206 2" xfId="3314" xr:uid="{00000000-0005-0000-0000-0000DB190000}"/>
    <cellStyle name="Porcentual 206 2 2" xfId="7218" xr:uid="{00000000-0005-0000-0000-0000DC190000}"/>
    <cellStyle name="Porcentual 206 2 3" xfId="9754" xr:uid="{6522A7AC-4EE9-4861-A613-C1C44B9A3170}"/>
    <cellStyle name="Porcentual 206 20" xfId="3315" xr:uid="{00000000-0005-0000-0000-0000DD190000}"/>
    <cellStyle name="Porcentual 206 20 2" xfId="7219" xr:uid="{00000000-0005-0000-0000-0000DE190000}"/>
    <cellStyle name="Porcentual 206 20 3" xfId="9755" xr:uid="{E7F168D6-0891-43E3-B9DE-151445C423A1}"/>
    <cellStyle name="Porcentual 206 21" xfId="3316" xr:uid="{00000000-0005-0000-0000-0000DF190000}"/>
    <cellStyle name="Porcentual 206 21 2" xfId="7220" xr:uid="{00000000-0005-0000-0000-0000E0190000}"/>
    <cellStyle name="Porcentual 206 21 3" xfId="9756" xr:uid="{00F2D8F9-749E-421F-A6A1-3287AFA2703C}"/>
    <cellStyle name="Porcentual 206 22" xfId="3317" xr:uid="{00000000-0005-0000-0000-0000E1190000}"/>
    <cellStyle name="Porcentual 206 22 2" xfId="7221" xr:uid="{00000000-0005-0000-0000-0000E2190000}"/>
    <cellStyle name="Porcentual 206 22 3" xfId="9757" xr:uid="{B1DD6134-7B47-4DAE-8893-36890BDBA0E6}"/>
    <cellStyle name="Porcentual 206 23" xfId="3318" xr:uid="{00000000-0005-0000-0000-0000E3190000}"/>
    <cellStyle name="Porcentual 206 23 2" xfId="7222" xr:uid="{00000000-0005-0000-0000-0000E4190000}"/>
    <cellStyle name="Porcentual 206 23 3" xfId="9758" xr:uid="{51CE2891-14F4-4037-89BE-D7B97453709E}"/>
    <cellStyle name="Porcentual 206 24" xfId="3319" xr:uid="{00000000-0005-0000-0000-0000E5190000}"/>
    <cellStyle name="Porcentual 206 24 2" xfId="7223" xr:uid="{00000000-0005-0000-0000-0000E6190000}"/>
    <cellStyle name="Porcentual 206 24 3" xfId="9759" xr:uid="{2ACA8CCC-72E5-4E82-8E35-04610FEAFDCD}"/>
    <cellStyle name="Porcentual 206 25" xfId="3320" xr:uid="{00000000-0005-0000-0000-0000E7190000}"/>
    <cellStyle name="Porcentual 206 25 2" xfId="7224" xr:uid="{00000000-0005-0000-0000-0000E8190000}"/>
    <cellStyle name="Porcentual 206 25 3" xfId="9760" xr:uid="{4FACF4A1-66BF-41F4-9B87-877C7118BB98}"/>
    <cellStyle name="Porcentual 206 26" xfId="3321" xr:uid="{00000000-0005-0000-0000-0000E9190000}"/>
    <cellStyle name="Porcentual 206 26 2" xfId="7225" xr:uid="{00000000-0005-0000-0000-0000EA190000}"/>
    <cellStyle name="Porcentual 206 26 3" xfId="9761" xr:uid="{CE3F7A31-2F08-4E39-9BBD-A6CAE43E69B0}"/>
    <cellStyle name="Porcentual 206 27" xfId="3322" xr:uid="{00000000-0005-0000-0000-0000EB190000}"/>
    <cellStyle name="Porcentual 206 27 2" xfId="7226" xr:uid="{00000000-0005-0000-0000-0000EC190000}"/>
    <cellStyle name="Porcentual 206 27 3" xfId="9762" xr:uid="{F8A52075-14A4-4C04-8421-852325DF358A}"/>
    <cellStyle name="Porcentual 206 28" xfId="3323" xr:uid="{00000000-0005-0000-0000-0000ED190000}"/>
    <cellStyle name="Porcentual 206 28 2" xfId="7227" xr:uid="{00000000-0005-0000-0000-0000EE190000}"/>
    <cellStyle name="Porcentual 206 28 3" xfId="9763" xr:uid="{C9D08DB5-FC98-426F-B7D7-E64E5E5FB061}"/>
    <cellStyle name="Porcentual 206 3" xfId="3324" xr:uid="{00000000-0005-0000-0000-0000EF190000}"/>
    <cellStyle name="Porcentual 206 3 2" xfId="7228" xr:uid="{00000000-0005-0000-0000-0000F0190000}"/>
    <cellStyle name="Porcentual 206 3 3" xfId="9764" xr:uid="{2DF7A310-A8CF-486A-BBA2-251D5FB1C8D6}"/>
    <cellStyle name="Porcentual 206 4" xfId="3325" xr:uid="{00000000-0005-0000-0000-0000F1190000}"/>
    <cellStyle name="Porcentual 206 4 2" xfId="7229" xr:uid="{00000000-0005-0000-0000-0000F2190000}"/>
    <cellStyle name="Porcentual 206 4 3" xfId="9765" xr:uid="{0A26C7AE-ABCB-497B-9D5F-C2F1C89D285F}"/>
    <cellStyle name="Porcentual 206 5" xfId="3326" xr:uid="{00000000-0005-0000-0000-0000F3190000}"/>
    <cellStyle name="Porcentual 206 5 2" xfId="7230" xr:uid="{00000000-0005-0000-0000-0000F4190000}"/>
    <cellStyle name="Porcentual 206 5 3" xfId="9766" xr:uid="{07DC2353-2B1C-4804-B8C1-871C34FBAEB2}"/>
    <cellStyle name="Porcentual 206 6" xfId="3327" xr:uid="{00000000-0005-0000-0000-0000F5190000}"/>
    <cellStyle name="Porcentual 206 6 2" xfId="7231" xr:uid="{00000000-0005-0000-0000-0000F6190000}"/>
    <cellStyle name="Porcentual 206 6 3" xfId="9767" xr:uid="{DEE4365F-4166-452A-BCEE-E9446A1BEC0D}"/>
    <cellStyle name="Porcentual 206 7" xfId="3328" xr:uid="{00000000-0005-0000-0000-0000F7190000}"/>
    <cellStyle name="Porcentual 206 7 2" xfId="7232" xr:uid="{00000000-0005-0000-0000-0000F8190000}"/>
    <cellStyle name="Porcentual 206 7 3" xfId="9768" xr:uid="{FA4DE06A-0F21-4CD3-8597-6F7ACF9EA647}"/>
    <cellStyle name="Porcentual 206 8" xfId="3329" xr:uid="{00000000-0005-0000-0000-0000F9190000}"/>
    <cellStyle name="Porcentual 206 8 2" xfId="7233" xr:uid="{00000000-0005-0000-0000-0000FA190000}"/>
    <cellStyle name="Porcentual 206 8 3" xfId="9769" xr:uid="{43176B1F-698D-47C5-9BC9-E81451CE4CCA}"/>
    <cellStyle name="Porcentual 206 9" xfId="3330" xr:uid="{00000000-0005-0000-0000-0000FB190000}"/>
    <cellStyle name="Porcentual 206 9 2" xfId="7234" xr:uid="{00000000-0005-0000-0000-0000FC190000}"/>
    <cellStyle name="Porcentual 206 9 3" xfId="9770" xr:uid="{CDDC1EAD-C21A-4383-913B-5885379858E6}"/>
    <cellStyle name="Porcentual 207 10" xfId="3331" xr:uid="{00000000-0005-0000-0000-0000FD190000}"/>
    <cellStyle name="Porcentual 207 10 2" xfId="7235" xr:uid="{00000000-0005-0000-0000-0000FE190000}"/>
    <cellStyle name="Porcentual 207 10 3" xfId="9771" xr:uid="{87871B7F-0025-4BBA-99DD-01D99FE57AB3}"/>
    <cellStyle name="Porcentual 207 11" xfId="3332" xr:uid="{00000000-0005-0000-0000-0000FF190000}"/>
    <cellStyle name="Porcentual 207 11 2" xfId="7236" xr:uid="{00000000-0005-0000-0000-0000001A0000}"/>
    <cellStyle name="Porcentual 207 11 3" xfId="9772" xr:uid="{83905A02-53E5-4DFF-AD00-3F7A9E9AC63E}"/>
    <cellStyle name="Porcentual 207 12" xfId="3333" xr:uid="{00000000-0005-0000-0000-0000011A0000}"/>
    <cellStyle name="Porcentual 207 12 2" xfId="7237" xr:uid="{00000000-0005-0000-0000-0000021A0000}"/>
    <cellStyle name="Porcentual 207 12 3" xfId="9773" xr:uid="{167C9FFC-658A-4FF9-A6AE-3F3DE9F4CDD3}"/>
    <cellStyle name="Porcentual 207 13" xfId="3334" xr:uid="{00000000-0005-0000-0000-0000031A0000}"/>
    <cellStyle name="Porcentual 207 13 2" xfId="7238" xr:uid="{00000000-0005-0000-0000-0000041A0000}"/>
    <cellStyle name="Porcentual 207 13 3" xfId="9774" xr:uid="{6E66145D-EF79-4711-9A4F-A241D1082B59}"/>
    <cellStyle name="Porcentual 207 14" xfId="3335" xr:uid="{00000000-0005-0000-0000-0000051A0000}"/>
    <cellStyle name="Porcentual 207 14 2" xfId="7239" xr:uid="{00000000-0005-0000-0000-0000061A0000}"/>
    <cellStyle name="Porcentual 207 14 3" xfId="9775" xr:uid="{D9D776B2-690B-4B91-8F96-9CF1C96D4A73}"/>
    <cellStyle name="Porcentual 207 15" xfId="3336" xr:uid="{00000000-0005-0000-0000-0000071A0000}"/>
    <cellStyle name="Porcentual 207 15 2" xfId="7240" xr:uid="{00000000-0005-0000-0000-0000081A0000}"/>
    <cellStyle name="Porcentual 207 15 3" xfId="9776" xr:uid="{29D89593-49FB-4E34-AC28-B1E80F52702F}"/>
    <cellStyle name="Porcentual 207 16" xfId="3337" xr:uid="{00000000-0005-0000-0000-0000091A0000}"/>
    <cellStyle name="Porcentual 207 16 2" xfId="7241" xr:uid="{00000000-0005-0000-0000-00000A1A0000}"/>
    <cellStyle name="Porcentual 207 16 3" xfId="9777" xr:uid="{409C9C18-4353-4166-B86C-8266205B8BDF}"/>
    <cellStyle name="Porcentual 207 17" xfId="3338" xr:uid="{00000000-0005-0000-0000-00000B1A0000}"/>
    <cellStyle name="Porcentual 207 17 2" xfId="7242" xr:uid="{00000000-0005-0000-0000-00000C1A0000}"/>
    <cellStyle name="Porcentual 207 17 3" xfId="9778" xr:uid="{1C947402-BF5B-48E9-8F5B-EB583B428C8A}"/>
    <cellStyle name="Porcentual 207 18" xfId="3339" xr:uid="{00000000-0005-0000-0000-00000D1A0000}"/>
    <cellStyle name="Porcentual 207 18 2" xfId="7243" xr:uid="{00000000-0005-0000-0000-00000E1A0000}"/>
    <cellStyle name="Porcentual 207 18 3" xfId="9779" xr:uid="{85B508FB-E58D-49B7-AB2E-9838AD2D23D8}"/>
    <cellStyle name="Porcentual 207 19" xfId="3340" xr:uid="{00000000-0005-0000-0000-00000F1A0000}"/>
    <cellStyle name="Porcentual 207 19 2" xfId="7244" xr:uid="{00000000-0005-0000-0000-0000101A0000}"/>
    <cellStyle name="Porcentual 207 19 3" xfId="9780" xr:uid="{4853D035-423F-4385-9F30-5922497F32C1}"/>
    <cellStyle name="Porcentual 207 2" xfId="3341" xr:uid="{00000000-0005-0000-0000-0000111A0000}"/>
    <cellStyle name="Porcentual 207 2 2" xfId="7245" xr:uid="{00000000-0005-0000-0000-0000121A0000}"/>
    <cellStyle name="Porcentual 207 2 3" xfId="9781" xr:uid="{A8C8DCDE-A477-469A-AEC6-4B006C869C3D}"/>
    <cellStyle name="Porcentual 207 20" xfId="3342" xr:uid="{00000000-0005-0000-0000-0000131A0000}"/>
    <cellStyle name="Porcentual 207 20 2" xfId="7246" xr:uid="{00000000-0005-0000-0000-0000141A0000}"/>
    <cellStyle name="Porcentual 207 20 3" xfId="9782" xr:uid="{DF799081-AB0A-4EC5-92B8-D66318F34EA7}"/>
    <cellStyle name="Porcentual 207 21" xfId="3343" xr:uid="{00000000-0005-0000-0000-0000151A0000}"/>
    <cellStyle name="Porcentual 207 21 2" xfId="7247" xr:uid="{00000000-0005-0000-0000-0000161A0000}"/>
    <cellStyle name="Porcentual 207 21 3" xfId="9783" xr:uid="{E487AFC5-C823-4FC7-833D-42F31A7376FB}"/>
    <cellStyle name="Porcentual 207 22" xfId="3344" xr:uid="{00000000-0005-0000-0000-0000171A0000}"/>
    <cellStyle name="Porcentual 207 22 2" xfId="7248" xr:uid="{00000000-0005-0000-0000-0000181A0000}"/>
    <cellStyle name="Porcentual 207 22 3" xfId="9784" xr:uid="{DD760F2F-5ECA-40B1-9988-54C0A1029C60}"/>
    <cellStyle name="Porcentual 207 23" xfId="3345" xr:uid="{00000000-0005-0000-0000-0000191A0000}"/>
    <cellStyle name="Porcentual 207 23 2" xfId="7249" xr:uid="{00000000-0005-0000-0000-00001A1A0000}"/>
    <cellStyle name="Porcentual 207 23 3" xfId="9785" xr:uid="{7E71F944-5AF5-4C1E-8AFE-FA50DE1E06A3}"/>
    <cellStyle name="Porcentual 207 24" xfId="3346" xr:uid="{00000000-0005-0000-0000-00001B1A0000}"/>
    <cellStyle name="Porcentual 207 24 2" xfId="7250" xr:uid="{00000000-0005-0000-0000-00001C1A0000}"/>
    <cellStyle name="Porcentual 207 24 3" xfId="9786" xr:uid="{75E09B45-00CB-41A5-B48A-F55C10C0157C}"/>
    <cellStyle name="Porcentual 207 25" xfId="3347" xr:uid="{00000000-0005-0000-0000-00001D1A0000}"/>
    <cellStyle name="Porcentual 207 25 2" xfId="7251" xr:uid="{00000000-0005-0000-0000-00001E1A0000}"/>
    <cellStyle name="Porcentual 207 25 3" xfId="9787" xr:uid="{D18C4169-FE89-4EDF-9356-0D44F44968ED}"/>
    <cellStyle name="Porcentual 207 26" xfId="3348" xr:uid="{00000000-0005-0000-0000-00001F1A0000}"/>
    <cellStyle name="Porcentual 207 26 2" xfId="7252" xr:uid="{00000000-0005-0000-0000-0000201A0000}"/>
    <cellStyle name="Porcentual 207 26 3" xfId="9788" xr:uid="{B8D52BF8-7D3E-45BD-A0DB-18754049FE0E}"/>
    <cellStyle name="Porcentual 207 27" xfId="3349" xr:uid="{00000000-0005-0000-0000-0000211A0000}"/>
    <cellStyle name="Porcentual 207 27 2" xfId="7253" xr:uid="{00000000-0005-0000-0000-0000221A0000}"/>
    <cellStyle name="Porcentual 207 27 3" xfId="9789" xr:uid="{1ECDD648-885F-43B8-ADD8-C623F3DE25DE}"/>
    <cellStyle name="Porcentual 207 28" xfId="3350" xr:uid="{00000000-0005-0000-0000-0000231A0000}"/>
    <cellStyle name="Porcentual 207 28 2" xfId="7254" xr:uid="{00000000-0005-0000-0000-0000241A0000}"/>
    <cellStyle name="Porcentual 207 28 3" xfId="9790" xr:uid="{F4FE4AEF-0D21-4BDF-9BF6-18CCC5A84C8C}"/>
    <cellStyle name="Porcentual 207 3" xfId="3351" xr:uid="{00000000-0005-0000-0000-0000251A0000}"/>
    <cellStyle name="Porcentual 207 3 2" xfId="7255" xr:uid="{00000000-0005-0000-0000-0000261A0000}"/>
    <cellStyle name="Porcentual 207 3 3" xfId="9791" xr:uid="{38008FB2-829F-4C3C-B497-1F4FE64205CE}"/>
    <cellStyle name="Porcentual 207 4" xfId="3352" xr:uid="{00000000-0005-0000-0000-0000271A0000}"/>
    <cellStyle name="Porcentual 207 4 2" xfId="7256" xr:uid="{00000000-0005-0000-0000-0000281A0000}"/>
    <cellStyle name="Porcentual 207 4 3" xfId="9792" xr:uid="{6740F295-469D-4DE8-A88C-96B3FB46D7F1}"/>
    <cellStyle name="Porcentual 207 5" xfId="3353" xr:uid="{00000000-0005-0000-0000-0000291A0000}"/>
    <cellStyle name="Porcentual 207 5 2" xfId="7257" xr:uid="{00000000-0005-0000-0000-00002A1A0000}"/>
    <cellStyle name="Porcentual 207 5 3" xfId="9793" xr:uid="{978E0A1D-6630-4F8B-B616-723AE5A12527}"/>
    <cellStyle name="Porcentual 207 6" xfId="3354" xr:uid="{00000000-0005-0000-0000-00002B1A0000}"/>
    <cellStyle name="Porcentual 207 6 2" xfId="7258" xr:uid="{00000000-0005-0000-0000-00002C1A0000}"/>
    <cellStyle name="Porcentual 207 6 3" xfId="9794" xr:uid="{BE8FEB61-6998-4E3D-A478-5D39D20667AB}"/>
    <cellStyle name="Porcentual 207 7" xfId="3355" xr:uid="{00000000-0005-0000-0000-00002D1A0000}"/>
    <cellStyle name="Porcentual 207 7 2" xfId="7259" xr:uid="{00000000-0005-0000-0000-00002E1A0000}"/>
    <cellStyle name="Porcentual 207 7 3" xfId="9795" xr:uid="{0AAAED8F-5BD7-4B2D-93FF-86A2AAE8256D}"/>
    <cellStyle name="Porcentual 207 8" xfId="3356" xr:uid="{00000000-0005-0000-0000-00002F1A0000}"/>
    <cellStyle name="Porcentual 207 8 2" xfId="7260" xr:uid="{00000000-0005-0000-0000-0000301A0000}"/>
    <cellStyle name="Porcentual 207 8 3" xfId="9796" xr:uid="{8D992F16-2A56-4545-A69F-F6AC0024EAE4}"/>
    <cellStyle name="Porcentual 207 9" xfId="3357" xr:uid="{00000000-0005-0000-0000-0000311A0000}"/>
    <cellStyle name="Porcentual 207 9 2" xfId="7261" xr:uid="{00000000-0005-0000-0000-0000321A0000}"/>
    <cellStyle name="Porcentual 207 9 3" xfId="9797" xr:uid="{6B8844DA-39EC-44C9-8DB5-04EE79FFBF0A}"/>
    <cellStyle name="Porcentual 208 10" xfId="3358" xr:uid="{00000000-0005-0000-0000-0000331A0000}"/>
    <cellStyle name="Porcentual 208 10 2" xfId="7262" xr:uid="{00000000-0005-0000-0000-0000341A0000}"/>
    <cellStyle name="Porcentual 208 10 3" xfId="9798" xr:uid="{68D2E8B4-DAD2-47AF-8072-3CE9C70B1596}"/>
    <cellStyle name="Porcentual 208 11" xfId="3359" xr:uid="{00000000-0005-0000-0000-0000351A0000}"/>
    <cellStyle name="Porcentual 208 11 2" xfId="7263" xr:uid="{00000000-0005-0000-0000-0000361A0000}"/>
    <cellStyle name="Porcentual 208 11 3" xfId="9799" xr:uid="{CF1A0CE2-7ECF-44C6-9832-4F0EA880DAB9}"/>
    <cellStyle name="Porcentual 208 12" xfId="3360" xr:uid="{00000000-0005-0000-0000-0000371A0000}"/>
    <cellStyle name="Porcentual 208 12 2" xfId="7264" xr:uid="{00000000-0005-0000-0000-0000381A0000}"/>
    <cellStyle name="Porcentual 208 12 3" xfId="9800" xr:uid="{678D97B5-3FC1-4E03-842B-8CD6E7661E48}"/>
    <cellStyle name="Porcentual 208 13" xfId="3361" xr:uid="{00000000-0005-0000-0000-0000391A0000}"/>
    <cellStyle name="Porcentual 208 13 2" xfId="7265" xr:uid="{00000000-0005-0000-0000-00003A1A0000}"/>
    <cellStyle name="Porcentual 208 13 3" xfId="9801" xr:uid="{38914926-AAF9-4D47-886B-411B84E58E20}"/>
    <cellStyle name="Porcentual 208 14" xfId="3362" xr:uid="{00000000-0005-0000-0000-00003B1A0000}"/>
    <cellStyle name="Porcentual 208 14 2" xfId="7266" xr:uid="{00000000-0005-0000-0000-00003C1A0000}"/>
    <cellStyle name="Porcentual 208 14 3" xfId="9802" xr:uid="{49E55B11-30F8-4CD6-9523-B3C5FFED92F7}"/>
    <cellStyle name="Porcentual 208 15" xfId="3363" xr:uid="{00000000-0005-0000-0000-00003D1A0000}"/>
    <cellStyle name="Porcentual 208 15 2" xfId="7267" xr:uid="{00000000-0005-0000-0000-00003E1A0000}"/>
    <cellStyle name="Porcentual 208 15 3" xfId="9803" xr:uid="{91681301-5CB1-4666-A59E-6C30445DB0E3}"/>
    <cellStyle name="Porcentual 208 16" xfId="3364" xr:uid="{00000000-0005-0000-0000-00003F1A0000}"/>
    <cellStyle name="Porcentual 208 16 2" xfId="7268" xr:uid="{00000000-0005-0000-0000-0000401A0000}"/>
    <cellStyle name="Porcentual 208 16 3" xfId="9804" xr:uid="{210B8000-BC6F-48E6-A221-A848A431950D}"/>
    <cellStyle name="Porcentual 208 17" xfId="3365" xr:uid="{00000000-0005-0000-0000-0000411A0000}"/>
    <cellStyle name="Porcentual 208 17 2" xfId="7269" xr:uid="{00000000-0005-0000-0000-0000421A0000}"/>
    <cellStyle name="Porcentual 208 17 3" xfId="9805" xr:uid="{13FE6B2C-8E7A-4BBD-A2B2-9A2524C27A5E}"/>
    <cellStyle name="Porcentual 208 18" xfId="3366" xr:uid="{00000000-0005-0000-0000-0000431A0000}"/>
    <cellStyle name="Porcentual 208 18 2" xfId="7270" xr:uid="{00000000-0005-0000-0000-0000441A0000}"/>
    <cellStyle name="Porcentual 208 18 3" xfId="9806" xr:uid="{22E94394-61C1-4AAB-9494-52F33A039304}"/>
    <cellStyle name="Porcentual 208 19" xfId="3367" xr:uid="{00000000-0005-0000-0000-0000451A0000}"/>
    <cellStyle name="Porcentual 208 19 2" xfId="7271" xr:uid="{00000000-0005-0000-0000-0000461A0000}"/>
    <cellStyle name="Porcentual 208 19 3" xfId="9807" xr:uid="{CDFE0B82-BC60-458A-91B4-ACE693E79F7B}"/>
    <cellStyle name="Porcentual 208 2" xfId="3368" xr:uid="{00000000-0005-0000-0000-0000471A0000}"/>
    <cellStyle name="Porcentual 208 2 2" xfId="7272" xr:uid="{00000000-0005-0000-0000-0000481A0000}"/>
    <cellStyle name="Porcentual 208 2 3" xfId="9808" xr:uid="{304E39BC-EF6B-4936-A91D-073CBC11F272}"/>
    <cellStyle name="Porcentual 208 20" xfId="3369" xr:uid="{00000000-0005-0000-0000-0000491A0000}"/>
    <cellStyle name="Porcentual 208 20 2" xfId="7273" xr:uid="{00000000-0005-0000-0000-00004A1A0000}"/>
    <cellStyle name="Porcentual 208 20 3" xfId="9809" xr:uid="{2009C63F-39B1-4107-BEBB-A3297805E69D}"/>
    <cellStyle name="Porcentual 208 21" xfId="3370" xr:uid="{00000000-0005-0000-0000-00004B1A0000}"/>
    <cellStyle name="Porcentual 208 21 2" xfId="7274" xr:uid="{00000000-0005-0000-0000-00004C1A0000}"/>
    <cellStyle name="Porcentual 208 21 3" xfId="9810" xr:uid="{0FE90DEF-4286-42C7-93DD-85ECCE526B46}"/>
    <cellStyle name="Porcentual 208 22" xfId="3371" xr:uid="{00000000-0005-0000-0000-00004D1A0000}"/>
    <cellStyle name="Porcentual 208 22 2" xfId="7275" xr:uid="{00000000-0005-0000-0000-00004E1A0000}"/>
    <cellStyle name="Porcentual 208 22 3" xfId="9811" xr:uid="{33B3F5C5-2F4C-4DD6-BAEA-B0075BB279B0}"/>
    <cellStyle name="Porcentual 208 23" xfId="3372" xr:uid="{00000000-0005-0000-0000-00004F1A0000}"/>
    <cellStyle name="Porcentual 208 23 2" xfId="7276" xr:uid="{00000000-0005-0000-0000-0000501A0000}"/>
    <cellStyle name="Porcentual 208 23 3" xfId="9812" xr:uid="{8E3DF34F-E26A-44A6-8D4A-8FED60AB7B30}"/>
    <cellStyle name="Porcentual 208 24" xfId="3373" xr:uid="{00000000-0005-0000-0000-0000511A0000}"/>
    <cellStyle name="Porcentual 208 24 2" xfId="7277" xr:uid="{00000000-0005-0000-0000-0000521A0000}"/>
    <cellStyle name="Porcentual 208 24 3" xfId="9813" xr:uid="{B0F6EDCB-8A18-4DAC-BDB8-58A4DE4D9EDE}"/>
    <cellStyle name="Porcentual 208 25" xfId="3374" xr:uid="{00000000-0005-0000-0000-0000531A0000}"/>
    <cellStyle name="Porcentual 208 25 2" xfId="7278" xr:uid="{00000000-0005-0000-0000-0000541A0000}"/>
    <cellStyle name="Porcentual 208 25 3" xfId="9814" xr:uid="{22EED883-91C5-4E79-95C9-1B7AC3C2C3C3}"/>
    <cellStyle name="Porcentual 208 26" xfId="3375" xr:uid="{00000000-0005-0000-0000-0000551A0000}"/>
    <cellStyle name="Porcentual 208 26 2" xfId="7279" xr:uid="{00000000-0005-0000-0000-0000561A0000}"/>
    <cellStyle name="Porcentual 208 26 3" xfId="9815" xr:uid="{6A7F77F2-8C40-4ACA-A733-46C6780ADE6D}"/>
    <cellStyle name="Porcentual 208 27" xfId="3376" xr:uid="{00000000-0005-0000-0000-0000571A0000}"/>
    <cellStyle name="Porcentual 208 27 2" xfId="7280" xr:uid="{00000000-0005-0000-0000-0000581A0000}"/>
    <cellStyle name="Porcentual 208 27 3" xfId="9816" xr:uid="{63579CF2-84E8-4F35-8440-D0139A8C29BE}"/>
    <cellStyle name="Porcentual 208 28" xfId="3377" xr:uid="{00000000-0005-0000-0000-0000591A0000}"/>
    <cellStyle name="Porcentual 208 28 2" xfId="7281" xr:uid="{00000000-0005-0000-0000-00005A1A0000}"/>
    <cellStyle name="Porcentual 208 28 3" xfId="9817" xr:uid="{CFD00A3E-23A1-49C9-971E-B248BCF8194D}"/>
    <cellStyle name="Porcentual 208 3" xfId="3378" xr:uid="{00000000-0005-0000-0000-00005B1A0000}"/>
    <cellStyle name="Porcentual 208 3 2" xfId="7282" xr:uid="{00000000-0005-0000-0000-00005C1A0000}"/>
    <cellStyle name="Porcentual 208 3 3" xfId="9818" xr:uid="{C0562789-0CDE-4737-8224-0233F22CE2F8}"/>
    <cellStyle name="Porcentual 208 4" xfId="3379" xr:uid="{00000000-0005-0000-0000-00005D1A0000}"/>
    <cellStyle name="Porcentual 208 4 2" xfId="7283" xr:uid="{00000000-0005-0000-0000-00005E1A0000}"/>
    <cellStyle name="Porcentual 208 4 3" xfId="9819" xr:uid="{7F99C124-31C6-4FC8-AAB9-12DC95F3C2AA}"/>
    <cellStyle name="Porcentual 208 5" xfId="3380" xr:uid="{00000000-0005-0000-0000-00005F1A0000}"/>
    <cellStyle name="Porcentual 208 5 2" xfId="7284" xr:uid="{00000000-0005-0000-0000-0000601A0000}"/>
    <cellStyle name="Porcentual 208 5 3" xfId="9820" xr:uid="{5242CC45-350D-4CE1-B2C8-658A82915025}"/>
    <cellStyle name="Porcentual 208 6" xfId="3381" xr:uid="{00000000-0005-0000-0000-0000611A0000}"/>
    <cellStyle name="Porcentual 208 6 2" xfId="7285" xr:uid="{00000000-0005-0000-0000-0000621A0000}"/>
    <cellStyle name="Porcentual 208 6 3" xfId="9821" xr:uid="{6B5E465A-2B11-4F76-9CD1-DC03A96C77B0}"/>
    <cellStyle name="Porcentual 208 7" xfId="3382" xr:uid="{00000000-0005-0000-0000-0000631A0000}"/>
    <cellStyle name="Porcentual 208 7 2" xfId="7286" xr:uid="{00000000-0005-0000-0000-0000641A0000}"/>
    <cellStyle name="Porcentual 208 7 3" xfId="9822" xr:uid="{5D40B036-D4AA-4A7B-BD8C-FF06D18484C6}"/>
    <cellStyle name="Porcentual 208 8" xfId="3383" xr:uid="{00000000-0005-0000-0000-0000651A0000}"/>
    <cellStyle name="Porcentual 208 8 2" xfId="7287" xr:uid="{00000000-0005-0000-0000-0000661A0000}"/>
    <cellStyle name="Porcentual 208 8 3" xfId="9823" xr:uid="{E2CE8156-4F78-49A5-9741-9650EF111262}"/>
    <cellStyle name="Porcentual 208 9" xfId="3384" xr:uid="{00000000-0005-0000-0000-0000671A0000}"/>
    <cellStyle name="Porcentual 208 9 2" xfId="7288" xr:uid="{00000000-0005-0000-0000-0000681A0000}"/>
    <cellStyle name="Porcentual 208 9 3" xfId="9824" xr:uid="{6EB37365-4B27-4DA2-8265-02CC96EE7FC4}"/>
    <cellStyle name="Porcentual 21" xfId="3385" xr:uid="{00000000-0005-0000-0000-0000691A0000}"/>
    <cellStyle name="Porcentual 21 10" xfId="3386" xr:uid="{00000000-0005-0000-0000-00006A1A0000}"/>
    <cellStyle name="Porcentual 21 10 2" xfId="7289" xr:uid="{00000000-0005-0000-0000-00006B1A0000}"/>
    <cellStyle name="Porcentual 21 10 3" xfId="9826" xr:uid="{EF4A12EA-6758-4922-9A67-3BEF7BAEBD6A}"/>
    <cellStyle name="Porcentual 21 11" xfId="3387" xr:uid="{00000000-0005-0000-0000-00006C1A0000}"/>
    <cellStyle name="Porcentual 21 11 2" xfId="7290" xr:uid="{00000000-0005-0000-0000-00006D1A0000}"/>
    <cellStyle name="Porcentual 21 11 3" xfId="9827" xr:uid="{8C29E987-2A33-431C-BEF5-F08D0BED2A2A}"/>
    <cellStyle name="Porcentual 21 12" xfId="3388" xr:uid="{00000000-0005-0000-0000-00006E1A0000}"/>
    <cellStyle name="Porcentual 21 12 2" xfId="7291" xr:uid="{00000000-0005-0000-0000-00006F1A0000}"/>
    <cellStyle name="Porcentual 21 12 3" xfId="9828" xr:uid="{A35C1A7F-7324-404A-B956-9E5433D9ABCB}"/>
    <cellStyle name="Porcentual 21 13" xfId="3389" xr:uid="{00000000-0005-0000-0000-0000701A0000}"/>
    <cellStyle name="Porcentual 21 13 2" xfId="7292" xr:uid="{00000000-0005-0000-0000-0000711A0000}"/>
    <cellStyle name="Porcentual 21 13 3" xfId="9829" xr:uid="{C9D6CA30-D82D-4E64-AF6A-55831F4C6F3E}"/>
    <cellStyle name="Porcentual 21 14" xfId="3390" xr:uid="{00000000-0005-0000-0000-0000721A0000}"/>
    <cellStyle name="Porcentual 21 14 2" xfId="7293" xr:uid="{00000000-0005-0000-0000-0000731A0000}"/>
    <cellStyle name="Porcentual 21 14 3" xfId="9830" xr:uid="{CE3E310A-1025-48FE-B2D6-1545B8A32D0A}"/>
    <cellStyle name="Porcentual 21 15" xfId="3391" xr:uid="{00000000-0005-0000-0000-0000741A0000}"/>
    <cellStyle name="Porcentual 21 15 2" xfId="7294" xr:uid="{00000000-0005-0000-0000-0000751A0000}"/>
    <cellStyle name="Porcentual 21 15 3" xfId="9831" xr:uid="{A7F3F692-6266-4873-A3AE-F52D8AEE2F31}"/>
    <cellStyle name="Porcentual 21 16" xfId="3392" xr:uid="{00000000-0005-0000-0000-0000761A0000}"/>
    <cellStyle name="Porcentual 21 16 2" xfId="7295" xr:uid="{00000000-0005-0000-0000-0000771A0000}"/>
    <cellStyle name="Porcentual 21 16 3" xfId="9832" xr:uid="{A70F2ECF-E79F-46B4-9B18-6BA101D0C8F6}"/>
    <cellStyle name="Porcentual 21 17" xfId="3393" xr:uid="{00000000-0005-0000-0000-0000781A0000}"/>
    <cellStyle name="Porcentual 21 17 2" xfId="7296" xr:uid="{00000000-0005-0000-0000-0000791A0000}"/>
    <cellStyle name="Porcentual 21 17 3" xfId="9833" xr:uid="{73DA4D38-9EC9-4211-90D8-FEA65350C0C4}"/>
    <cellStyle name="Porcentual 21 18" xfId="3394" xr:uid="{00000000-0005-0000-0000-00007A1A0000}"/>
    <cellStyle name="Porcentual 21 18 2" xfId="7297" xr:uid="{00000000-0005-0000-0000-00007B1A0000}"/>
    <cellStyle name="Porcentual 21 18 3" xfId="9834" xr:uid="{93ED5723-98E5-4564-97F7-42DE38D19998}"/>
    <cellStyle name="Porcentual 21 19" xfId="3395" xr:uid="{00000000-0005-0000-0000-00007C1A0000}"/>
    <cellStyle name="Porcentual 21 19 2" xfId="7298" xr:uid="{00000000-0005-0000-0000-00007D1A0000}"/>
    <cellStyle name="Porcentual 21 19 3" xfId="9835" xr:uid="{B84D7B06-7FA2-4849-AB05-D39120219455}"/>
    <cellStyle name="Porcentual 21 2" xfId="3396" xr:uid="{00000000-0005-0000-0000-00007E1A0000}"/>
    <cellStyle name="Porcentual 21 2 2" xfId="7299" xr:uid="{00000000-0005-0000-0000-00007F1A0000}"/>
    <cellStyle name="Porcentual 21 2 3" xfId="9836" xr:uid="{93EDBF2A-7ED3-4436-B65F-810991972987}"/>
    <cellStyle name="Porcentual 21 20" xfId="3397" xr:uid="{00000000-0005-0000-0000-0000801A0000}"/>
    <cellStyle name="Porcentual 21 20 2" xfId="7300" xr:uid="{00000000-0005-0000-0000-0000811A0000}"/>
    <cellStyle name="Porcentual 21 20 3" xfId="9837" xr:uid="{7D3F3C81-BAC8-4D2C-9ED6-14A325BB130E}"/>
    <cellStyle name="Porcentual 21 21" xfId="3398" xr:uid="{00000000-0005-0000-0000-0000821A0000}"/>
    <cellStyle name="Porcentual 21 21 2" xfId="7301" xr:uid="{00000000-0005-0000-0000-0000831A0000}"/>
    <cellStyle name="Porcentual 21 21 3" xfId="9838" xr:uid="{9ED12AAA-0F83-4CB0-BA9C-791E19D4D1A9}"/>
    <cellStyle name="Porcentual 21 22" xfId="3399" xr:uid="{00000000-0005-0000-0000-0000841A0000}"/>
    <cellStyle name="Porcentual 21 22 2" xfId="7302" xr:uid="{00000000-0005-0000-0000-0000851A0000}"/>
    <cellStyle name="Porcentual 21 22 3" xfId="9839" xr:uid="{AB15A085-A00E-4620-8C1A-3896849BF490}"/>
    <cellStyle name="Porcentual 21 23" xfId="3400" xr:uid="{00000000-0005-0000-0000-0000861A0000}"/>
    <cellStyle name="Porcentual 21 23 2" xfId="7303" xr:uid="{00000000-0005-0000-0000-0000871A0000}"/>
    <cellStyle name="Porcentual 21 23 3" xfId="9840" xr:uid="{F1327DF9-8F55-46F7-9502-7010850B94EB}"/>
    <cellStyle name="Porcentual 21 24" xfId="3401" xr:uid="{00000000-0005-0000-0000-0000881A0000}"/>
    <cellStyle name="Porcentual 21 24 2" xfId="7304" xr:uid="{00000000-0005-0000-0000-0000891A0000}"/>
    <cellStyle name="Porcentual 21 24 3" xfId="9841" xr:uid="{C7C2C31B-1D9D-4C84-A420-48A2EC734687}"/>
    <cellStyle name="Porcentual 21 25" xfId="3402" xr:uid="{00000000-0005-0000-0000-00008A1A0000}"/>
    <cellStyle name="Porcentual 21 25 2" xfId="7305" xr:uid="{00000000-0005-0000-0000-00008B1A0000}"/>
    <cellStyle name="Porcentual 21 25 3" xfId="9842" xr:uid="{BEC0D855-C469-4660-B4CA-4801C3E5788A}"/>
    <cellStyle name="Porcentual 21 26" xfId="3403" xr:uid="{00000000-0005-0000-0000-00008C1A0000}"/>
    <cellStyle name="Porcentual 21 26 2" xfId="7306" xr:uid="{00000000-0005-0000-0000-00008D1A0000}"/>
    <cellStyle name="Porcentual 21 26 3" xfId="9843" xr:uid="{202BA2A3-00AE-4AAD-AC95-403E548D7EF9}"/>
    <cellStyle name="Porcentual 21 27" xfId="3404" xr:uid="{00000000-0005-0000-0000-00008E1A0000}"/>
    <cellStyle name="Porcentual 21 27 2" xfId="7307" xr:uid="{00000000-0005-0000-0000-00008F1A0000}"/>
    <cellStyle name="Porcentual 21 27 3" xfId="9844" xr:uid="{D668B0B4-1DAA-42F3-870A-CDAC6A812822}"/>
    <cellStyle name="Porcentual 21 28" xfId="3405" xr:uid="{00000000-0005-0000-0000-0000901A0000}"/>
    <cellStyle name="Porcentual 21 28 2" xfId="7308" xr:uid="{00000000-0005-0000-0000-0000911A0000}"/>
    <cellStyle name="Porcentual 21 28 3" xfId="9845" xr:uid="{6B2B7F8C-483A-46DB-832E-366AF98DB213}"/>
    <cellStyle name="Porcentual 21 29" xfId="7309" xr:uid="{00000000-0005-0000-0000-0000921A0000}"/>
    <cellStyle name="Porcentual 21 3" xfId="3406" xr:uid="{00000000-0005-0000-0000-0000931A0000}"/>
    <cellStyle name="Porcentual 21 3 2" xfId="7310" xr:uid="{00000000-0005-0000-0000-0000941A0000}"/>
    <cellStyle name="Porcentual 21 3 3" xfId="9846" xr:uid="{1517A07C-5E90-40D8-83B9-2AD45CEB38F4}"/>
    <cellStyle name="Porcentual 21 30" xfId="9825" xr:uid="{573078F0-92B8-49BE-ACDE-2DB4F84DA3E3}"/>
    <cellStyle name="Porcentual 21 4" xfId="3407" xr:uid="{00000000-0005-0000-0000-0000951A0000}"/>
    <cellStyle name="Porcentual 21 4 2" xfId="7311" xr:uid="{00000000-0005-0000-0000-0000961A0000}"/>
    <cellStyle name="Porcentual 21 4 3" xfId="9847" xr:uid="{C399F8CF-6B26-4D52-AA9D-0C75F6B9CC86}"/>
    <cellStyle name="Porcentual 21 5" xfId="3408" xr:uid="{00000000-0005-0000-0000-0000971A0000}"/>
    <cellStyle name="Porcentual 21 5 2" xfId="7312" xr:uid="{00000000-0005-0000-0000-0000981A0000}"/>
    <cellStyle name="Porcentual 21 5 3" xfId="9848" xr:uid="{B69D3C97-DA1C-4195-9347-201659A9FC0D}"/>
    <cellStyle name="Porcentual 21 6" xfId="3409" xr:uid="{00000000-0005-0000-0000-0000991A0000}"/>
    <cellStyle name="Porcentual 21 6 2" xfId="7313" xr:uid="{00000000-0005-0000-0000-00009A1A0000}"/>
    <cellStyle name="Porcentual 21 6 3" xfId="9849" xr:uid="{587324DD-50AE-453B-A46F-0FE6E22EBA91}"/>
    <cellStyle name="Porcentual 21 7" xfId="3410" xr:uid="{00000000-0005-0000-0000-00009B1A0000}"/>
    <cellStyle name="Porcentual 21 7 2" xfId="7314" xr:uid="{00000000-0005-0000-0000-00009C1A0000}"/>
    <cellStyle name="Porcentual 21 7 3" xfId="9850" xr:uid="{B972380B-D628-45F6-AB75-F7A0DE680D71}"/>
    <cellStyle name="Porcentual 21 8" xfId="3411" xr:uid="{00000000-0005-0000-0000-00009D1A0000}"/>
    <cellStyle name="Porcentual 21 8 2" xfId="7315" xr:uid="{00000000-0005-0000-0000-00009E1A0000}"/>
    <cellStyle name="Porcentual 21 8 3" xfId="9851" xr:uid="{69B37374-BADB-489F-BBD6-50F2899DB661}"/>
    <cellStyle name="Porcentual 21 9" xfId="3412" xr:uid="{00000000-0005-0000-0000-00009F1A0000}"/>
    <cellStyle name="Porcentual 21 9 2" xfId="7316" xr:uid="{00000000-0005-0000-0000-0000A01A0000}"/>
    <cellStyle name="Porcentual 21 9 3" xfId="9852" xr:uid="{D96521EC-8CC4-4F5C-9306-9C95A1E07F8B}"/>
    <cellStyle name="Porcentual 211 10" xfId="3413" xr:uid="{00000000-0005-0000-0000-0000A11A0000}"/>
    <cellStyle name="Porcentual 211 10 2" xfId="7317" xr:uid="{00000000-0005-0000-0000-0000A21A0000}"/>
    <cellStyle name="Porcentual 211 10 3" xfId="9853" xr:uid="{D2B1B691-DD14-4B36-9826-42982D0AC90E}"/>
    <cellStyle name="Porcentual 211 11" xfId="3414" xr:uid="{00000000-0005-0000-0000-0000A31A0000}"/>
    <cellStyle name="Porcentual 211 11 2" xfId="7318" xr:uid="{00000000-0005-0000-0000-0000A41A0000}"/>
    <cellStyle name="Porcentual 211 11 3" xfId="9854" xr:uid="{D42E6E20-251F-40B0-956B-19AB89D0E96B}"/>
    <cellStyle name="Porcentual 211 12" xfId="3415" xr:uid="{00000000-0005-0000-0000-0000A51A0000}"/>
    <cellStyle name="Porcentual 211 12 2" xfId="7319" xr:uid="{00000000-0005-0000-0000-0000A61A0000}"/>
    <cellStyle name="Porcentual 211 12 3" xfId="9855" xr:uid="{64E094CA-A17F-4C40-A314-CA07E840D0D3}"/>
    <cellStyle name="Porcentual 211 13" xfId="3416" xr:uid="{00000000-0005-0000-0000-0000A71A0000}"/>
    <cellStyle name="Porcentual 211 13 2" xfId="7320" xr:uid="{00000000-0005-0000-0000-0000A81A0000}"/>
    <cellStyle name="Porcentual 211 13 3" xfId="9856" xr:uid="{B0A59CC2-08F5-4E2B-860A-B44393723D4D}"/>
    <cellStyle name="Porcentual 211 14" xfId="3417" xr:uid="{00000000-0005-0000-0000-0000A91A0000}"/>
    <cellStyle name="Porcentual 211 14 2" xfId="7321" xr:uid="{00000000-0005-0000-0000-0000AA1A0000}"/>
    <cellStyle name="Porcentual 211 14 3" xfId="9857" xr:uid="{A5887519-52A1-46A4-A9B6-B27B58A0FFD4}"/>
    <cellStyle name="Porcentual 211 15" xfId="3418" xr:uid="{00000000-0005-0000-0000-0000AB1A0000}"/>
    <cellStyle name="Porcentual 211 15 2" xfId="7322" xr:uid="{00000000-0005-0000-0000-0000AC1A0000}"/>
    <cellStyle name="Porcentual 211 15 3" xfId="9858" xr:uid="{BCA68C6D-C149-42FF-A667-87DD2287C2AA}"/>
    <cellStyle name="Porcentual 211 16" xfId="3419" xr:uid="{00000000-0005-0000-0000-0000AD1A0000}"/>
    <cellStyle name="Porcentual 211 16 2" xfId="7323" xr:uid="{00000000-0005-0000-0000-0000AE1A0000}"/>
    <cellStyle name="Porcentual 211 16 3" xfId="9859" xr:uid="{BC5E106B-344D-442A-BE9C-AA09720B691C}"/>
    <cellStyle name="Porcentual 211 17" xfId="3420" xr:uid="{00000000-0005-0000-0000-0000AF1A0000}"/>
    <cellStyle name="Porcentual 211 17 2" xfId="7324" xr:uid="{00000000-0005-0000-0000-0000B01A0000}"/>
    <cellStyle name="Porcentual 211 17 3" xfId="9860" xr:uid="{15289248-AAA8-47B7-B929-A30738289FC4}"/>
    <cellStyle name="Porcentual 211 18" xfId="3421" xr:uid="{00000000-0005-0000-0000-0000B11A0000}"/>
    <cellStyle name="Porcentual 211 18 2" xfId="7325" xr:uid="{00000000-0005-0000-0000-0000B21A0000}"/>
    <cellStyle name="Porcentual 211 18 3" xfId="9861" xr:uid="{B3D520AA-FAF3-4516-B6CB-455642B54425}"/>
    <cellStyle name="Porcentual 211 19" xfId="3422" xr:uid="{00000000-0005-0000-0000-0000B31A0000}"/>
    <cellStyle name="Porcentual 211 19 2" xfId="7326" xr:uid="{00000000-0005-0000-0000-0000B41A0000}"/>
    <cellStyle name="Porcentual 211 19 3" xfId="9862" xr:uid="{BD6C0AC1-444A-43DF-A0E3-C7FA83110BC9}"/>
    <cellStyle name="Porcentual 211 2" xfId="3423" xr:uid="{00000000-0005-0000-0000-0000B51A0000}"/>
    <cellStyle name="Porcentual 211 2 2" xfId="7327" xr:uid="{00000000-0005-0000-0000-0000B61A0000}"/>
    <cellStyle name="Porcentual 211 2 3" xfId="9863" xr:uid="{0A0E54BC-B4BD-4BC1-809A-BFB7B5BD0F03}"/>
    <cellStyle name="Porcentual 211 20" xfId="3424" xr:uid="{00000000-0005-0000-0000-0000B71A0000}"/>
    <cellStyle name="Porcentual 211 20 2" xfId="7328" xr:uid="{00000000-0005-0000-0000-0000B81A0000}"/>
    <cellStyle name="Porcentual 211 20 3" xfId="9864" xr:uid="{E39312EB-5134-4623-B53F-64DB6A102BB8}"/>
    <cellStyle name="Porcentual 211 21" xfId="3425" xr:uid="{00000000-0005-0000-0000-0000B91A0000}"/>
    <cellStyle name="Porcentual 211 21 2" xfId="7329" xr:uid="{00000000-0005-0000-0000-0000BA1A0000}"/>
    <cellStyle name="Porcentual 211 21 3" xfId="9865" xr:uid="{F3FC7C5E-B2A9-4FF7-AC34-4C202681CCAA}"/>
    <cellStyle name="Porcentual 211 22" xfId="3426" xr:uid="{00000000-0005-0000-0000-0000BB1A0000}"/>
    <cellStyle name="Porcentual 211 22 2" xfId="7330" xr:uid="{00000000-0005-0000-0000-0000BC1A0000}"/>
    <cellStyle name="Porcentual 211 22 3" xfId="9866" xr:uid="{37622B0D-CA27-4037-8BC2-9931EF19829C}"/>
    <cellStyle name="Porcentual 211 23" xfId="3427" xr:uid="{00000000-0005-0000-0000-0000BD1A0000}"/>
    <cellStyle name="Porcentual 211 23 2" xfId="7331" xr:uid="{00000000-0005-0000-0000-0000BE1A0000}"/>
    <cellStyle name="Porcentual 211 23 3" xfId="9867" xr:uid="{DE13DA45-825F-4177-8AC2-0D8DA2BC71E0}"/>
    <cellStyle name="Porcentual 211 24" xfId="3428" xr:uid="{00000000-0005-0000-0000-0000BF1A0000}"/>
    <cellStyle name="Porcentual 211 24 2" xfId="7332" xr:uid="{00000000-0005-0000-0000-0000C01A0000}"/>
    <cellStyle name="Porcentual 211 24 3" xfId="9868" xr:uid="{EA277374-B5B7-4302-9D5E-CFD41C29F5A7}"/>
    <cellStyle name="Porcentual 211 25" xfId="3429" xr:uid="{00000000-0005-0000-0000-0000C11A0000}"/>
    <cellStyle name="Porcentual 211 25 2" xfId="7333" xr:uid="{00000000-0005-0000-0000-0000C21A0000}"/>
    <cellStyle name="Porcentual 211 25 3" xfId="9869" xr:uid="{95256E62-0AD7-4C20-A245-CF0F6D09D615}"/>
    <cellStyle name="Porcentual 211 26" xfId="3430" xr:uid="{00000000-0005-0000-0000-0000C31A0000}"/>
    <cellStyle name="Porcentual 211 26 2" xfId="7334" xr:uid="{00000000-0005-0000-0000-0000C41A0000}"/>
    <cellStyle name="Porcentual 211 26 3" xfId="9870" xr:uid="{F163CC9E-B419-4C93-9BAF-5FC6617B59F6}"/>
    <cellStyle name="Porcentual 211 27" xfId="3431" xr:uid="{00000000-0005-0000-0000-0000C51A0000}"/>
    <cellStyle name="Porcentual 211 27 2" xfId="7335" xr:uid="{00000000-0005-0000-0000-0000C61A0000}"/>
    <cellStyle name="Porcentual 211 27 3" xfId="9871" xr:uid="{F4439A6D-A6CB-4296-9492-5B8626F72B00}"/>
    <cellStyle name="Porcentual 211 28" xfId="3432" xr:uid="{00000000-0005-0000-0000-0000C71A0000}"/>
    <cellStyle name="Porcentual 211 28 2" xfId="7336" xr:uid="{00000000-0005-0000-0000-0000C81A0000}"/>
    <cellStyle name="Porcentual 211 28 3" xfId="9872" xr:uid="{691E69D6-4F92-4E4A-AAE8-C7C27B79D744}"/>
    <cellStyle name="Porcentual 211 3" xfId="3433" xr:uid="{00000000-0005-0000-0000-0000C91A0000}"/>
    <cellStyle name="Porcentual 211 3 2" xfId="7337" xr:uid="{00000000-0005-0000-0000-0000CA1A0000}"/>
    <cellStyle name="Porcentual 211 3 3" xfId="9873" xr:uid="{C1E32055-6BC6-4C04-9794-0B501A2507F3}"/>
    <cellStyle name="Porcentual 211 4" xfId="3434" xr:uid="{00000000-0005-0000-0000-0000CB1A0000}"/>
    <cellStyle name="Porcentual 211 4 2" xfId="7338" xr:uid="{00000000-0005-0000-0000-0000CC1A0000}"/>
    <cellStyle name="Porcentual 211 4 3" xfId="9874" xr:uid="{CBDD14F4-F922-4C1F-89E8-F1B4CC3C58EE}"/>
    <cellStyle name="Porcentual 211 5" xfId="3435" xr:uid="{00000000-0005-0000-0000-0000CD1A0000}"/>
    <cellStyle name="Porcentual 211 5 2" xfId="7339" xr:uid="{00000000-0005-0000-0000-0000CE1A0000}"/>
    <cellStyle name="Porcentual 211 5 3" xfId="9875" xr:uid="{C7153DA9-CC7A-426F-A353-553F6AA9DF8C}"/>
    <cellStyle name="Porcentual 211 6" xfId="3436" xr:uid="{00000000-0005-0000-0000-0000CF1A0000}"/>
    <cellStyle name="Porcentual 211 6 2" xfId="7340" xr:uid="{00000000-0005-0000-0000-0000D01A0000}"/>
    <cellStyle name="Porcentual 211 6 3" xfId="9876" xr:uid="{EAD645D0-1B77-462E-BACE-13534B134541}"/>
    <cellStyle name="Porcentual 211 7" xfId="3437" xr:uid="{00000000-0005-0000-0000-0000D11A0000}"/>
    <cellStyle name="Porcentual 211 7 2" xfId="7341" xr:uid="{00000000-0005-0000-0000-0000D21A0000}"/>
    <cellStyle name="Porcentual 211 7 3" xfId="9877" xr:uid="{8BFEA376-0234-427F-AF7F-0DB866024678}"/>
    <cellStyle name="Porcentual 211 8" xfId="3438" xr:uid="{00000000-0005-0000-0000-0000D31A0000}"/>
    <cellStyle name="Porcentual 211 8 2" xfId="7342" xr:uid="{00000000-0005-0000-0000-0000D41A0000}"/>
    <cellStyle name="Porcentual 211 8 3" xfId="9878" xr:uid="{C71C5C2E-1EB2-4DA4-9442-0ED0960342D6}"/>
    <cellStyle name="Porcentual 211 9" xfId="3439" xr:uid="{00000000-0005-0000-0000-0000D51A0000}"/>
    <cellStyle name="Porcentual 211 9 2" xfId="7343" xr:uid="{00000000-0005-0000-0000-0000D61A0000}"/>
    <cellStyle name="Porcentual 211 9 3" xfId="9879" xr:uid="{40B84850-CEDC-44ED-A911-7F5EAD600629}"/>
    <cellStyle name="Porcentual 212 10" xfId="3440" xr:uid="{00000000-0005-0000-0000-0000D71A0000}"/>
    <cellStyle name="Porcentual 212 10 2" xfId="7344" xr:uid="{00000000-0005-0000-0000-0000D81A0000}"/>
    <cellStyle name="Porcentual 212 10 3" xfId="9880" xr:uid="{F1053F90-A2F8-4628-9D1C-B8B10F39519E}"/>
    <cellStyle name="Porcentual 212 11" xfId="3441" xr:uid="{00000000-0005-0000-0000-0000D91A0000}"/>
    <cellStyle name="Porcentual 212 11 2" xfId="7345" xr:uid="{00000000-0005-0000-0000-0000DA1A0000}"/>
    <cellStyle name="Porcentual 212 11 3" xfId="9881" xr:uid="{3EDCDAFF-C791-43B3-94D5-28FD28EDBA08}"/>
    <cellStyle name="Porcentual 212 12" xfId="3442" xr:uid="{00000000-0005-0000-0000-0000DB1A0000}"/>
    <cellStyle name="Porcentual 212 12 2" xfId="7346" xr:uid="{00000000-0005-0000-0000-0000DC1A0000}"/>
    <cellStyle name="Porcentual 212 12 3" xfId="9882" xr:uid="{A02674EB-7372-44B7-9460-CCD200CF0EAF}"/>
    <cellStyle name="Porcentual 212 13" xfId="3443" xr:uid="{00000000-0005-0000-0000-0000DD1A0000}"/>
    <cellStyle name="Porcentual 212 13 2" xfId="7347" xr:uid="{00000000-0005-0000-0000-0000DE1A0000}"/>
    <cellStyle name="Porcentual 212 13 3" xfId="9883" xr:uid="{8D443A5B-AB5F-497F-8CF8-1E8D83FB59D2}"/>
    <cellStyle name="Porcentual 212 14" xfId="3444" xr:uid="{00000000-0005-0000-0000-0000DF1A0000}"/>
    <cellStyle name="Porcentual 212 14 2" xfId="7348" xr:uid="{00000000-0005-0000-0000-0000E01A0000}"/>
    <cellStyle name="Porcentual 212 14 3" xfId="9884" xr:uid="{3B0C30C2-CC98-451D-865F-8468F6762F86}"/>
    <cellStyle name="Porcentual 212 15" xfId="3445" xr:uid="{00000000-0005-0000-0000-0000E11A0000}"/>
    <cellStyle name="Porcentual 212 15 2" xfId="7349" xr:uid="{00000000-0005-0000-0000-0000E21A0000}"/>
    <cellStyle name="Porcentual 212 15 3" xfId="9885" xr:uid="{95B3B950-F926-4D3C-BFDF-B233DE27711D}"/>
    <cellStyle name="Porcentual 212 16" xfId="3446" xr:uid="{00000000-0005-0000-0000-0000E31A0000}"/>
    <cellStyle name="Porcentual 212 16 2" xfId="7350" xr:uid="{00000000-0005-0000-0000-0000E41A0000}"/>
    <cellStyle name="Porcentual 212 16 3" xfId="9886" xr:uid="{EEE24759-E387-4BEE-9374-E2758FBDFEEE}"/>
    <cellStyle name="Porcentual 212 17" xfId="3447" xr:uid="{00000000-0005-0000-0000-0000E51A0000}"/>
    <cellStyle name="Porcentual 212 17 2" xfId="7351" xr:uid="{00000000-0005-0000-0000-0000E61A0000}"/>
    <cellStyle name="Porcentual 212 17 3" xfId="9887" xr:uid="{5A5EB0E3-3FD8-4594-A5AE-BB473D205372}"/>
    <cellStyle name="Porcentual 212 18" xfId="3448" xr:uid="{00000000-0005-0000-0000-0000E71A0000}"/>
    <cellStyle name="Porcentual 212 18 2" xfId="7352" xr:uid="{00000000-0005-0000-0000-0000E81A0000}"/>
    <cellStyle name="Porcentual 212 18 3" xfId="9888" xr:uid="{91E033D7-8848-4805-967D-AC62D24E6793}"/>
    <cellStyle name="Porcentual 212 19" xfId="3449" xr:uid="{00000000-0005-0000-0000-0000E91A0000}"/>
    <cellStyle name="Porcentual 212 19 2" xfId="7353" xr:uid="{00000000-0005-0000-0000-0000EA1A0000}"/>
    <cellStyle name="Porcentual 212 19 3" xfId="9889" xr:uid="{404F6550-FC06-4186-B00D-271EDB399112}"/>
    <cellStyle name="Porcentual 212 2" xfId="3450" xr:uid="{00000000-0005-0000-0000-0000EB1A0000}"/>
    <cellStyle name="Porcentual 212 2 2" xfId="7354" xr:uid="{00000000-0005-0000-0000-0000EC1A0000}"/>
    <cellStyle name="Porcentual 212 2 3" xfId="9890" xr:uid="{1AFB0098-95C7-4019-B7D3-085EC244112B}"/>
    <cellStyle name="Porcentual 212 20" xfId="3451" xr:uid="{00000000-0005-0000-0000-0000ED1A0000}"/>
    <cellStyle name="Porcentual 212 20 2" xfId="7355" xr:uid="{00000000-0005-0000-0000-0000EE1A0000}"/>
    <cellStyle name="Porcentual 212 20 3" xfId="9891" xr:uid="{1974CE3D-CA64-4054-B5E4-1A5F8BCDD0B6}"/>
    <cellStyle name="Porcentual 212 21" xfId="3452" xr:uid="{00000000-0005-0000-0000-0000EF1A0000}"/>
    <cellStyle name="Porcentual 212 21 2" xfId="7356" xr:uid="{00000000-0005-0000-0000-0000F01A0000}"/>
    <cellStyle name="Porcentual 212 21 3" xfId="9892" xr:uid="{9049B789-4527-4858-98EE-00D603F4E44F}"/>
    <cellStyle name="Porcentual 212 22" xfId="3453" xr:uid="{00000000-0005-0000-0000-0000F11A0000}"/>
    <cellStyle name="Porcentual 212 22 2" xfId="7357" xr:uid="{00000000-0005-0000-0000-0000F21A0000}"/>
    <cellStyle name="Porcentual 212 22 3" xfId="9893" xr:uid="{52A6EA0D-6F53-4E3D-9319-FA76CA0E1BD6}"/>
    <cellStyle name="Porcentual 212 23" xfId="3454" xr:uid="{00000000-0005-0000-0000-0000F31A0000}"/>
    <cellStyle name="Porcentual 212 23 2" xfId="7358" xr:uid="{00000000-0005-0000-0000-0000F41A0000}"/>
    <cellStyle name="Porcentual 212 23 3" xfId="9894" xr:uid="{F6D508A1-D54E-442C-85B7-F42EF63846D7}"/>
    <cellStyle name="Porcentual 212 24" xfId="3455" xr:uid="{00000000-0005-0000-0000-0000F51A0000}"/>
    <cellStyle name="Porcentual 212 24 2" xfId="7359" xr:uid="{00000000-0005-0000-0000-0000F61A0000}"/>
    <cellStyle name="Porcentual 212 24 3" xfId="9895" xr:uid="{1B182077-EE0A-4836-A920-380FE1357157}"/>
    <cellStyle name="Porcentual 212 25" xfId="3456" xr:uid="{00000000-0005-0000-0000-0000F71A0000}"/>
    <cellStyle name="Porcentual 212 25 2" xfId="7360" xr:uid="{00000000-0005-0000-0000-0000F81A0000}"/>
    <cellStyle name="Porcentual 212 25 3" xfId="9896" xr:uid="{23563010-F19F-481D-A6CD-C4229E3672EC}"/>
    <cellStyle name="Porcentual 212 26" xfId="3457" xr:uid="{00000000-0005-0000-0000-0000F91A0000}"/>
    <cellStyle name="Porcentual 212 26 2" xfId="7361" xr:uid="{00000000-0005-0000-0000-0000FA1A0000}"/>
    <cellStyle name="Porcentual 212 26 3" xfId="9897" xr:uid="{CB6D12E2-2968-48C8-BFE4-B3081490CCDA}"/>
    <cellStyle name="Porcentual 212 27" xfId="3458" xr:uid="{00000000-0005-0000-0000-0000FB1A0000}"/>
    <cellStyle name="Porcentual 212 27 2" xfId="7362" xr:uid="{00000000-0005-0000-0000-0000FC1A0000}"/>
    <cellStyle name="Porcentual 212 27 3" xfId="9898" xr:uid="{41E3EB58-5334-4CB2-8F50-50E2B4B7509C}"/>
    <cellStyle name="Porcentual 212 28" xfId="3459" xr:uid="{00000000-0005-0000-0000-0000FD1A0000}"/>
    <cellStyle name="Porcentual 212 28 2" xfId="7363" xr:uid="{00000000-0005-0000-0000-0000FE1A0000}"/>
    <cellStyle name="Porcentual 212 28 3" xfId="9899" xr:uid="{D33933B9-CA81-4AE4-A8F1-40C140D6C019}"/>
    <cellStyle name="Porcentual 212 3" xfId="3460" xr:uid="{00000000-0005-0000-0000-0000FF1A0000}"/>
    <cellStyle name="Porcentual 212 3 2" xfId="7364" xr:uid="{00000000-0005-0000-0000-0000001B0000}"/>
    <cellStyle name="Porcentual 212 3 3" xfId="9900" xr:uid="{80F964CF-7C35-4B92-ACE0-F94BB09F81C5}"/>
    <cellStyle name="Porcentual 212 4" xfId="3461" xr:uid="{00000000-0005-0000-0000-0000011B0000}"/>
    <cellStyle name="Porcentual 212 4 2" xfId="7365" xr:uid="{00000000-0005-0000-0000-0000021B0000}"/>
    <cellStyle name="Porcentual 212 4 3" xfId="9901" xr:uid="{9A861791-D4A2-4A79-ADE0-542722DFC21B}"/>
    <cellStyle name="Porcentual 212 5" xfId="3462" xr:uid="{00000000-0005-0000-0000-0000031B0000}"/>
    <cellStyle name="Porcentual 212 5 2" xfId="7366" xr:uid="{00000000-0005-0000-0000-0000041B0000}"/>
    <cellStyle name="Porcentual 212 5 3" xfId="9902" xr:uid="{CE241E03-0841-4F0D-BACC-BE6813F6D8B8}"/>
    <cellStyle name="Porcentual 212 6" xfId="3463" xr:uid="{00000000-0005-0000-0000-0000051B0000}"/>
    <cellStyle name="Porcentual 212 6 2" xfId="7367" xr:uid="{00000000-0005-0000-0000-0000061B0000}"/>
    <cellStyle name="Porcentual 212 6 3" xfId="9903" xr:uid="{8DE49D73-8A20-4F3C-A186-699415893A09}"/>
    <cellStyle name="Porcentual 212 7" xfId="3464" xr:uid="{00000000-0005-0000-0000-0000071B0000}"/>
    <cellStyle name="Porcentual 212 7 2" xfId="7368" xr:uid="{00000000-0005-0000-0000-0000081B0000}"/>
    <cellStyle name="Porcentual 212 7 3" xfId="9904" xr:uid="{E49771CD-C1C9-409D-AD9B-3FC85E062ACB}"/>
    <cellStyle name="Porcentual 212 8" xfId="3465" xr:uid="{00000000-0005-0000-0000-0000091B0000}"/>
    <cellStyle name="Porcentual 212 8 2" xfId="7369" xr:uid="{00000000-0005-0000-0000-00000A1B0000}"/>
    <cellStyle name="Porcentual 212 8 3" xfId="9905" xr:uid="{1E2237C6-14E8-4B5F-956A-93740EFB25A0}"/>
    <cellStyle name="Porcentual 212 9" xfId="3466" xr:uid="{00000000-0005-0000-0000-00000B1B0000}"/>
    <cellStyle name="Porcentual 212 9 2" xfId="7370" xr:uid="{00000000-0005-0000-0000-00000C1B0000}"/>
    <cellStyle name="Porcentual 212 9 3" xfId="9906" xr:uid="{315766E8-5224-4080-87CB-7D988293BB92}"/>
    <cellStyle name="Porcentual 213 10" xfId="3467" xr:uid="{00000000-0005-0000-0000-00000D1B0000}"/>
    <cellStyle name="Porcentual 213 10 2" xfId="7371" xr:uid="{00000000-0005-0000-0000-00000E1B0000}"/>
    <cellStyle name="Porcentual 213 10 3" xfId="9907" xr:uid="{FF2E5A03-411A-4860-85A6-C1CEC75BE607}"/>
    <cellStyle name="Porcentual 213 11" xfId="3468" xr:uid="{00000000-0005-0000-0000-00000F1B0000}"/>
    <cellStyle name="Porcentual 213 11 2" xfId="7372" xr:uid="{00000000-0005-0000-0000-0000101B0000}"/>
    <cellStyle name="Porcentual 213 11 3" xfId="9908" xr:uid="{E392EF53-5B7F-4F00-AF6C-44F05E2E430E}"/>
    <cellStyle name="Porcentual 213 12" xfId="3469" xr:uid="{00000000-0005-0000-0000-0000111B0000}"/>
    <cellStyle name="Porcentual 213 12 2" xfId="7373" xr:uid="{00000000-0005-0000-0000-0000121B0000}"/>
    <cellStyle name="Porcentual 213 12 3" xfId="9909" xr:uid="{804032C9-5E0F-4CA3-A22B-AEC1F3EFB688}"/>
    <cellStyle name="Porcentual 213 13" xfId="3470" xr:uid="{00000000-0005-0000-0000-0000131B0000}"/>
    <cellStyle name="Porcentual 213 13 2" xfId="7374" xr:uid="{00000000-0005-0000-0000-0000141B0000}"/>
    <cellStyle name="Porcentual 213 13 3" xfId="9910" xr:uid="{FA291830-B5A2-4B04-978C-9FA02E1F35ED}"/>
    <cellStyle name="Porcentual 213 14" xfId="3471" xr:uid="{00000000-0005-0000-0000-0000151B0000}"/>
    <cellStyle name="Porcentual 213 14 2" xfId="7375" xr:uid="{00000000-0005-0000-0000-0000161B0000}"/>
    <cellStyle name="Porcentual 213 14 3" xfId="9911" xr:uid="{D859FF2A-16BC-4C2B-9B73-297B5BC1ACAB}"/>
    <cellStyle name="Porcentual 213 15" xfId="3472" xr:uid="{00000000-0005-0000-0000-0000171B0000}"/>
    <cellStyle name="Porcentual 213 15 2" xfId="7376" xr:uid="{00000000-0005-0000-0000-0000181B0000}"/>
    <cellStyle name="Porcentual 213 15 3" xfId="9912" xr:uid="{878383B3-1EAB-4943-BD0B-2FF9DF18A712}"/>
    <cellStyle name="Porcentual 213 16" xfId="3473" xr:uid="{00000000-0005-0000-0000-0000191B0000}"/>
    <cellStyle name="Porcentual 213 16 2" xfId="7377" xr:uid="{00000000-0005-0000-0000-00001A1B0000}"/>
    <cellStyle name="Porcentual 213 16 3" xfId="9913" xr:uid="{2E78685C-BDA4-4F5D-BC0D-752205B705DC}"/>
    <cellStyle name="Porcentual 213 17" xfId="3474" xr:uid="{00000000-0005-0000-0000-00001B1B0000}"/>
    <cellStyle name="Porcentual 213 17 2" xfId="7378" xr:uid="{00000000-0005-0000-0000-00001C1B0000}"/>
    <cellStyle name="Porcentual 213 17 3" xfId="9914" xr:uid="{2BA4E3E0-0A46-420D-83E6-6493F991C87B}"/>
    <cellStyle name="Porcentual 213 18" xfId="3475" xr:uid="{00000000-0005-0000-0000-00001D1B0000}"/>
    <cellStyle name="Porcentual 213 18 2" xfId="7379" xr:uid="{00000000-0005-0000-0000-00001E1B0000}"/>
    <cellStyle name="Porcentual 213 18 3" xfId="9915" xr:uid="{6A6B4379-B558-4291-BA79-E9FDAAB1D076}"/>
    <cellStyle name="Porcentual 213 19" xfId="3476" xr:uid="{00000000-0005-0000-0000-00001F1B0000}"/>
    <cellStyle name="Porcentual 213 19 2" xfId="7380" xr:uid="{00000000-0005-0000-0000-0000201B0000}"/>
    <cellStyle name="Porcentual 213 19 3" xfId="9916" xr:uid="{F4C6EAD0-6CA8-4A3C-9BF4-AC432184DEFF}"/>
    <cellStyle name="Porcentual 213 2" xfId="3477" xr:uid="{00000000-0005-0000-0000-0000211B0000}"/>
    <cellStyle name="Porcentual 213 2 2" xfId="7381" xr:uid="{00000000-0005-0000-0000-0000221B0000}"/>
    <cellStyle name="Porcentual 213 2 3" xfId="9917" xr:uid="{26B26FF6-5AEB-4119-AB92-534FB7425D54}"/>
    <cellStyle name="Porcentual 213 20" xfId="3478" xr:uid="{00000000-0005-0000-0000-0000231B0000}"/>
    <cellStyle name="Porcentual 213 20 2" xfId="7382" xr:uid="{00000000-0005-0000-0000-0000241B0000}"/>
    <cellStyle name="Porcentual 213 20 3" xfId="9918" xr:uid="{60F879BD-A5EC-4AF4-B8AD-B349F99F83E6}"/>
    <cellStyle name="Porcentual 213 21" xfId="3479" xr:uid="{00000000-0005-0000-0000-0000251B0000}"/>
    <cellStyle name="Porcentual 213 21 2" xfId="7383" xr:uid="{00000000-0005-0000-0000-0000261B0000}"/>
    <cellStyle name="Porcentual 213 21 3" xfId="9919" xr:uid="{59A67449-6D94-4B0C-9AED-7087A849B55B}"/>
    <cellStyle name="Porcentual 213 22" xfId="3480" xr:uid="{00000000-0005-0000-0000-0000271B0000}"/>
    <cellStyle name="Porcentual 213 22 2" xfId="7384" xr:uid="{00000000-0005-0000-0000-0000281B0000}"/>
    <cellStyle name="Porcentual 213 22 3" xfId="9920" xr:uid="{46E9EEB8-B405-498D-9F43-79B5E8D90441}"/>
    <cellStyle name="Porcentual 213 23" xfId="3481" xr:uid="{00000000-0005-0000-0000-0000291B0000}"/>
    <cellStyle name="Porcentual 213 23 2" xfId="7385" xr:uid="{00000000-0005-0000-0000-00002A1B0000}"/>
    <cellStyle name="Porcentual 213 23 3" xfId="9921" xr:uid="{43B35517-5C82-4CA3-A416-FFFB9B8FF6ED}"/>
    <cellStyle name="Porcentual 213 24" xfId="3482" xr:uid="{00000000-0005-0000-0000-00002B1B0000}"/>
    <cellStyle name="Porcentual 213 24 2" xfId="7386" xr:uid="{00000000-0005-0000-0000-00002C1B0000}"/>
    <cellStyle name="Porcentual 213 24 3" xfId="9922" xr:uid="{5AE3CD52-56C6-43DD-B4C8-2622F66B3AD6}"/>
    <cellStyle name="Porcentual 213 25" xfId="3483" xr:uid="{00000000-0005-0000-0000-00002D1B0000}"/>
    <cellStyle name="Porcentual 213 25 2" xfId="7387" xr:uid="{00000000-0005-0000-0000-00002E1B0000}"/>
    <cellStyle name="Porcentual 213 25 3" xfId="9923" xr:uid="{B9C7E3BC-0A1F-44B8-934F-6BD2317151DC}"/>
    <cellStyle name="Porcentual 213 26" xfId="3484" xr:uid="{00000000-0005-0000-0000-00002F1B0000}"/>
    <cellStyle name="Porcentual 213 26 2" xfId="7388" xr:uid="{00000000-0005-0000-0000-0000301B0000}"/>
    <cellStyle name="Porcentual 213 26 3" xfId="9924" xr:uid="{8A3D1A57-23CD-4E0A-815F-DBEF5F79D0F2}"/>
    <cellStyle name="Porcentual 213 27" xfId="3485" xr:uid="{00000000-0005-0000-0000-0000311B0000}"/>
    <cellStyle name="Porcentual 213 27 2" xfId="7389" xr:uid="{00000000-0005-0000-0000-0000321B0000}"/>
    <cellStyle name="Porcentual 213 27 3" xfId="9925" xr:uid="{F895728F-2126-4899-830C-E32ACE693E71}"/>
    <cellStyle name="Porcentual 213 28" xfId="3486" xr:uid="{00000000-0005-0000-0000-0000331B0000}"/>
    <cellStyle name="Porcentual 213 28 2" xfId="7390" xr:uid="{00000000-0005-0000-0000-0000341B0000}"/>
    <cellStyle name="Porcentual 213 28 3" xfId="9926" xr:uid="{C861A6C5-D51E-4461-932A-8066C8BA27E8}"/>
    <cellStyle name="Porcentual 213 3" xfId="3487" xr:uid="{00000000-0005-0000-0000-0000351B0000}"/>
    <cellStyle name="Porcentual 213 3 2" xfId="7391" xr:uid="{00000000-0005-0000-0000-0000361B0000}"/>
    <cellStyle name="Porcentual 213 3 3" xfId="9927" xr:uid="{D6D856EF-4206-48A7-A979-FB140355A6CA}"/>
    <cellStyle name="Porcentual 213 4" xfId="3488" xr:uid="{00000000-0005-0000-0000-0000371B0000}"/>
    <cellStyle name="Porcentual 213 4 2" xfId="7392" xr:uid="{00000000-0005-0000-0000-0000381B0000}"/>
    <cellStyle name="Porcentual 213 4 3" xfId="9928" xr:uid="{98D5BFB9-97C1-4738-BFD9-34FB334826F3}"/>
    <cellStyle name="Porcentual 213 5" xfId="3489" xr:uid="{00000000-0005-0000-0000-0000391B0000}"/>
    <cellStyle name="Porcentual 213 5 2" xfId="7393" xr:uid="{00000000-0005-0000-0000-00003A1B0000}"/>
    <cellStyle name="Porcentual 213 5 3" xfId="9929" xr:uid="{932EAA23-9C6F-4125-8672-AFDB746BE4BC}"/>
    <cellStyle name="Porcentual 213 6" xfId="3490" xr:uid="{00000000-0005-0000-0000-00003B1B0000}"/>
    <cellStyle name="Porcentual 213 6 2" xfId="7394" xr:uid="{00000000-0005-0000-0000-00003C1B0000}"/>
    <cellStyle name="Porcentual 213 6 3" xfId="9930" xr:uid="{7A515F98-DC0C-4757-A19E-23D3C245ECA1}"/>
    <cellStyle name="Porcentual 213 7" xfId="3491" xr:uid="{00000000-0005-0000-0000-00003D1B0000}"/>
    <cellStyle name="Porcentual 213 7 2" xfId="7395" xr:uid="{00000000-0005-0000-0000-00003E1B0000}"/>
    <cellStyle name="Porcentual 213 7 3" xfId="9931" xr:uid="{35104638-FEC3-48DE-9ED6-B636793DABD9}"/>
    <cellStyle name="Porcentual 213 8" xfId="3492" xr:uid="{00000000-0005-0000-0000-00003F1B0000}"/>
    <cellStyle name="Porcentual 213 8 2" xfId="7396" xr:uid="{00000000-0005-0000-0000-0000401B0000}"/>
    <cellStyle name="Porcentual 213 8 3" xfId="9932" xr:uid="{011225EF-A125-4A51-BF75-FFED551BFAB3}"/>
    <cellStyle name="Porcentual 213 9" xfId="3493" xr:uid="{00000000-0005-0000-0000-0000411B0000}"/>
    <cellStyle name="Porcentual 213 9 2" xfId="7397" xr:uid="{00000000-0005-0000-0000-0000421B0000}"/>
    <cellStyle name="Porcentual 213 9 3" xfId="9933" xr:uid="{84EF0249-06F8-4AF9-86C2-24486E7B3ED2}"/>
    <cellStyle name="Porcentual 214 10" xfId="3494" xr:uid="{00000000-0005-0000-0000-0000431B0000}"/>
    <cellStyle name="Porcentual 214 10 2" xfId="7398" xr:uid="{00000000-0005-0000-0000-0000441B0000}"/>
    <cellStyle name="Porcentual 214 10 3" xfId="9934" xr:uid="{2BDB1B18-6958-4935-B49F-03AECCA1BF84}"/>
    <cellStyle name="Porcentual 214 11" xfId="3495" xr:uid="{00000000-0005-0000-0000-0000451B0000}"/>
    <cellStyle name="Porcentual 214 11 2" xfId="7399" xr:uid="{00000000-0005-0000-0000-0000461B0000}"/>
    <cellStyle name="Porcentual 214 11 3" xfId="9935" xr:uid="{EFBE6336-CA4E-4E39-8BD6-A1ABDEA9D673}"/>
    <cellStyle name="Porcentual 214 12" xfId="3496" xr:uid="{00000000-0005-0000-0000-0000471B0000}"/>
    <cellStyle name="Porcentual 214 12 2" xfId="7400" xr:uid="{00000000-0005-0000-0000-0000481B0000}"/>
    <cellStyle name="Porcentual 214 12 3" xfId="9936" xr:uid="{AED95CAA-8C0F-4395-8C45-172808A5179A}"/>
    <cellStyle name="Porcentual 214 13" xfId="3497" xr:uid="{00000000-0005-0000-0000-0000491B0000}"/>
    <cellStyle name="Porcentual 214 13 2" xfId="7401" xr:uid="{00000000-0005-0000-0000-00004A1B0000}"/>
    <cellStyle name="Porcentual 214 13 3" xfId="9937" xr:uid="{3BB69114-110F-4E2E-8C9A-5EEE2510FB9D}"/>
    <cellStyle name="Porcentual 214 14" xfId="3498" xr:uid="{00000000-0005-0000-0000-00004B1B0000}"/>
    <cellStyle name="Porcentual 214 14 2" xfId="7402" xr:uid="{00000000-0005-0000-0000-00004C1B0000}"/>
    <cellStyle name="Porcentual 214 14 3" xfId="9938" xr:uid="{E18CF57B-B7B6-422A-AE44-650C5C23184C}"/>
    <cellStyle name="Porcentual 214 15" xfId="3499" xr:uid="{00000000-0005-0000-0000-00004D1B0000}"/>
    <cellStyle name="Porcentual 214 15 2" xfId="7403" xr:uid="{00000000-0005-0000-0000-00004E1B0000}"/>
    <cellStyle name="Porcentual 214 15 3" xfId="9939" xr:uid="{1FB9962F-D508-414F-A2EF-4C8005AF2EB9}"/>
    <cellStyle name="Porcentual 214 16" xfId="3500" xr:uid="{00000000-0005-0000-0000-00004F1B0000}"/>
    <cellStyle name="Porcentual 214 16 2" xfId="7404" xr:uid="{00000000-0005-0000-0000-0000501B0000}"/>
    <cellStyle name="Porcentual 214 16 3" xfId="9940" xr:uid="{AD90D493-AF39-4A6F-89C6-B1E238992FFD}"/>
    <cellStyle name="Porcentual 214 17" xfId="3501" xr:uid="{00000000-0005-0000-0000-0000511B0000}"/>
    <cellStyle name="Porcentual 214 17 2" xfId="7405" xr:uid="{00000000-0005-0000-0000-0000521B0000}"/>
    <cellStyle name="Porcentual 214 17 3" xfId="9941" xr:uid="{92AAFC24-9754-45D1-9172-69000A166E15}"/>
    <cellStyle name="Porcentual 214 18" xfId="3502" xr:uid="{00000000-0005-0000-0000-0000531B0000}"/>
    <cellStyle name="Porcentual 214 18 2" xfId="7406" xr:uid="{00000000-0005-0000-0000-0000541B0000}"/>
    <cellStyle name="Porcentual 214 18 3" xfId="9942" xr:uid="{34A305FC-AA36-4074-AF11-753DA9A98E30}"/>
    <cellStyle name="Porcentual 214 19" xfId="3503" xr:uid="{00000000-0005-0000-0000-0000551B0000}"/>
    <cellStyle name="Porcentual 214 19 2" xfId="7407" xr:uid="{00000000-0005-0000-0000-0000561B0000}"/>
    <cellStyle name="Porcentual 214 19 3" xfId="9943" xr:uid="{672ECDC4-F537-4CCA-89F9-D54ADC508097}"/>
    <cellStyle name="Porcentual 214 2" xfId="3504" xr:uid="{00000000-0005-0000-0000-0000571B0000}"/>
    <cellStyle name="Porcentual 214 2 2" xfId="7408" xr:uid="{00000000-0005-0000-0000-0000581B0000}"/>
    <cellStyle name="Porcentual 214 2 3" xfId="9944" xr:uid="{BA137012-3136-44E8-AD59-1239B3F49771}"/>
    <cellStyle name="Porcentual 214 20" xfId="3505" xr:uid="{00000000-0005-0000-0000-0000591B0000}"/>
    <cellStyle name="Porcentual 214 20 2" xfId="7409" xr:uid="{00000000-0005-0000-0000-00005A1B0000}"/>
    <cellStyle name="Porcentual 214 20 3" xfId="9945" xr:uid="{39955307-B7D4-4297-98D3-DDA3BF5BF131}"/>
    <cellStyle name="Porcentual 214 21" xfId="3506" xr:uid="{00000000-0005-0000-0000-00005B1B0000}"/>
    <cellStyle name="Porcentual 214 21 2" xfId="7410" xr:uid="{00000000-0005-0000-0000-00005C1B0000}"/>
    <cellStyle name="Porcentual 214 21 3" xfId="9946" xr:uid="{C76BD296-89C8-48E3-8EE5-7D669657997A}"/>
    <cellStyle name="Porcentual 214 22" xfId="3507" xr:uid="{00000000-0005-0000-0000-00005D1B0000}"/>
    <cellStyle name="Porcentual 214 22 2" xfId="7411" xr:uid="{00000000-0005-0000-0000-00005E1B0000}"/>
    <cellStyle name="Porcentual 214 22 3" xfId="9947" xr:uid="{32690905-F280-4C41-A243-E52D64283414}"/>
    <cellStyle name="Porcentual 214 23" xfId="3508" xr:uid="{00000000-0005-0000-0000-00005F1B0000}"/>
    <cellStyle name="Porcentual 214 23 2" xfId="7412" xr:uid="{00000000-0005-0000-0000-0000601B0000}"/>
    <cellStyle name="Porcentual 214 23 3" xfId="9948" xr:uid="{7D83E894-D20C-44E2-9A78-8D597AC2F0C6}"/>
    <cellStyle name="Porcentual 214 24" xfId="3509" xr:uid="{00000000-0005-0000-0000-0000611B0000}"/>
    <cellStyle name="Porcentual 214 24 2" xfId="7413" xr:uid="{00000000-0005-0000-0000-0000621B0000}"/>
    <cellStyle name="Porcentual 214 24 3" xfId="9949" xr:uid="{C1AA46F1-9E73-4E63-9211-7736F1B4A808}"/>
    <cellStyle name="Porcentual 214 25" xfId="3510" xr:uid="{00000000-0005-0000-0000-0000631B0000}"/>
    <cellStyle name="Porcentual 214 25 2" xfId="7414" xr:uid="{00000000-0005-0000-0000-0000641B0000}"/>
    <cellStyle name="Porcentual 214 25 3" xfId="9950" xr:uid="{7162B6E6-3312-4482-9903-064695F85623}"/>
    <cellStyle name="Porcentual 214 26" xfId="3511" xr:uid="{00000000-0005-0000-0000-0000651B0000}"/>
    <cellStyle name="Porcentual 214 26 2" xfId="7415" xr:uid="{00000000-0005-0000-0000-0000661B0000}"/>
    <cellStyle name="Porcentual 214 26 3" xfId="9951" xr:uid="{48087738-DCEC-4998-8C66-20D1449D5051}"/>
    <cellStyle name="Porcentual 214 27" xfId="3512" xr:uid="{00000000-0005-0000-0000-0000671B0000}"/>
    <cellStyle name="Porcentual 214 27 2" xfId="7416" xr:uid="{00000000-0005-0000-0000-0000681B0000}"/>
    <cellStyle name="Porcentual 214 27 3" xfId="9952" xr:uid="{06404FC5-AA7F-4AF6-8102-E06046E57838}"/>
    <cellStyle name="Porcentual 214 28" xfId="3513" xr:uid="{00000000-0005-0000-0000-0000691B0000}"/>
    <cellStyle name="Porcentual 214 28 2" xfId="7417" xr:uid="{00000000-0005-0000-0000-00006A1B0000}"/>
    <cellStyle name="Porcentual 214 28 3" xfId="9953" xr:uid="{D5BF9ADF-9982-45C3-91D1-3D694CE6BAE0}"/>
    <cellStyle name="Porcentual 214 3" xfId="3514" xr:uid="{00000000-0005-0000-0000-00006B1B0000}"/>
    <cellStyle name="Porcentual 214 3 2" xfId="7418" xr:uid="{00000000-0005-0000-0000-00006C1B0000}"/>
    <cellStyle name="Porcentual 214 3 3" xfId="9954" xr:uid="{EC5674E5-BA2F-46FD-B649-27C7CE2C8791}"/>
    <cellStyle name="Porcentual 214 4" xfId="3515" xr:uid="{00000000-0005-0000-0000-00006D1B0000}"/>
    <cellStyle name="Porcentual 214 4 2" xfId="7419" xr:uid="{00000000-0005-0000-0000-00006E1B0000}"/>
    <cellStyle name="Porcentual 214 4 3" xfId="9955" xr:uid="{F2F0D000-D7CD-439B-80BA-BDE28FE9CA39}"/>
    <cellStyle name="Porcentual 214 5" xfId="3516" xr:uid="{00000000-0005-0000-0000-00006F1B0000}"/>
    <cellStyle name="Porcentual 214 5 2" xfId="7420" xr:uid="{00000000-0005-0000-0000-0000701B0000}"/>
    <cellStyle name="Porcentual 214 5 3" xfId="9956" xr:uid="{39B8899B-240A-4C07-874A-76052F6C7029}"/>
    <cellStyle name="Porcentual 214 6" xfId="3517" xr:uid="{00000000-0005-0000-0000-0000711B0000}"/>
    <cellStyle name="Porcentual 214 6 2" xfId="7421" xr:uid="{00000000-0005-0000-0000-0000721B0000}"/>
    <cellStyle name="Porcentual 214 6 3" xfId="9957" xr:uid="{C3C71E51-5387-4346-BDE4-49B3F6423C76}"/>
    <cellStyle name="Porcentual 214 7" xfId="3518" xr:uid="{00000000-0005-0000-0000-0000731B0000}"/>
    <cellStyle name="Porcentual 214 7 2" xfId="7422" xr:uid="{00000000-0005-0000-0000-0000741B0000}"/>
    <cellStyle name="Porcentual 214 7 3" xfId="9958" xr:uid="{5B9B8199-07F2-41DA-9CD5-3C2C130ECF8B}"/>
    <cellStyle name="Porcentual 214 8" xfId="3519" xr:uid="{00000000-0005-0000-0000-0000751B0000}"/>
    <cellStyle name="Porcentual 214 8 2" xfId="7423" xr:uid="{00000000-0005-0000-0000-0000761B0000}"/>
    <cellStyle name="Porcentual 214 8 3" xfId="9959" xr:uid="{842A34DD-93B1-417F-8EFD-4E6F345777D8}"/>
    <cellStyle name="Porcentual 214 9" xfId="3520" xr:uid="{00000000-0005-0000-0000-0000771B0000}"/>
    <cellStyle name="Porcentual 214 9 2" xfId="7424" xr:uid="{00000000-0005-0000-0000-0000781B0000}"/>
    <cellStyle name="Porcentual 214 9 3" xfId="9960" xr:uid="{247C0504-9C5D-4725-B97C-EE5D149A9F8D}"/>
    <cellStyle name="Porcentual 215 10" xfId="3521" xr:uid="{00000000-0005-0000-0000-0000791B0000}"/>
    <cellStyle name="Porcentual 215 10 2" xfId="7425" xr:uid="{00000000-0005-0000-0000-00007A1B0000}"/>
    <cellStyle name="Porcentual 215 10 3" xfId="9961" xr:uid="{AF85F186-B2E6-468E-88A2-83A45267736A}"/>
    <cellStyle name="Porcentual 215 11" xfId="3522" xr:uid="{00000000-0005-0000-0000-00007B1B0000}"/>
    <cellStyle name="Porcentual 215 11 2" xfId="7426" xr:uid="{00000000-0005-0000-0000-00007C1B0000}"/>
    <cellStyle name="Porcentual 215 11 3" xfId="9962" xr:uid="{873FC215-3FB6-4FAB-8316-EC136EB4ADE4}"/>
    <cellStyle name="Porcentual 215 12" xfId="3523" xr:uid="{00000000-0005-0000-0000-00007D1B0000}"/>
    <cellStyle name="Porcentual 215 12 2" xfId="7427" xr:uid="{00000000-0005-0000-0000-00007E1B0000}"/>
    <cellStyle name="Porcentual 215 12 3" xfId="9963" xr:uid="{91A96B0F-702B-4CDB-85B4-14E09991D049}"/>
    <cellStyle name="Porcentual 215 13" xfId="3524" xr:uid="{00000000-0005-0000-0000-00007F1B0000}"/>
    <cellStyle name="Porcentual 215 13 2" xfId="7428" xr:uid="{00000000-0005-0000-0000-0000801B0000}"/>
    <cellStyle name="Porcentual 215 13 3" xfId="9964" xr:uid="{8590ED23-A58A-45D1-B47D-259C46017175}"/>
    <cellStyle name="Porcentual 215 14" xfId="3525" xr:uid="{00000000-0005-0000-0000-0000811B0000}"/>
    <cellStyle name="Porcentual 215 14 2" xfId="7429" xr:uid="{00000000-0005-0000-0000-0000821B0000}"/>
    <cellStyle name="Porcentual 215 14 3" xfId="9965" xr:uid="{3E30AD07-B014-4979-9E3F-B28209F4739A}"/>
    <cellStyle name="Porcentual 215 15" xfId="3526" xr:uid="{00000000-0005-0000-0000-0000831B0000}"/>
    <cellStyle name="Porcentual 215 15 2" xfId="7430" xr:uid="{00000000-0005-0000-0000-0000841B0000}"/>
    <cellStyle name="Porcentual 215 15 3" xfId="9966" xr:uid="{40064C40-A466-4CB4-8C8B-D68AA940B706}"/>
    <cellStyle name="Porcentual 215 16" xfId="3527" xr:uid="{00000000-0005-0000-0000-0000851B0000}"/>
    <cellStyle name="Porcentual 215 16 2" xfId="7431" xr:uid="{00000000-0005-0000-0000-0000861B0000}"/>
    <cellStyle name="Porcentual 215 16 3" xfId="9967" xr:uid="{F6AB8717-D07F-4315-A048-79F8AC2EFB34}"/>
    <cellStyle name="Porcentual 215 17" xfId="3528" xr:uid="{00000000-0005-0000-0000-0000871B0000}"/>
    <cellStyle name="Porcentual 215 17 2" xfId="7432" xr:uid="{00000000-0005-0000-0000-0000881B0000}"/>
    <cellStyle name="Porcentual 215 17 3" xfId="9968" xr:uid="{29D19663-0777-47D8-B412-BE35D93D1810}"/>
    <cellStyle name="Porcentual 215 18" xfId="3529" xr:uid="{00000000-0005-0000-0000-0000891B0000}"/>
    <cellStyle name="Porcentual 215 18 2" xfId="7433" xr:uid="{00000000-0005-0000-0000-00008A1B0000}"/>
    <cellStyle name="Porcentual 215 18 3" xfId="9969" xr:uid="{33E91E71-366A-4380-BEA7-CAABEA547AB4}"/>
    <cellStyle name="Porcentual 215 19" xfId="3530" xr:uid="{00000000-0005-0000-0000-00008B1B0000}"/>
    <cellStyle name="Porcentual 215 19 2" xfId="7434" xr:uid="{00000000-0005-0000-0000-00008C1B0000}"/>
    <cellStyle name="Porcentual 215 19 3" xfId="9970" xr:uid="{62CB4EB1-4240-440E-B061-57051366FD5C}"/>
    <cellStyle name="Porcentual 215 2" xfId="3531" xr:uid="{00000000-0005-0000-0000-00008D1B0000}"/>
    <cellStyle name="Porcentual 215 2 2" xfId="7435" xr:uid="{00000000-0005-0000-0000-00008E1B0000}"/>
    <cellStyle name="Porcentual 215 2 3" xfId="9971" xr:uid="{C04466CA-5E80-436A-91C4-943F32D47E8F}"/>
    <cellStyle name="Porcentual 215 20" xfId="3532" xr:uid="{00000000-0005-0000-0000-00008F1B0000}"/>
    <cellStyle name="Porcentual 215 20 2" xfId="7436" xr:uid="{00000000-0005-0000-0000-0000901B0000}"/>
    <cellStyle name="Porcentual 215 20 3" xfId="9972" xr:uid="{F1675D08-CAC6-47D8-A25F-BC35295E4479}"/>
    <cellStyle name="Porcentual 215 21" xfId="3533" xr:uid="{00000000-0005-0000-0000-0000911B0000}"/>
    <cellStyle name="Porcentual 215 21 2" xfId="7437" xr:uid="{00000000-0005-0000-0000-0000921B0000}"/>
    <cellStyle name="Porcentual 215 21 3" xfId="9973" xr:uid="{F259F26D-3D36-4532-A39C-32B688F60A14}"/>
    <cellStyle name="Porcentual 215 22" xfId="3534" xr:uid="{00000000-0005-0000-0000-0000931B0000}"/>
    <cellStyle name="Porcentual 215 22 2" xfId="7438" xr:uid="{00000000-0005-0000-0000-0000941B0000}"/>
    <cellStyle name="Porcentual 215 22 3" xfId="9974" xr:uid="{20EBC5D0-6D14-465C-A18C-73B781AFADAA}"/>
    <cellStyle name="Porcentual 215 23" xfId="3535" xr:uid="{00000000-0005-0000-0000-0000951B0000}"/>
    <cellStyle name="Porcentual 215 23 2" xfId="7439" xr:uid="{00000000-0005-0000-0000-0000961B0000}"/>
    <cellStyle name="Porcentual 215 23 3" xfId="9975" xr:uid="{2473C64C-FE88-4E3F-9186-F38D6F32D640}"/>
    <cellStyle name="Porcentual 215 24" xfId="3536" xr:uid="{00000000-0005-0000-0000-0000971B0000}"/>
    <cellStyle name="Porcentual 215 24 2" xfId="7440" xr:uid="{00000000-0005-0000-0000-0000981B0000}"/>
    <cellStyle name="Porcentual 215 24 3" xfId="9976" xr:uid="{57D46956-4FA8-4581-A09C-E837C6C9F14A}"/>
    <cellStyle name="Porcentual 215 25" xfId="3537" xr:uid="{00000000-0005-0000-0000-0000991B0000}"/>
    <cellStyle name="Porcentual 215 25 2" xfId="7441" xr:uid="{00000000-0005-0000-0000-00009A1B0000}"/>
    <cellStyle name="Porcentual 215 25 3" xfId="9977" xr:uid="{0DFDD1A4-3FDB-4D28-843E-69E682DEA252}"/>
    <cellStyle name="Porcentual 215 26" xfId="3538" xr:uid="{00000000-0005-0000-0000-00009B1B0000}"/>
    <cellStyle name="Porcentual 215 26 2" xfId="7442" xr:uid="{00000000-0005-0000-0000-00009C1B0000}"/>
    <cellStyle name="Porcentual 215 26 3" xfId="9978" xr:uid="{A8BC8077-1A66-40C2-818F-CD68270C503D}"/>
    <cellStyle name="Porcentual 215 27" xfId="3539" xr:uid="{00000000-0005-0000-0000-00009D1B0000}"/>
    <cellStyle name="Porcentual 215 27 2" xfId="7443" xr:uid="{00000000-0005-0000-0000-00009E1B0000}"/>
    <cellStyle name="Porcentual 215 27 3" xfId="9979" xr:uid="{8A8FD0F6-C70A-460F-BF24-855C76751E88}"/>
    <cellStyle name="Porcentual 215 28" xfId="3540" xr:uid="{00000000-0005-0000-0000-00009F1B0000}"/>
    <cellStyle name="Porcentual 215 28 2" xfId="7444" xr:uid="{00000000-0005-0000-0000-0000A01B0000}"/>
    <cellStyle name="Porcentual 215 28 3" xfId="9980" xr:uid="{A540B521-DE80-4AE3-950B-3C07D6F3AD05}"/>
    <cellStyle name="Porcentual 215 3" xfId="3541" xr:uid="{00000000-0005-0000-0000-0000A11B0000}"/>
    <cellStyle name="Porcentual 215 3 2" xfId="7445" xr:uid="{00000000-0005-0000-0000-0000A21B0000}"/>
    <cellStyle name="Porcentual 215 3 3" xfId="9981" xr:uid="{2DC76486-D936-4760-9A36-29E6A2E1ED97}"/>
    <cellStyle name="Porcentual 215 4" xfId="3542" xr:uid="{00000000-0005-0000-0000-0000A31B0000}"/>
    <cellStyle name="Porcentual 215 4 2" xfId="7446" xr:uid="{00000000-0005-0000-0000-0000A41B0000}"/>
    <cellStyle name="Porcentual 215 4 3" xfId="9982" xr:uid="{C9153848-475F-4129-BEFF-B7F503DD8F65}"/>
    <cellStyle name="Porcentual 215 5" xfId="3543" xr:uid="{00000000-0005-0000-0000-0000A51B0000}"/>
    <cellStyle name="Porcentual 215 5 2" xfId="7447" xr:uid="{00000000-0005-0000-0000-0000A61B0000}"/>
    <cellStyle name="Porcentual 215 5 3" xfId="9983" xr:uid="{654D9682-F511-4550-ADA7-8443E1B78709}"/>
    <cellStyle name="Porcentual 215 6" xfId="3544" xr:uid="{00000000-0005-0000-0000-0000A71B0000}"/>
    <cellStyle name="Porcentual 215 6 2" xfId="7448" xr:uid="{00000000-0005-0000-0000-0000A81B0000}"/>
    <cellStyle name="Porcentual 215 6 3" xfId="9984" xr:uid="{3E5D6518-F66B-4735-A3A5-D22B9F50C151}"/>
    <cellStyle name="Porcentual 215 7" xfId="3545" xr:uid="{00000000-0005-0000-0000-0000A91B0000}"/>
    <cellStyle name="Porcentual 215 7 2" xfId="7449" xr:uid="{00000000-0005-0000-0000-0000AA1B0000}"/>
    <cellStyle name="Porcentual 215 7 3" xfId="9985" xr:uid="{35D9FB45-FE02-4E90-AAB7-3272D890DCDB}"/>
    <cellStyle name="Porcentual 215 8" xfId="3546" xr:uid="{00000000-0005-0000-0000-0000AB1B0000}"/>
    <cellStyle name="Porcentual 215 8 2" xfId="7450" xr:uid="{00000000-0005-0000-0000-0000AC1B0000}"/>
    <cellStyle name="Porcentual 215 8 3" xfId="9986" xr:uid="{A1045AE6-FB5C-4CDF-B069-C12CCBF5CCC7}"/>
    <cellStyle name="Porcentual 215 9" xfId="3547" xr:uid="{00000000-0005-0000-0000-0000AD1B0000}"/>
    <cellStyle name="Porcentual 215 9 2" xfId="7451" xr:uid="{00000000-0005-0000-0000-0000AE1B0000}"/>
    <cellStyle name="Porcentual 215 9 3" xfId="9987" xr:uid="{48B89BC1-4774-44F4-85D4-8D6189B8F435}"/>
    <cellStyle name="Porcentual 216 10" xfId="3548" xr:uid="{00000000-0005-0000-0000-0000AF1B0000}"/>
    <cellStyle name="Porcentual 216 10 2" xfId="7452" xr:uid="{00000000-0005-0000-0000-0000B01B0000}"/>
    <cellStyle name="Porcentual 216 10 3" xfId="9988" xr:uid="{01F466C6-EBFB-4291-A461-2D41D1B04F43}"/>
    <cellStyle name="Porcentual 216 11" xfId="3549" xr:uid="{00000000-0005-0000-0000-0000B11B0000}"/>
    <cellStyle name="Porcentual 216 11 2" xfId="7453" xr:uid="{00000000-0005-0000-0000-0000B21B0000}"/>
    <cellStyle name="Porcentual 216 11 3" xfId="9989" xr:uid="{A7D76116-EC28-421F-98AC-006281ADF579}"/>
    <cellStyle name="Porcentual 216 12" xfId="3550" xr:uid="{00000000-0005-0000-0000-0000B31B0000}"/>
    <cellStyle name="Porcentual 216 12 2" xfId="7454" xr:uid="{00000000-0005-0000-0000-0000B41B0000}"/>
    <cellStyle name="Porcentual 216 12 3" xfId="9990" xr:uid="{8241BCA9-A63C-47B8-AB01-B47AC573239F}"/>
    <cellStyle name="Porcentual 216 13" xfId="3551" xr:uid="{00000000-0005-0000-0000-0000B51B0000}"/>
    <cellStyle name="Porcentual 216 13 2" xfId="7455" xr:uid="{00000000-0005-0000-0000-0000B61B0000}"/>
    <cellStyle name="Porcentual 216 13 3" xfId="9991" xr:uid="{3D2BC71C-B11A-4575-8E87-F3435C1FB1A7}"/>
    <cellStyle name="Porcentual 216 14" xfId="3552" xr:uid="{00000000-0005-0000-0000-0000B71B0000}"/>
    <cellStyle name="Porcentual 216 14 2" xfId="7456" xr:uid="{00000000-0005-0000-0000-0000B81B0000}"/>
    <cellStyle name="Porcentual 216 14 3" xfId="9992" xr:uid="{25CE9E12-D8E6-4C18-B958-917DB62873ED}"/>
    <cellStyle name="Porcentual 216 15" xfId="3553" xr:uid="{00000000-0005-0000-0000-0000B91B0000}"/>
    <cellStyle name="Porcentual 216 15 2" xfId="7457" xr:uid="{00000000-0005-0000-0000-0000BA1B0000}"/>
    <cellStyle name="Porcentual 216 15 3" xfId="9993" xr:uid="{E6EE16EA-619E-45B3-8913-B928C61AFB4A}"/>
    <cellStyle name="Porcentual 216 16" xfId="3554" xr:uid="{00000000-0005-0000-0000-0000BB1B0000}"/>
    <cellStyle name="Porcentual 216 16 2" xfId="7458" xr:uid="{00000000-0005-0000-0000-0000BC1B0000}"/>
    <cellStyle name="Porcentual 216 16 3" xfId="9994" xr:uid="{BE039016-C718-4CD8-A122-240FC7264684}"/>
    <cellStyle name="Porcentual 216 17" xfId="3555" xr:uid="{00000000-0005-0000-0000-0000BD1B0000}"/>
    <cellStyle name="Porcentual 216 17 2" xfId="7459" xr:uid="{00000000-0005-0000-0000-0000BE1B0000}"/>
    <cellStyle name="Porcentual 216 17 3" xfId="9995" xr:uid="{39688902-AC03-4A81-A866-7026F995DE9E}"/>
    <cellStyle name="Porcentual 216 18" xfId="3556" xr:uid="{00000000-0005-0000-0000-0000BF1B0000}"/>
    <cellStyle name="Porcentual 216 18 2" xfId="7460" xr:uid="{00000000-0005-0000-0000-0000C01B0000}"/>
    <cellStyle name="Porcentual 216 18 3" xfId="9996" xr:uid="{1C730E49-F895-49B3-A374-AB1C5B59433E}"/>
    <cellStyle name="Porcentual 216 19" xfId="3557" xr:uid="{00000000-0005-0000-0000-0000C11B0000}"/>
    <cellStyle name="Porcentual 216 19 2" xfId="7461" xr:uid="{00000000-0005-0000-0000-0000C21B0000}"/>
    <cellStyle name="Porcentual 216 19 3" xfId="9997" xr:uid="{859F45E3-45FE-4AA5-92CD-1301DB16F34F}"/>
    <cellStyle name="Porcentual 216 2" xfId="3558" xr:uid="{00000000-0005-0000-0000-0000C31B0000}"/>
    <cellStyle name="Porcentual 216 2 2" xfId="7462" xr:uid="{00000000-0005-0000-0000-0000C41B0000}"/>
    <cellStyle name="Porcentual 216 2 3" xfId="9998" xr:uid="{3922182E-A7FF-4D08-AC0D-1C45D0759CF1}"/>
    <cellStyle name="Porcentual 216 20" xfId="3559" xr:uid="{00000000-0005-0000-0000-0000C51B0000}"/>
    <cellStyle name="Porcentual 216 20 2" xfId="7463" xr:uid="{00000000-0005-0000-0000-0000C61B0000}"/>
    <cellStyle name="Porcentual 216 20 3" xfId="9999" xr:uid="{E990F911-2222-4E8B-879F-9DAC393A078A}"/>
    <cellStyle name="Porcentual 216 21" xfId="3560" xr:uid="{00000000-0005-0000-0000-0000C71B0000}"/>
    <cellStyle name="Porcentual 216 21 2" xfId="7464" xr:uid="{00000000-0005-0000-0000-0000C81B0000}"/>
    <cellStyle name="Porcentual 216 21 3" xfId="10000" xr:uid="{774E18E2-9A21-42EE-8438-39A41218E169}"/>
    <cellStyle name="Porcentual 216 22" xfId="3561" xr:uid="{00000000-0005-0000-0000-0000C91B0000}"/>
    <cellStyle name="Porcentual 216 22 2" xfId="7465" xr:uid="{00000000-0005-0000-0000-0000CA1B0000}"/>
    <cellStyle name="Porcentual 216 22 3" xfId="10001" xr:uid="{FFD740A0-6B02-4150-A77E-A346713105F2}"/>
    <cellStyle name="Porcentual 216 23" xfId="3562" xr:uid="{00000000-0005-0000-0000-0000CB1B0000}"/>
    <cellStyle name="Porcentual 216 23 2" xfId="7466" xr:uid="{00000000-0005-0000-0000-0000CC1B0000}"/>
    <cellStyle name="Porcentual 216 23 3" xfId="10002" xr:uid="{C5E0356D-956C-4E04-BF1C-BB72323A6551}"/>
    <cellStyle name="Porcentual 216 24" xfId="3563" xr:uid="{00000000-0005-0000-0000-0000CD1B0000}"/>
    <cellStyle name="Porcentual 216 24 2" xfId="7467" xr:uid="{00000000-0005-0000-0000-0000CE1B0000}"/>
    <cellStyle name="Porcentual 216 24 3" xfId="10003" xr:uid="{2DC1EB4B-E80D-4985-8634-911EADE967F6}"/>
    <cellStyle name="Porcentual 216 25" xfId="3564" xr:uid="{00000000-0005-0000-0000-0000CF1B0000}"/>
    <cellStyle name="Porcentual 216 25 2" xfId="7468" xr:uid="{00000000-0005-0000-0000-0000D01B0000}"/>
    <cellStyle name="Porcentual 216 25 3" xfId="10004" xr:uid="{6C6C4ADA-8B66-444A-9F5A-B36F6A455AD2}"/>
    <cellStyle name="Porcentual 216 26" xfId="3565" xr:uid="{00000000-0005-0000-0000-0000D11B0000}"/>
    <cellStyle name="Porcentual 216 26 2" xfId="7469" xr:uid="{00000000-0005-0000-0000-0000D21B0000}"/>
    <cellStyle name="Porcentual 216 26 3" xfId="10005" xr:uid="{B925E136-B578-4824-976F-F30BE1D9ADF3}"/>
    <cellStyle name="Porcentual 216 27" xfId="3566" xr:uid="{00000000-0005-0000-0000-0000D31B0000}"/>
    <cellStyle name="Porcentual 216 27 2" xfId="7470" xr:uid="{00000000-0005-0000-0000-0000D41B0000}"/>
    <cellStyle name="Porcentual 216 27 3" xfId="10006" xr:uid="{C835FA17-CC5A-4501-B140-5B864E022134}"/>
    <cellStyle name="Porcentual 216 28" xfId="3567" xr:uid="{00000000-0005-0000-0000-0000D51B0000}"/>
    <cellStyle name="Porcentual 216 28 2" xfId="7471" xr:uid="{00000000-0005-0000-0000-0000D61B0000}"/>
    <cellStyle name="Porcentual 216 28 3" xfId="10007" xr:uid="{DB76AFF5-8959-4ACE-8179-7A7FB9E3169F}"/>
    <cellStyle name="Porcentual 216 3" xfId="3568" xr:uid="{00000000-0005-0000-0000-0000D71B0000}"/>
    <cellStyle name="Porcentual 216 3 2" xfId="7472" xr:uid="{00000000-0005-0000-0000-0000D81B0000}"/>
    <cellStyle name="Porcentual 216 3 3" xfId="10008" xr:uid="{DE45F68B-625C-464F-822B-E8101581D523}"/>
    <cellStyle name="Porcentual 216 4" xfId="3569" xr:uid="{00000000-0005-0000-0000-0000D91B0000}"/>
    <cellStyle name="Porcentual 216 4 2" xfId="7473" xr:uid="{00000000-0005-0000-0000-0000DA1B0000}"/>
    <cellStyle name="Porcentual 216 4 3" xfId="10009" xr:uid="{6C412F61-5A7A-454F-BC8A-230388332389}"/>
    <cellStyle name="Porcentual 216 5" xfId="3570" xr:uid="{00000000-0005-0000-0000-0000DB1B0000}"/>
    <cellStyle name="Porcentual 216 5 2" xfId="7474" xr:uid="{00000000-0005-0000-0000-0000DC1B0000}"/>
    <cellStyle name="Porcentual 216 5 3" xfId="10010" xr:uid="{A1B411F0-77C8-413C-B698-0949325C6A1E}"/>
    <cellStyle name="Porcentual 216 6" xfId="3571" xr:uid="{00000000-0005-0000-0000-0000DD1B0000}"/>
    <cellStyle name="Porcentual 216 6 2" xfId="7475" xr:uid="{00000000-0005-0000-0000-0000DE1B0000}"/>
    <cellStyle name="Porcentual 216 6 3" xfId="10011" xr:uid="{8CEC4BF5-1DBA-4D2B-B9EA-EB97F454D73B}"/>
    <cellStyle name="Porcentual 216 7" xfId="3572" xr:uid="{00000000-0005-0000-0000-0000DF1B0000}"/>
    <cellStyle name="Porcentual 216 7 2" xfId="7476" xr:uid="{00000000-0005-0000-0000-0000E01B0000}"/>
    <cellStyle name="Porcentual 216 7 3" xfId="10012" xr:uid="{1170EE00-160F-4E95-A5AE-9D5083962070}"/>
    <cellStyle name="Porcentual 216 8" xfId="3573" xr:uid="{00000000-0005-0000-0000-0000E11B0000}"/>
    <cellStyle name="Porcentual 216 8 2" xfId="7477" xr:uid="{00000000-0005-0000-0000-0000E21B0000}"/>
    <cellStyle name="Porcentual 216 8 3" xfId="10013" xr:uid="{A0879DA0-A0B5-4704-9CFA-B133C45AD97B}"/>
    <cellStyle name="Porcentual 216 9" xfId="3574" xr:uid="{00000000-0005-0000-0000-0000E31B0000}"/>
    <cellStyle name="Porcentual 216 9 2" xfId="7478" xr:uid="{00000000-0005-0000-0000-0000E41B0000}"/>
    <cellStyle name="Porcentual 216 9 3" xfId="10014" xr:uid="{400A147E-32E6-436B-9458-9A6D18F64F70}"/>
    <cellStyle name="Porcentual 217 10" xfId="3575" xr:uid="{00000000-0005-0000-0000-0000E51B0000}"/>
    <cellStyle name="Porcentual 217 10 2" xfId="7479" xr:uid="{00000000-0005-0000-0000-0000E61B0000}"/>
    <cellStyle name="Porcentual 217 10 3" xfId="10015" xr:uid="{FA80ADE1-5569-4708-B674-EE4CEA752570}"/>
    <cellStyle name="Porcentual 217 11" xfId="3576" xr:uid="{00000000-0005-0000-0000-0000E71B0000}"/>
    <cellStyle name="Porcentual 217 11 2" xfId="7480" xr:uid="{00000000-0005-0000-0000-0000E81B0000}"/>
    <cellStyle name="Porcentual 217 11 3" xfId="10016" xr:uid="{D751F212-34FE-4388-B820-FF41E466D145}"/>
    <cellStyle name="Porcentual 217 12" xfId="3577" xr:uid="{00000000-0005-0000-0000-0000E91B0000}"/>
    <cellStyle name="Porcentual 217 12 2" xfId="7481" xr:uid="{00000000-0005-0000-0000-0000EA1B0000}"/>
    <cellStyle name="Porcentual 217 12 3" xfId="10017" xr:uid="{C2F8EC00-25B0-4CC1-B5E3-A9058EA8F15D}"/>
    <cellStyle name="Porcentual 217 13" xfId="3578" xr:uid="{00000000-0005-0000-0000-0000EB1B0000}"/>
    <cellStyle name="Porcentual 217 13 2" xfId="7482" xr:uid="{00000000-0005-0000-0000-0000EC1B0000}"/>
    <cellStyle name="Porcentual 217 13 3" xfId="10018" xr:uid="{D3A63FF4-3935-47CE-ACEE-ACD813C17283}"/>
    <cellStyle name="Porcentual 217 14" xfId="3579" xr:uid="{00000000-0005-0000-0000-0000ED1B0000}"/>
    <cellStyle name="Porcentual 217 14 2" xfId="7483" xr:uid="{00000000-0005-0000-0000-0000EE1B0000}"/>
    <cellStyle name="Porcentual 217 14 3" xfId="10019" xr:uid="{AB7B66A6-4E61-4DC2-B69E-E9502992402A}"/>
    <cellStyle name="Porcentual 217 15" xfId="3580" xr:uid="{00000000-0005-0000-0000-0000EF1B0000}"/>
    <cellStyle name="Porcentual 217 15 2" xfId="7484" xr:uid="{00000000-0005-0000-0000-0000F01B0000}"/>
    <cellStyle name="Porcentual 217 15 3" xfId="10020" xr:uid="{08CA466F-861D-4DD3-9C21-661934048C51}"/>
    <cellStyle name="Porcentual 217 16" xfId="3581" xr:uid="{00000000-0005-0000-0000-0000F11B0000}"/>
    <cellStyle name="Porcentual 217 16 2" xfId="7485" xr:uid="{00000000-0005-0000-0000-0000F21B0000}"/>
    <cellStyle name="Porcentual 217 16 3" xfId="10021" xr:uid="{CE6D13A2-89CF-45DD-8492-AAF4DB240CA6}"/>
    <cellStyle name="Porcentual 217 17" xfId="3582" xr:uid="{00000000-0005-0000-0000-0000F31B0000}"/>
    <cellStyle name="Porcentual 217 17 2" xfId="7486" xr:uid="{00000000-0005-0000-0000-0000F41B0000}"/>
    <cellStyle name="Porcentual 217 17 3" xfId="10022" xr:uid="{E9489300-23D3-4C23-9696-BBEEB260DE3C}"/>
    <cellStyle name="Porcentual 217 18" xfId="3583" xr:uid="{00000000-0005-0000-0000-0000F51B0000}"/>
    <cellStyle name="Porcentual 217 18 2" xfId="7487" xr:uid="{00000000-0005-0000-0000-0000F61B0000}"/>
    <cellStyle name="Porcentual 217 18 3" xfId="10023" xr:uid="{E1E8946A-4193-406D-B29B-623B50E9BB2E}"/>
    <cellStyle name="Porcentual 217 19" xfId="3584" xr:uid="{00000000-0005-0000-0000-0000F71B0000}"/>
    <cellStyle name="Porcentual 217 19 2" xfId="7488" xr:uid="{00000000-0005-0000-0000-0000F81B0000}"/>
    <cellStyle name="Porcentual 217 19 3" xfId="10024" xr:uid="{CFCB73F1-9EFD-4D82-ABC0-0D1A9B52615A}"/>
    <cellStyle name="Porcentual 217 2" xfId="3585" xr:uid="{00000000-0005-0000-0000-0000F91B0000}"/>
    <cellStyle name="Porcentual 217 2 2" xfId="7489" xr:uid="{00000000-0005-0000-0000-0000FA1B0000}"/>
    <cellStyle name="Porcentual 217 2 3" xfId="10025" xr:uid="{BD342386-74FF-4181-AE87-EA7E1459CA9B}"/>
    <cellStyle name="Porcentual 217 20" xfId="3586" xr:uid="{00000000-0005-0000-0000-0000FB1B0000}"/>
    <cellStyle name="Porcentual 217 20 2" xfId="7490" xr:uid="{00000000-0005-0000-0000-0000FC1B0000}"/>
    <cellStyle name="Porcentual 217 20 3" xfId="10026" xr:uid="{E9344BD9-A63E-4CD1-A51E-B56A57430657}"/>
    <cellStyle name="Porcentual 217 21" xfId="3587" xr:uid="{00000000-0005-0000-0000-0000FD1B0000}"/>
    <cellStyle name="Porcentual 217 21 2" xfId="7491" xr:uid="{00000000-0005-0000-0000-0000FE1B0000}"/>
    <cellStyle name="Porcentual 217 21 3" xfId="10027" xr:uid="{61290935-0B31-4706-AFA4-36C134A7976F}"/>
    <cellStyle name="Porcentual 217 22" xfId="3588" xr:uid="{00000000-0005-0000-0000-0000FF1B0000}"/>
    <cellStyle name="Porcentual 217 22 2" xfId="7492" xr:uid="{00000000-0005-0000-0000-0000001C0000}"/>
    <cellStyle name="Porcentual 217 22 3" xfId="10028" xr:uid="{2D63CFF3-648C-409E-8186-01323BB17C51}"/>
    <cellStyle name="Porcentual 217 23" xfId="3589" xr:uid="{00000000-0005-0000-0000-0000011C0000}"/>
    <cellStyle name="Porcentual 217 23 2" xfId="7493" xr:uid="{00000000-0005-0000-0000-0000021C0000}"/>
    <cellStyle name="Porcentual 217 23 3" xfId="10029" xr:uid="{8B267F6F-7710-4293-922F-77F3A14CBC7B}"/>
    <cellStyle name="Porcentual 217 24" xfId="3590" xr:uid="{00000000-0005-0000-0000-0000031C0000}"/>
    <cellStyle name="Porcentual 217 24 2" xfId="7494" xr:uid="{00000000-0005-0000-0000-0000041C0000}"/>
    <cellStyle name="Porcentual 217 24 3" xfId="10030" xr:uid="{9770CBB1-37F8-4234-B7AC-A9EBEE615010}"/>
    <cellStyle name="Porcentual 217 25" xfId="3591" xr:uid="{00000000-0005-0000-0000-0000051C0000}"/>
    <cellStyle name="Porcentual 217 25 2" xfId="7495" xr:uid="{00000000-0005-0000-0000-0000061C0000}"/>
    <cellStyle name="Porcentual 217 25 3" xfId="10031" xr:uid="{759A793D-60D9-42BC-831C-87620727C745}"/>
    <cellStyle name="Porcentual 217 26" xfId="3592" xr:uid="{00000000-0005-0000-0000-0000071C0000}"/>
    <cellStyle name="Porcentual 217 26 2" xfId="7496" xr:uid="{00000000-0005-0000-0000-0000081C0000}"/>
    <cellStyle name="Porcentual 217 26 3" xfId="10032" xr:uid="{7141C56D-B7EE-42DB-9687-F1B9EAB70BA7}"/>
    <cellStyle name="Porcentual 217 27" xfId="3593" xr:uid="{00000000-0005-0000-0000-0000091C0000}"/>
    <cellStyle name="Porcentual 217 27 2" xfId="7497" xr:uid="{00000000-0005-0000-0000-00000A1C0000}"/>
    <cellStyle name="Porcentual 217 27 3" xfId="10033" xr:uid="{075D930D-E418-402E-8661-19AB3E5730A0}"/>
    <cellStyle name="Porcentual 217 28" xfId="3594" xr:uid="{00000000-0005-0000-0000-00000B1C0000}"/>
    <cellStyle name="Porcentual 217 28 2" xfId="7498" xr:uid="{00000000-0005-0000-0000-00000C1C0000}"/>
    <cellStyle name="Porcentual 217 28 3" xfId="10034" xr:uid="{B58655F2-55F8-4174-B091-A72BDCB7A000}"/>
    <cellStyle name="Porcentual 217 3" xfId="3595" xr:uid="{00000000-0005-0000-0000-00000D1C0000}"/>
    <cellStyle name="Porcentual 217 3 2" xfId="7499" xr:uid="{00000000-0005-0000-0000-00000E1C0000}"/>
    <cellStyle name="Porcentual 217 3 3" xfId="10035" xr:uid="{20DD1AF2-14CE-4D5B-9607-AF168E3DEC4C}"/>
    <cellStyle name="Porcentual 217 4" xfId="3596" xr:uid="{00000000-0005-0000-0000-00000F1C0000}"/>
    <cellStyle name="Porcentual 217 4 2" xfId="7500" xr:uid="{00000000-0005-0000-0000-0000101C0000}"/>
    <cellStyle name="Porcentual 217 4 3" xfId="10036" xr:uid="{946A8D70-46DB-4980-9B48-23F735E9AE2C}"/>
    <cellStyle name="Porcentual 217 5" xfId="3597" xr:uid="{00000000-0005-0000-0000-0000111C0000}"/>
    <cellStyle name="Porcentual 217 5 2" xfId="7501" xr:uid="{00000000-0005-0000-0000-0000121C0000}"/>
    <cellStyle name="Porcentual 217 5 3" xfId="10037" xr:uid="{6B8C9860-3E6E-490C-81F4-26A37C4A092F}"/>
    <cellStyle name="Porcentual 217 6" xfId="3598" xr:uid="{00000000-0005-0000-0000-0000131C0000}"/>
    <cellStyle name="Porcentual 217 6 2" xfId="7502" xr:uid="{00000000-0005-0000-0000-0000141C0000}"/>
    <cellStyle name="Porcentual 217 6 3" xfId="10038" xr:uid="{7584755B-1A01-4A94-98B5-274574032ECA}"/>
    <cellStyle name="Porcentual 217 7" xfId="3599" xr:uid="{00000000-0005-0000-0000-0000151C0000}"/>
    <cellStyle name="Porcentual 217 7 2" xfId="7503" xr:uid="{00000000-0005-0000-0000-0000161C0000}"/>
    <cellStyle name="Porcentual 217 7 3" xfId="10039" xr:uid="{9A2F488E-38B3-4F14-8BE1-3537F93CF90B}"/>
    <cellStyle name="Porcentual 217 8" xfId="3600" xr:uid="{00000000-0005-0000-0000-0000171C0000}"/>
    <cellStyle name="Porcentual 217 8 2" xfId="7504" xr:uid="{00000000-0005-0000-0000-0000181C0000}"/>
    <cellStyle name="Porcentual 217 8 3" xfId="10040" xr:uid="{11F43108-F9EA-467F-8EE7-3366064F2923}"/>
    <cellStyle name="Porcentual 217 9" xfId="3601" xr:uid="{00000000-0005-0000-0000-0000191C0000}"/>
    <cellStyle name="Porcentual 217 9 2" xfId="7505" xr:uid="{00000000-0005-0000-0000-00001A1C0000}"/>
    <cellStyle name="Porcentual 217 9 3" xfId="10041" xr:uid="{F5AE9793-4B25-457A-9190-31DFA1B213EB}"/>
    <cellStyle name="Porcentual 219 10" xfId="3602" xr:uid="{00000000-0005-0000-0000-00001B1C0000}"/>
    <cellStyle name="Porcentual 219 10 2" xfId="7506" xr:uid="{00000000-0005-0000-0000-00001C1C0000}"/>
    <cellStyle name="Porcentual 219 10 3" xfId="10042" xr:uid="{3352CB65-05E6-4D96-984D-8D5026A52B0D}"/>
    <cellStyle name="Porcentual 219 11" xfId="3603" xr:uid="{00000000-0005-0000-0000-00001D1C0000}"/>
    <cellStyle name="Porcentual 219 11 2" xfId="7507" xr:uid="{00000000-0005-0000-0000-00001E1C0000}"/>
    <cellStyle name="Porcentual 219 11 3" xfId="10043" xr:uid="{DE14C93C-B331-4857-B88E-DAA2C109A675}"/>
    <cellStyle name="Porcentual 219 12" xfId="3604" xr:uid="{00000000-0005-0000-0000-00001F1C0000}"/>
    <cellStyle name="Porcentual 219 12 2" xfId="7508" xr:uid="{00000000-0005-0000-0000-0000201C0000}"/>
    <cellStyle name="Porcentual 219 12 3" xfId="10044" xr:uid="{F4043DE9-FB25-4AE9-B6C7-91BCD2749AE5}"/>
    <cellStyle name="Porcentual 219 13" xfId="3605" xr:uid="{00000000-0005-0000-0000-0000211C0000}"/>
    <cellStyle name="Porcentual 219 13 2" xfId="7509" xr:uid="{00000000-0005-0000-0000-0000221C0000}"/>
    <cellStyle name="Porcentual 219 13 3" xfId="10045" xr:uid="{F73246D3-D5A8-4898-AE48-FE04EA070E17}"/>
    <cellStyle name="Porcentual 219 14" xfId="3606" xr:uid="{00000000-0005-0000-0000-0000231C0000}"/>
    <cellStyle name="Porcentual 219 14 2" xfId="7510" xr:uid="{00000000-0005-0000-0000-0000241C0000}"/>
    <cellStyle name="Porcentual 219 14 3" xfId="10046" xr:uid="{367A94D3-07A6-4085-8CC4-3B8C43CF505E}"/>
    <cellStyle name="Porcentual 219 15" xfId="3607" xr:uid="{00000000-0005-0000-0000-0000251C0000}"/>
    <cellStyle name="Porcentual 219 15 2" xfId="7511" xr:uid="{00000000-0005-0000-0000-0000261C0000}"/>
    <cellStyle name="Porcentual 219 15 3" xfId="10047" xr:uid="{C890A27D-4164-463F-808F-19CF393E6EA6}"/>
    <cellStyle name="Porcentual 219 16" xfId="3608" xr:uid="{00000000-0005-0000-0000-0000271C0000}"/>
    <cellStyle name="Porcentual 219 16 2" xfId="7512" xr:uid="{00000000-0005-0000-0000-0000281C0000}"/>
    <cellStyle name="Porcentual 219 16 3" xfId="10048" xr:uid="{A6FF96AB-65DC-45CC-9906-AD5614878CD5}"/>
    <cellStyle name="Porcentual 219 17" xfId="3609" xr:uid="{00000000-0005-0000-0000-0000291C0000}"/>
    <cellStyle name="Porcentual 219 17 2" xfId="7513" xr:uid="{00000000-0005-0000-0000-00002A1C0000}"/>
    <cellStyle name="Porcentual 219 17 3" xfId="10049" xr:uid="{E019F008-C68E-4DD6-894B-85E31F0E2A76}"/>
    <cellStyle name="Porcentual 219 18" xfId="3610" xr:uid="{00000000-0005-0000-0000-00002B1C0000}"/>
    <cellStyle name="Porcentual 219 18 2" xfId="7514" xr:uid="{00000000-0005-0000-0000-00002C1C0000}"/>
    <cellStyle name="Porcentual 219 18 3" xfId="10050" xr:uid="{A68CA38B-3D54-4F00-8865-65A30969BDF3}"/>
    <cellStyle name="Porcentual 219 19" xfId="3611" xr:uid="{00000000-0005-0000-0000-00002D1C0000}"/>
    <cellStyle name="Porcentual 219 19 2" xfId="7515" xr:uid="{00000000-0005-0000-0000-00002E1C0000}"/>
    <cellStyle name="Porcentual 219 19 3" xfId="10051" xr:uid="{1DFD12BB-B98F-468C-A9D6-78011BB4C06D}"/>
    <cellStyle name="Porcentual 219 2" xfId="3612" xr:uid="{00000000-0005-0000-0000-00002F1C0000}"/>
    <cellStyle name="Porcentual 219 2 2" xfId="7516" xr:uid="{00000000-0005-0000-0000-0000301C0000}"/>
    <cellStyle name="Porcentual 219 2 3" xfId="10052" xr:uid="{08B50D33-175E-48CD-B07A-C06D019EAFE0}"/>
    <cellStyle name="Porcentual 219 20" xfId="3613" xr:uid="{00000000-0005-0000-0000-0000311C0000}"/>
    <cellStyle name="Porcentual 219 20 2" xfId="7517" xr:uid="{00000000-0005-0000-0000-0000321C0000}"/>
    <cellStyle name="Porcentual 219 20 3" xfId="10053" xr:uid="{5DA3F368-CCC3-4612-BEE7-D89CCB771BD3}"/>
    <cellStyle name="Porcentual 219 21" xfId="3614" xr:uid="{00000000-0005-0000-0000-0000331C0000}"/>
    <cellStyle name="Porcentual 219 21 2" xfId="7518" xr:uid="{00000000-0005-0000-0000-0000341C0000}"/>
    <cellStyle name="Porcentual 219 21 3" xfId="10054" xr:uid="{06395A47-9B90-403D-B4AA-A1992C3FC28F}"/>
    <cellStyle name="Porcentual 219 22" xfId="3615" xr:uid="{00000000-0005-0000-0000-0000351C0000}"/>
    <cellStyle name="Porcentual 219 22 2" xfId="7519" xr:uid="{00000000-0005-0000-0000-0000361C0000}"/>
    <cellStyle name="Porcentual 219 22 3" xfId="10055" xr:uid="{4D6967DE-72EA-4AEC-B0E6-B59A5C89D816}"/>
    <cellStyle name="Porcentual 219 23" xfId="3616" xr:uid="{00000000-0005-0000-0000-0000371C0000}"/>
    <cellStyle name="Porcentual 219 23 2" xfId="7520" xr:uid="{00000000-0005-0000-0000-0000381C0000}"/>
    <cellStyle name="Porcentual 219 23 3" xfId="10056" xr:uid="{E0574CF3-3D56-40E1-A762-8D5FF2DB5215}"/>
    <cellStyle name="Porcentual 219 24" xfId="3617" xr:uid="{00000000-0005-0000-0000-0000391C0000}"/>
    <cellStyle name="Porcentual 219 24 2" xfId="7521" xr:uid="{00000000-0005-0000-0000-00003A1C0000}"/>
    <cellStyle name="Porcentual 219 24 3" xfId="10057" xr:uid="{16283A42-EF5D-4BF4-982A-6254608A3EC7}"/>
    <cellStyle name="Porcentual 219 25" xfId="3618" xr:uid="{00000000-0005-0000-0000-00003B1C0000}"/>
    <cellStyle name="Porcentual 219 25 2" xfId="7522" xr:uid="{00000000-0005-0000-0000-00003C1C0000}"/>
    <cellStyle name="Porcentual 219 25 3" xfId="10058" xr:uid="{9617A806-1647-4687-88BF-F2AAFEAD2204}"/>
    <cellStyle name="Porcentual 219 26" xfId="3619" xr:uid="{00000000-0005-0000-0000-00003D1C0000}"/>
    <cellStyle name="Porcentual 219 26 2" xfId="7523" xr:uid="{00000000-0005-0000-0000-00003E1C0000}"/>
    <cellStyle name="Porcentual 219 26 3" xfId="10059" xr:uid="{EEF76898-D713-403E-B422-7CC4045421A8}"/>
    <cellStyle name="Porcentual 219 27" xfId="3620" xr:uid="{00000000-0005-0000-0000-00003F1C0000}"/>
    <cellStyle name="Porcentual 219 27 2" xfId="7524" xr:uid="{00000000-0005-0000-0000-0000401C0000}"/>
    <cellStyle name="Porcentual 219 27 3" xfId="10060" xr:uid="{53862A1A-A2A6-411E-B87D-C94A6626DCD0}"/>
    <cellStyle name="Porcentual 219 28" xfId="3621" xr:uid="{00000000-0005-0000-0000-0000411C0000}"/>
    <cellStyle name="Porcentual 219 28 2" xfId="7525" xr:uid="{00000000-0005-0000-0000-0000421C0000}"/>
    <cellStyle name="Porcentual 219 28 3" xfId="10061" xr:uid="{0E33735F-1A11-4321-9AA6-7E18EE14E957}"/>
    <cellStyle name="Porcentual 219 3" xfId="3622" xr:uid="{00000000-0005-0000-0000-0000431C0000}"/>
    <cellStyle name="Porcentual 219 3 2" xfId="7526" xr:uid="{00000000-0005-0000-0000-0000441C0000}"/>
    <cellStyle name="Porcentual 219 3 3" xfId="10062" xr:uid="{BB697198-52D8-48B7-9DE4-6D5127DFF5F9}"/>
    <cellStyle name="Porcentual 219 4" xfId="3623" xr:uid="{00000000-0005-0000-0000-0000451C0000}"/>
    <cellStyle name="Porcentual 219 4 2" xfId="7527" xr:uid="{00000000-0005-0000-0000-0000461C0000}"/>
    <cellStyle name="Porcentual 219 4 3" xfId="10063" xr:uid="{60AB3966-7282-4876-91D2-9C59446BF2AD}"/>
    <cellStyle name="Porcentual 219 5" xfId="3624" xr:uid="{00000000-0005-0000-0000-0000471C0000}"/>
    <cellStyle name="Porcentual 219 5 2" xfId="7528" xr:uid="{00000000-0005-0000-0000-0000481C0000}"/>
    <cellStyle name="Porcentual 219 5 3" xfId="10064" xr:uid="{980D9F3B-2F73-4126-AF6F-85A6AFD45951}"/>
    <cellStyle name="Porcentual 219 6" xfId="3625" xr:uid="{00000000-0005-0000-0000-0000491C0000}"/>
    <cellStyle name="Porcentual 219 6 2" xfId="7529" xr:uid="{00000000-0005-0000-0000-00004A1C0000}"/>
    <cellStyle name="Porcentual 219 6 3" xfId="10065" xr:uid="{5370BDBC-3FB0-4906-A577-8EF62E7C6551}"/>
    <cellStyle name="Porcentual 219 7" xfId="3626" xr:uid="{00000000-0005-0000-0000-00004B1C0000}"/>
    <cellStyle name="Porcentual 219 7 2" xfId="7530" xr:uid="{00000000-0005-0000-0000-00004C1C0000}"/>
    <cellStyle name="Porcentual 219 7 3" xfId="10066" xr:uid="{CD89731C-4E0F-4ED6-8774-B14C2BA81FF0}"/>
    <cellStyle name="Porcentual 219 8" xfId="3627" xr:uid="{00000000-0005-0000-0000-00004D1C0000}"/>
    <cellStyle name="Porcentual 219 8 2" xfId="7531" xr:uid="{00000000-0005-0000-0000-00004E1C0000}"/>
    <cellStyle name="Porcentual 219 8 3" xfId="10067" xr:uid="{D769638F-F218-42CA-A62B-B4C89195C8D7}"/>
    <cellStyle name="Porcentual 219 9" xfId="3628" xr:uid="{00000000-0005-0000-0000-00004F1C0000}"/>
    <cellStyle name="Porcentual 219 9 2" xfId="7532" xr:uid="{00000000-0005-0000-0000-0000501C0000}"/>
    <cellStyle name="Porcentual 219 9 3" xfId="10068" xr:uid="{CB1419D7-2293-4E4E-AF6D-D81ED50FC3E2}"/>
    <cellStyle name="Porcentual 22" xfId="3629" xr:uid="{00000000-0005-0000-0000-0000511C0000}"/>
    <cellStyle name="Porcentual 22 10" xfId="3630" xr:uid="{00000000-0005-0000-0000-0000521C0000}"/>
    <cellStyle name="Porcentual 22 10 2" xfId="7533" xr:uid="{00000000-0005-0000-0000-0000531C0000}"/>
    <cellStyle name="Porcentual 22 10 3" xfId="10070" xr:uid="{2E30E086-C2C9-4B5F-B825-3AF6105B9017}"/>
    <cellStyle name="Porcentual 22 11" xfId="3631" xr:uid="{00000000-0005-0000-0000-0000541C0000}"/>
    <cellStyle name="Porcentual 22 11 2" xfId="7534" xr:uid="{00000000-0005-0000-0000-0000551C0000}"/>
    <cellStyle name="Porcentual 22 11 3" xfId="10071" xr:uid="{43EAD48F-D194-44EB-9933-2CF1D5A25850}"/>
    <cellStyle name="Porcentual 22 12" xfId="3632" xr:uid="{00000000-0005-0000-0000-0000561C0000}"/>
    <cellStyle name="Porcentual 22 12 2" xfId="7535" xr:uid="{00000000-0005-0000-0000-0000571C0000}"/>
    <cellStyle name="Porcentual 22 12 3" xfId="10072" xr:uid="{0AF228A0-D25B-495C-9A82-D0A2A1A4A79E}"/>
    <cellStyle name="Porcentual 22 13" xfId="3633" xr:uid="{00000000-0005-0000-0000-0000581C0000}"/>
    <cellStyle name="Porcentual 22 13 2" xfId="7536" xr:uid="{00000000-0005-0000-0000-0000591C0000}"/>
    <cellStyle name="Porcentual 22 13 3" xfId="10073" xr:uid="{58F1A3B2-CF97-41AB-A7CC-EC4E3F6B7E47}"/>
    <cellStyle name="Porcentual 22 14" xfId="3634" xr:uid="{00000000-0005-0000-0000-00005A1C0000}"/>
    <cellStyle name="Porcentual 22 14 2" xfId="7537" xr:uid="{00000000-0005-0000-0000-00005B1C0000}"/>
    <cellStyle name="Porcentual 22 14 3" xfId="10074" xr:uid="{8F298AC5-BB1D-4C02-BDE8-8F481565A829}"/>
    <cellStyle name="Porcentual 22 15" xfId="3635" xr:uid="{00000000-0005-0000-0000-00005C1C0000}"/>
    <cellStyle name="Porcentual 22 15 2" xfId="7538" xr:uid="{00000000-0005-0000-0000-00005D1C0000}"/>
    <cellStyle name="Porcentual 22 15 3" xfId="10075" xr:uid="{80877746-4805-4726-A82C-9461849D5CA7}"/>
    <cellStyle name="Porcentual 22 16" xfId="3636" xr:uid="{00000000-0005-0000-0000-00005E1C0000}"/>
    <cellStyle name="Porcentual 22 16 2" xfId="7539" xr:uid="{00000000-0005-0000-0000-00005F1C0000}"/>
    <cellStyle name="Porcentual 22 16 3" xfId="10076" xr:uid="{09DA5F30-C27C-42FB-825A-D41572336211}"/>
    <cellStyle name="Porcentual 22 17" xfId="3637" xr:uid="{00000000-0005-0000-0000-0000601C0000}"/>
    <cellStyle name="Porcentual 22 17 2" xfId="7540" xr:uid="{00000000-0005-0000-0000-0000611C0000}"/>
    <cellStyle name="Porcentual 22 17 3" xfId="10077" xr:uid="{7EA53A38-1947-49F7-81E3-7681CCE2FD8D}"/>
    <cellStyle name="Porcentual 22 18" xfId="3638" xr:uid="{00000000-0005-0000-0000-0000621C0000}"/>
    <cellStyle name="Porcentual 22 18 2" xfId="7541" xr:uid="{00000000-0005-0000-0000-0000631C0000}"/>
    <cellStyle name="Porcentual 22 18 3" xfId="10078" xr:uid="{66A79225-C893-439B-BECE-0BE3CC443E3D}"/>
    <cellStyle name="Porcentual 22 19" xfId="3639" xr:uid="{00000000-0005-0000-0000-0000641C0000}"/>
    <cellStyle name="Porcentual 22 19 2" xfId="7542" xr:uid="{00000000-0005-0000-0000-0000651C0000}"/>
    <cellStyle name="Porcentual 22 19 3" xfId="10079" xr:uid="{CD95ECE6-7B5E-41FA-8B66-0DF76B8EA52F}"/>
    <cellStyle name="Porcentual 22 2" xfId="3640" xr:uid="{00000000-0005-0000-0000-0000661C0000}"/>
    <cellStyle name="Porcentual 22 2 2" xfId="7543" xr:uid="{00000000-0005-0000-0000-0000671C0000}"/>
    <cellStyle name="Porcentual 22 2 3" xfId="10080" xr:uid="{E5AA6B1A-2094-4A09-B287-768EBA1B7DE7}"/>
    <cellStyle name="Porcentual 22 20" xfId="3641" xr:uid="{00000000-0005-0000-0000-0000681C0000}"/>
    <cellStyle name="Porcentual 22 20 2" xfId="7544" xr:uid="{00000000-0005-0000-0000-0000691C0000}"/>
    <cellStyle name="Porcentual 22 20 3" xfId="10081" xr:uid="{3A79EAE4-37C8-411B-8076-CD3D47E70409}"/>
    <cellStyle name="Porcentual 22 21" xfId="3642" xr:uid="{00000000-0005-0000-0000-00006A1C0000}"/>
    <cellStyle name="Porcentual 22 21 2" xfId="7545" xr:uid="{00000000-0005-0000-0000-00006B1C0000}"/>
    <cellStyle name="Porcentual 22 21 3" xfId="10082" xr:uid="{8ED268B0-A39F-4F1B-AC32-CFABF9C01F5B}"/>
    <cellStyle name="Porcentual 22 22" xfId="3643" xr:uid="{00000000-0005-0000-0000-00006C1C0000}"/>
    <cellStyle name="Porcentual 22 22 2" xfId="7546" xr:uid="{00000000-0005-0000-0000-00006D1C0000}"/>
    <cellStyle name="Porcentual 22 22 3" xfId="10083" xr:uid="{7DF2E577-8A69-40DE-A3F5-0EE3C0E2E9E8}"/>
    <cellStyle name="Porcentual 22 23" xfId="3644" xr:uid="{00000000-0005-0000-0000-00006E1C0000}"/>
    <cellStyle name="Porcentual 22 23 2" xfId="7547" xr:uid="{00000000-0005-0000-0000-00006F1C0000}"/>
    <cellStyle name="Porcentual 22 23 3" xfId="10084" xr:uid="{873AA7E5-F519-45D8-ABA7-9AD3A514B067}"/>
    <cellStyle name="Porcentual 22 24" xfId="3645" xr:uid="{00000000-0005-0000-0000-0000701C0000}"/>
    <cellStyle name="Porcentual 22 24 2" xfId="7548" xr:uid="{00000000-0005-0000-0000-0000711C0000}"/>
    <cellStyle name="Porcentual 22 24 3" xfId="10085" xr:uid="{C8A6E2E9-082D-4388-90EB-6BA6BBFFDD28}"/>
    <cellStyle name="Porcentual 22 25" xfId="3646" xr:uid="{00000000-0005-0000-0000-0000721C0000}"/>
    <cellStyle name="Porcentual 22 25 2" xfId="7549" xr:uid="{00000000-0005-0000-0000-0000731C0000}"/>
    <cellStyle name="Porcentual 22 25 3" xfId="10086" xr:uid="{EAD3F75B-E924-4B53-A449-BDB94FD6EDF5}"/>
    <cellStyle name="Porcentual 22 26" xfId="3647" xr:uid="{00000000-0005-0000-0000-0000741C0000}"/>
    <cellStyle name="Porcentual 22 26 2" xfId="7550" xr:uid="{00000000-0005-0000-0000-0000751C0000}"/>
    <cellStyle name="Porcentual 22 26 3" xfId="10087" xr:uid="{4665D555-9B50-437C-8971-7AC02F4C59D6}"/>
    <cellStyle name="Porcentual 22 27" xfId="3648" xr:uid="{00000000-0005-0000-0000-0000761C0000}"/>
    <cellStyle name="Porcentual 22 27 2" xfId="7551" xr:uid="{00000000-0005-0000-0000-0000771C0000}"/>
    <cellStyle name="Porcentual 22 27 3" xfId="10088" xr:uid="{4A1675C9-0825-406B-9D89-237924E5FE1F}"/>
    <cellStyle name="Porcentual 22 28" xfId="3649" xr:uid="{00000000-0005-0000-0000-0000781C0000}"/>
    <cellStyle name="Porcentual 22 28 2" xfId="7552" xr:uid="{00000000-0005-0000-0000-0000791C0000}"/>
    <cellStyle name="Porcentual 22 28 3" xfId="10089" xr:uid="{566402CC-707D-4B25-9AB2-6600F0115E0A}"/>
    <cellStyle name="Porcentual 22 29" xfId="7553" xr:uid="{00000000-0005-0000-0000-00007A1C0000}"/>
    <cellStyle name="Porcentual 22 3" xfId="3650" xr:uid="{00000000-0005-0000-0000-00007B1C0000}"/>
    <cellStyle name="Porcentual 22 3 2" xfId="7554" xr:uid="{00000000-0005-0000-0000-00007C1C0000}"/>
    <cellStyle name="Porcentual 22 3 3" xfId="10090" xr:uid="{2032243E-1160-4F1A-BD66-603E05B65514}"/>
    <cellStyle name="Porcentual 22 30" xfId="10069" xr:uid="{90E19A3B-68A0-43C5-AF0A-044242FFDD49}"/>
    <cellStyle name="Porcentual 22 4" xfId="3651" xr:uid="{00000000-0005-0000-0000-00007D1C0000}"/>
    <cellStyle name="Porcentual 22 4 2" xfId="7555" xr:uid="{00000000-0005-0000-0000-00007E1C0000}"/>
    <cellStyle name="Porcentual 22 4 3" xfId="10091" xr:uid="{9C7B6E0B-5BCB-4884-81F1-4A6A6C248CF1}"/>
    <cellStyle name="Porcentual 22 5" xfId="3652" xr:uid="{00000000-0005-0000-0000-00007F1C0000}"/>
    <cellStyle name="Porcentual 22 5 2" xfId="7556" xr:uid="{00000000-0005-0000-0000-0000801C0000}"/>
    <cellStyle name="Porcentual 22 5 3" xfId="10092" xr:uid="{BD95C980-532C-4970-8B73-B379E4A7D2FD}"/>
    <cellStyle name="Porcentual 22 6" xfId="3653" xr:uid="{00000000-0005-0000-0000-0000811C0000}"/>
    <cellStyle name="Porcentual 22 6 2" xfId="7557" xr:uid="{00000000-0005-0000-0000-0000821C0000}"/>
    <cellStyle name="Porcentual 22 6 3" xfId="10093" xr:uid="{6F23F147-4FB6-4222-95F7-4B34EB5D669E}"/>
    <cellStyle name="Porcentual 22 7" xfId="3654" xr:uid="{00000000-0005-0000-0000-0000831C0000}"/>
    <cellStyle name="Porcentual 22 7 2" xfId="7558" xr:uid="{00000000-0005-0000-0000-0000841C0000}"/>
    <cellStyle name="Porcentual 22 7 3" xfId="10094" xr:uid="{EAE3DA32-98B0-42A6-864A-3006567D6969}"/>
    <cellStyle name="Porcentual 22 8" xfId="3655" xr:uid="{00000000-0005-0000-0000-0000851C0000}"/>
    <cellStyle name="Porcentual 22 8 2" xfId="7559" xr:uid="{00000000-0005-0000-0000-0000861C0000}"/>
    <cellStyle name="Porcentual 22 8 3" xfId="10095" xr:uid="{EEAC803E-8102-4699-B170-05FF20186F19}"/>
    <cellStyle name="Porcentual 22 9" xfId="3656" xr:uid="{00000000-0005-0000-0000-0000871C0000}"/>
    <cellStyle name="Porcentual 22 9 2" xfId="7560" xr:uid="{00000000-0005-0000-0000-0000881C0000}"/>
    <cellStyle name="Porcentual 22 9 3" xfId="10096" xr:uid="{D90AFBE2-BF2F-4FF1-86C1-555E09BEE6A9}"/>
    <cellStyle name="Porcentual 220 10" xfId="3657" xr:uid="{00000000-0005-0000-0000-0000891C0000}"/>
    <cellStyle name="Porcentual 220 10 2" xfId="7561" xr:uid="{00000000-0005-0000-0000-00008A1C0000}"/>
    <cellStyle name="Porcentual 220 10 3" xfId="10097" xr:uid="{5E909D19-5C33-41A9-B6F6-E8EB9FC19B07}"/>
    <cellStyle name="Porcentual 220 11" xfId="3658" xr:uid="{00000000-0005-0000-0000-00008B1C0000}"/>
    <cellStyle name="Porcentual 220 11 2" xfId="7562" xr:uid="{00000000-0005-0000-0000-00008C1C0000}"/>
    <cellStyle name="Porcentual 220 11 3" xfId="10098" xr:uid="{F7C45EB7-7CB1-40EC-A25A-B49B5DEAD834}"/>
    <cellStyle name="Porcentual 220 12" xfId="3659" xr:uid="{00000000-0005-0000-0000-00008D1C0000}"/>
    <cellStyle name="Porcentual 220 12 2" xfId="7563" xr:uid="{00000000-0005-0000-0000-00008E1C0000}"/>
    <cellStyle name="Porcentual 220 12 3" xfId="10099" xr:uid="{DB3C7137-69C7-4CF0-BAC4-1F84BC036525}"/>
    <cellStyle name="Porcentual 220 13" xfId="3660" xr:uid="{00000000-0005-0000-0000-00008F1C0000}"/>
    <cellStyle name="Porcentual 220 13 2" xfId="7564" xr:uid="{00000000-0005-0000-0000-0000901C0000}"/>
    <cellStyle name="Porcentual 220 13 3" xfId="10100" xr:uid="{15810790-8F9F-42B2-B3CD-22A8F008FC99}"/>
    <cellStyle name="Porcentual 220 14" xfId="3661" xr:uid="{00000000-0005-0000-0000-0000911C0000}"/>
    <cellStyle name="Porcentual 220 14 2" xfId="7565" xr:uid="{00000000-0005-0000-0000-0000921C0000}"/>
    <cellStyle name="Porcentual 220 14 3" xfId="10101" xr:uid="{1DBB9EEA-A221-4E5F-8857-B5166B1BC0D0}"/>
    <cellStyle name="Porcentual 220 15" xfId="3662" xr:uid="{00000000-0005-0000-0000-0000931C0000}"/>
    <cellStyle name="Porcentual 220 15 2" xfId="7566" xr:uid="{00000000-0005-0000-0000-0000941C0000}"/>
    <cellStyle name="Porcentual 220 15 3" xfId="10102" xr:uid="{7266C940-91B9-4351-B89D-87C3192C30C5}"/>
    <cellStyle name="Porcentual 220 16" xfId="3663" xr:uid="{00000000-0005-0000-0000-0000951C0000}"/>
    <cellStyle name="Porcentual 220 16 2" xfId="7567" xr:uid="{00000000-0005-0000-0000-0000961C0000}"/>
    <cellStyle name="Porcentual 220 16 3" xfId="10103" xr:uid="{7B1F65D1-C3EF-4674-B11C-403AC513B001}"/>
    <cellStyle name="Porcentual 220 17" xfId="3664" xr:uid="{00000000-0005-0000-0000-0000971C0000}"/>
    <cellStyle name="Porcentual 220 17 2" xfId="7568" xr:uid="{00000000-0005-0000-0000-0000981C0000}"/>
    <cellStyle name="Porcentual 220 17 3" xfId="10104" xr:uid="{90F15F16-BC0F-407D-96FD-326C5967F881}"/>
    <cellStyle name="Porcentual 220 18" xfId="3665" xr:uid="{00000000-0005-0000-0000-0000991C0000}"/>
    <cellStyle name="Porcentual 220 18 2" xfId="7569" xr:uid="{00000000-0005-0000-0000-00009A1C0000}"/>
    <cellStyle name="Porcentual 220 18 3" xfId="10105" xr:uid="{66970A7C-BDC4-4EB3-B544-65C14218BB39}"/>
    <cellStyle name="Porcentual 220 19" xfId="3666" xr:uid="{00000000-0005-0000-0000-00009B1C0000}"/>
    <cellStyle name="Porcentual 220 19 2" xfId="7570" xr:uid="{00000000-0005-0000-0000-00009C1C0000}"/>
    <cellStyle name="Porcentual 220 19 3" xfId="10106" xr:uid="{C4118B6C-BA81-4751-BB9D-3892B5155802}"/>
    <cellStyle name="Porcentual 220 2" xfId="3667" xr:uid="{00000000-0005-0000-0000-00009D1C0000}"/>
    <cellStyle name="Porcentual 220 2 2" xfId="7571" xr:uid="{00000000-0005-0000-0000-00009E1C0000}"/>
    <cellStyle name="Porcentual 220 2 3" xfId="10107" xr:uid="{4904E0C1-1B5A-46FF-B36B-FB7FA6A29C33}"/>
    <cellStyle name="Porcentual 220 20" xfId="3668" xr:uid="{00000000-0005-0000-0000-00009F1C0000}"/>
    <cellStyle name="Porcentual 220 20 2" xfId="7572" xr:uid="{00000000-0005-0000-0000-0000A01C0000}"/>
    <cellStyle name="Porcentual 220 20 3" xfId="10108" xr:uid="{9B2F4F90-AC8D-42A9-9F52-4BAC9287D9B1}"/>
    <cellStyle name="Porcentual 220 21" xfId="3669" xr:uid="{00000000-0005-0000-0000-0000A11C0000}"/>
    <cellStyle name="Porcentual 220 21 2" xfId="7573" xr:uid="{00000000-0005-0000-0000-0000A21C0000}"/>
    <cellStyle name="Porcentual 220 21 3" xfId="10109" xr:uid="{3394485D-6028-4CCA-8521-9F5632143E38}"/>
    <cellStyle name="Porcentual 220 22" xfId="3670" xr:uid="{00000000-0005-0000-0000-0000A31C0000}"/>
    <cellStyle name="Porcentual 220 22 2" xfId="7574" xr:uid="{00000000-0005-0000-0000-0000A41C0000}"/>
    <cellStyle name="Porcentual 220 22 3" xfId="10110" xr:uid="{F08EAE11-771D-4C75-8914-7E539BECFA97}"/>
    <cellStyle name="Porcentual 220 23" xfId="3671" xr:uid="{00000000-0005-0000-0000-0000A51C0000}"/>
    <cellStyle name="Porcentual 220 23 2" xfId="7575" xr:uid="{00000000-0005-0000-0000-0000A61C0000}"/>
    <cellStyle name="Porcentual 220 23 3" xfId="10111" xr:uid="{4347971A-2AC4-4980-92B6-A5593C392EC8}"/>
    <cellStyle name="Porcentual 220 24" xfId="3672" xr:uid="{00000000-0005-0000-0000-0000A71C0000}"/>
    <cellStyle name="Porcentual 220 24 2" xfId="7576" xr:uid="{00000000-0005-0000-0000-0000A81C0000}"/>
    <cellStyle name="Porcentual 220 24 3" xfId="10112" xr:uid="{CCA7BF62-A991-495F-A55B-D95ACEAA0F29}"/>
    <cellStyle name="Porcentual 220 25" xfId="3673" xr:uid="{00000000-0005-0000-0000-0000A91C0000}"/>
    <cellStyle name="Porcentual 220 25 2" xfId="7577" xr:uid="{00000000-0005-0000-0000-0000AA1C0000}"/>
    <cellStyle name="Porcentual 220 25 3" xfId="10113" xr:uid="{B4F9F7F0-C487-4FA3-A67B-A164F9B51FAE}"/>
    <cellStyle name="Porcentual 220 26" xfId="3674" xr:uid="{00000000-0005-0000-0000-0000AB1C0000}"/>
    <cellStyle name="Porcentual 220 26 2" xfId="7578" xr:uid="{00000000-0005-0000-0000-0000AC1C0000}"/>
    <cellStyle name="Porcentual 220 26 3" xfId="10114" xr:uid="{E6CC3C6C-CB8B-4380-9082-3D9BE3D274EE}"/>
    <cellStyle name="Porcentual 220 27" xfId="3675" xr:uid="{00000000-0005-0000-0000-0000AD1C0000}"/>
    <cellStyle name="Porcentual 220 27 2" xfId="7579" xr:uid="{00000000-0005-0000-0000-0000AE1C0000}"/>
    <cellStyle name="Porcentual 220 27 3" xfId="10115" xr:uid="{576D2AFE-948E-4654-B8A9-0594BE1DBA46}"/>
    <cellStyle name="Porcentual 220 28" xfId="3676" xr:uid="{00000000-0005-0000-0000-0000AF1C0000}"/>
    <cellStyle name="Porcentual 220 28 2" xfId="7580" xr:uid="{00000000-0005-0000-0000-0000B01C0000}"/>
    <cellStyle name="Porcentual 220 28 3" xfId="10116" xr:uid="{EC888F6A-EF7B-4FFD-BD39-07C5706302A2}"/>
    <cellStyle name="Porcentual 220 3" xfId="3677" xr:uid="{00000000-0005-0000-0000-0000B11C0000}"/>
    <cellStyle name="Porcentual 220 3 2" xfId="7581" xr:uid="{00000000-0005-0000-0000-0000B21C0000}"/>
    <cellStyle name="Porcentual 220 3 3" xfId="10117" xr:uid="{B859F52E-4C66-40D2-BB2A-683C26CD5DC5}"/>
    <cellStyle name="Porcentual 220 4" xfId="3678" xr:uid="{00000000-0005-0000-0000-0000B31C0000}"/>
    <cellStyle name="Porcentual 220 4 2" xfId="7582" xr:uid="{00000000-0005-0000-0000-0000B41C0000}"/>
    <cellStyle name="Porcentual 220 4 3" xfId="10118" xr:uid="{8BAE0C0E-BE2F-4A58-AA2B-0CA50D25BD65}"/>
    <cellStyle name="Porcentual 220 5" xfId="3679" xr:uid="{00000000-0005-0000-0000-0000B51C0000}"/>
    <cellStyle name="Porcentual 220 5 2" xfId="7583" xr:uid="{00000000-0005-0000-0000-0000B61C0000}"/>
    <cellStyle name="Porcentual 220 5 3" xfId="10119" xr:uid="{E19E0F0B-846E-4A25-9F56-3BEB358128A9}"/>
    <cellStyle name="Porcentual 220 6" xfId="3680" xr:uid="{00000000-0005-0000-0000-0000B71C0000}"/>
    <cellStyle name="Porcentual 220 6 2" xfId="7584" xr:uid="{00000000-0005-0000-0000-0000B81C0000}"/>
    <cellStyle name="Porcentual 220 6 3" xfId="10120" xr:uid="{983728EE-78A8-4660-88F2-A49B26031658}"/>
    <cellStyle name="Porcentual 220 7" xfId="3681" xr:uid="{00000000-0005-0000-0000-0000B91C0000}"/>
    <cellStyle name="Porcentual 220 7 2" xfId="7585" xr:uid="{00000000-0005-0000-0000-0000BA1C0000}"/>
    <cellStyle name="Porcentual 220 7 3" xfId="10121" xr:uid="{3563BD57-2508-442F-92B6-CA09D43BFD88}"/>
    <cellStyle name="Porcentual 220 8" xfId="3682" xr:uid="{00000000-0005-0000-0000-0000BB1C0000}"/>
    <cellStyle name="Porcentual 220 8 2" xfId="7586" xr:uid="{00000000-0005-0000-0000-0000BC1C0000}"/>
    <cellStyle name="Porcentual 220 8 3" xfId="10122" xr:uid="{2522145C-C871-4871-A5D8-368F52686798}"/>
    <cellStyle name="Porcentual 220 9" xfId="3683" xr:uid="{00000000-0005-0000-0000-0000BD1C0000}"/>
    <cellStyle name="Porcentual 220 9 2" xfId="7587" xr:uid="{00000000-0005-0000-0000-0000BE1C0000}"/>
    <cellStyle name="Porcentual 220 9 3" xfId="10123" xr:uid="{94FCDBF4-902F-49E0-A40B-3B0FB67E3EB7}"/>
    <cellStyle name="Porcentual 221 10" xfId="3684" xr:uid="{00000000-0005-0000-0000-0000BF1C0000}"/>
    <cellStyle name="Porcentual 221 10 2" xfId="7588" xr:uid="{00000000-0005-0000-0000-0000C01C0000}"/>
    <cellStyle name="Porcentual 221 10 3" xfId="10124" xr:uid="{30419863-3BDC-4FAA-BF3F-1FDEC9D16CAA}"/>
    <cellStyle name="Porcentual 221 11" xfId="3685" xr:uid="{00000000-0005-0000-0000-0000C11C0000}"/>
    <cellStyle name="Porcentual 221 11 2" xfId="7589" xr:uid="{00000000-0005-0000-0000-0000C21C0000}"/>
    <cellStyle name="Porcentual 221 11 3" xfId="10125" xr:uid="{598976E5-DA76-40F5-A80F-AE1C22CDBAF1}"/>
    <cellStyle name="Porcentual 221 12" xfId="3686" xr:uid="{00000000-0005-0000-0000-0000C31C0000}"/>
    <cellStyle name="Porcentual 221 12 2" xfId="7590" xr:uid="{00000000-0005-0000-0000-0000C41C0000}"/>
    <cellStyle name="Porcentual 221 12 3" xfId="10126" xr:uid="{804E7641-1D05-4BC8-B5B8-A82847D60D9B}"/>
    <cellStyle name="Porcentual 221 13" xfId="3687" xr:uid="{00000000-0005-0000-0000-0000C51C0000}"/>
    <cellStyle name="Porcentual 221 13 2" xfId="7591" xr:uid="{00000000-0005-0000-0000-0000C61C0000}"/>
    <cellStyle name="Porcentual 221 13 3" xfId="10127" xr:uid="{6D7E7C7C-0084-4455-8EBD-774839FF5C7F}"/>
    <cellStyle name="Porcentual 221 14" xfId="3688" xr:uid="{00000000-0005-0000-0000-0000C71C0000}"/>
    <cellStyle name="Porcentual 221 14 2" xfId="7592" xr:uid="{00000000-0005-0000-0000-0000C81C0000}"/>
    <cellStyle name="Porcentual 221 14 3" xfId="10128" xr:uid="{24B372F1-7C09-4EE6-B6A7-9526213E9FA3}"/>
    <cellStyle name="Porcentual 221 15" xfId="3689" xr:uid="{00000000-0005-0000-0000-0000C91C0000}"/>
    <cellStyle name="Porcentual 221 15 2" xfId="7593" xr:uid="{00000000-0005-0000-0000-0000CA1C0000}"/>
    <cellStyle name="Porcentual 221 15 3" xfId="10129" xr:uid="{F5620EDA-88D0-4C06-8C6F-5F29832E3281}"/>
    <cellStyle name="Porcentual 221 16" xfId="3690" xr:uid="{00000000-0005-0000-0000-0000CB1C0000}"/>
    <cellStyle name="Porcentual 221 16 2" xfId="7594" xr:uid="{00000000-0005-0000-0000-0000CC1C0000}"/>
    <cellStyle name="Porcentual 221 16 3" xfId="10130" xr:uid="{9E96AD88-02D9-407C-811C-D7B6CE3AD585}"/>
    <cellStyle name="Porcentual 221 17" xfId="3691" xr:uid="{00000000-0005-0000-0000-0000CD1C0000}"/>
    <cellStyle name="Porcentual 221 17 2" xfId="7595" xr:uid="{00000000-0005-0000-0000-0000CE1C0000}"/>
    <cellStyle name="Porcentual 221 17 3" xfId="10131" xr:uid="{0D168CF7-E4C5-4E1F-AC77-B6B76F08A5EA}"/>
    <cellStyle name="Porcentual 221 18" xfId="3692" xr:uid="{00000000-0005-0000-0000-0000CF1C0000}"/>
    <cellStyle name="Porcentual 221 18 2" xfId="7596" xr:uid="{00000000-0005-0000-0000-0000D01C0000}"/>
    <cellStyle name="Porcentual 221 18 3" xfId="10132" xr:uid="{CAEAA0C3-02E3-4F0A-9F7E-B11B5CF3033D}"/>
    <cellStyle name="Porcentual 221 19" xfId="3693" xr:uid="{00000000-0005-0000-0000-0000D11C0000}"/>
    <cellStyle name="Porcentual 221 19 2" xfId="7597" xr:uid="{00000000-0005-0000-0000-0000D21C0000}"/>
    <cellStyle name="Porcentual 221 19 3" xfId="10133" xr:uid="{85E1D92C-DE72-469F-A749-B702E1958260}"/>
    <cellStyle name="Porcentual 221 2" xfId="3694" xr:uid="{00000000-0005-0000-0000-0000D31C0000}"/>
    <cellStyle name="Porcentual 221 2 2" xfId="7598" xr:uid="{00000000-0005-0000-0000-0000D41C0000}"/>
    <cellStyle name="Porcentual 221 2 3" xfId="10134" xr:uid="{EEEE50A8-D253-447A-B061-4294C80F8020}"/>
    <cellStyle name="Porcentual 221 20" xfId="3695" xr:uid="{00000000-0005-0000-0000-0000D51C0000}"/>
    <cellStyle name="Porcentual 221 20 2" xfId="7599" xr:uid="{00000000-0005-0000-0000-0000D61C0000}"/>
    <cellStyle name="Porcentual 221 20 3" xfId="10135" xr:uid="{FD56296D-3D0D-4102-90AB-EC0D5FA6D8A8}"/>
    <cellStyle name="Porcentual 221 21" xfId="3696" xr:uid="{00000000-0005-0000-0000-0000D71C0000}"/>
    <cellStyle name="Porcentual 221 21 2" xfId="7600" xr:uid="{00000000-0005-0000-0000-0000D81C0000}"/>
    <cellStyle name="Porcentual 221 21 3" xfId="10136" xr:uid="{DF592DF1-6222-418B-A72B-372A04912BE5}"/>
    <cellStyle name="Porcentual 221 22" xfId="3697" xr:uid="{00000000-0005-0000-0000-0000D91C0000}"/>
    <cellStyle name="Porcentual 221 22 2" xfId="7601" xr:uid="{00000000-0005-0000-0000-0000DA1C0000}"/>
    <cellStyle name="Porcentual 221 22 3" xfId="10137" xr:uid="{9C9033DF-CEFE-448E-9A29-B2AD2F2B1718}"/>
    <cellStyle name="Porcentual 221 23" xfId="3698" xr:uid="{00000000-0005-0000-0000-0000DB1C0000}"/>
    <cellStyle name="Porcentual 221 23 2" xfId="7602" xr:uid="{00000000-0005-0000-0000-0000DC1C0000}"/>
    <cellStyle name="Porcentual 221 23 3" xfId="10138" xr:uid="{F91DD83E-49A3-482D-9FBA-63B94BD69353}"/>
    <cellStyle name="Porcentual 221 24" xfId="3699" xr:uid="{00000000-0005-0000-0000-0000DD1C0000}"/>
    <cellStyle name="Porcentual 221 24 2" xfId="7603" xr:uid="{00000000-0005-0000-0000-0000DE1C0000}"/>
    <cellStyle name="Porcentual 221 24 3" xfId="10139" xr:uid="{E94FA30B-5129-4AC5-9320-791299750904}"/>
    <cellStyle name="Porcentual 221 25" xfId="3700" xr:uid="{00000000-0005-0000-0000-0000DF1C0000}"/>
    <cellStyle name="Porcentual 221 25 2" xfId="7604" xr:uid="{00000000-0005-0000-0000-0000E01C0000}"/>
    <cellStyle name="Porcentual 221 25 3" xfId="10140" xr:uid="{6D35B92E-4120-4213-BC10-1A5FCBED4EE2}"/>
    <cellStyle name="Porcentual 221 26" xfId="3701" xr:uid="{00000000-0005-0000-0000-0000E11C0000}"/>
    <cellStyle name="Porcentual 221 26 2" xfId="7605" xr:uid="{00000000-0005-0000-0000-0000E21C0000}"/>
    <cellStyle name="Porcentual 221 26 3" xfId="10141" xr:uid="{7B662AC6-DA4F-4795-B6E3-98BD10C1E3D0}"/>
    <cellStyle name="Porcentual 221 27" xfId="3702" xr:uid="{00000000-0005-0000-0000-0000E31C0000}"/>
    <cellStyle name="Porcentual 221 27 2" xfId="7606" xr:uid="{00000000-0005-0000-0000-0000E41C0000}"/>
    <cellStyle name="Porcentual 221 27 3" xfId="10142" xr:uid="{8D030D2D-EF61-4A8B-AF7E-3BB8541D9491}"/>
    <cellStyle name="Porcentual 221 28" xfId="3703" xr:uid="{00000000-0005-0000-0000-0000E51C0000}"/>
    <cellStyle name="Porcentual 221 28 2" xfId="7607" xr:uid="{00000000-0005-0000-0000-0000E61C0000}"/>
    <cellStyle name="Porcentual 221 28 3" xfId="10143" xr:uid="{72399057-CD72-4120-BF11-E1B6C93C7D9C}"/>
    <cellStyle name="Porcentual 221 3" xfId="3704" xr:uid="{00000000-0005-0000-0000-0000E71C0000}"/>
    <cellStyle name="Porcentual 221 3 2" xfId="7608" xr:uid="{00000000-0005-0000-0000-0000E81C0000}"/>
    <cellStyle name="Porcentual 221 3 3" xfId="10144" xr:uid="{A13EAAA1-B0D0-404E-BB63-7A00D97AC071}"/>
    <cellStyle name="Porcentual 221 4" xfId="3705" xr:uid="{00000000-0005-0000-0000-0000E91C0000}"/>
    <cellStyle name="Porcentual 221 4 2" xfId="7609" xr:uid="{00000000-0005-0000-0000-0000EA1C0000}"/>
    <cellStyle name="Porcentual 221 4 3" xfId="10145" xr:uid="{7952E4B7-172D-4FBC-A85A-0AF61782E1B7}"/>
    <cellStyle name="Porcentual 221 5" xfId="3706" xr:uid="{00000000-0005-0000-0000-0000EB1C0000}"/>
    <cellStyle name="Porcentual 221 5 2" xfId="7610" xr:uid="{00000000-0005-0000-0000-0000EC1C0000}"/>
    <cellStyle name="Porcentual 221 5 3" xfId="10146" xr:uid="{B2BF5271-18D8-424C-B3B5-D3918870CDE1}"/>
    <cellStyle name="Porcentual 221 6" xfId="3707" xr:uid="{00000000-0005-0000-0000-0000ED1C0000}"/>
    <cellStyle name="Porcentual 221 6 2" xfId="7611" xr:uid="{00000000-0005-0000-0000-0000EE1C0000}"/>
    <cellStyle name="Porcentual 221 6 3" xfId="10147" xr:uid="{F22EF7B8-DFB8-48CC-850A-B8E3E4287759}"/>
    <cellStyle name="Porcentual 221 7" xfId="3708" xr:uid="{00000000-0005-0000-0000-0000EF1C0000}"/>
    <cellStyle name="Porcentual 221 7 2" xfId="7612" xr:uid="{00000000-0005-0000-0000-0000F01C0000}"/>
    <cellStyle name="Porcentual 221 7 3" xfId="10148" xr:uid="{5C12B19A-74CE-43E5-A2F2-2BE562697602}"/>
    <cellStyle name="Porcentual 221 8" xfId="3709" xr:uid="{00000000-0005-0000-0000-0000F11C0000}"/>
    <cellStyle name="Porcentual 221 8 2" xfId="7613" xr:uid="{00000000-0005-0000-0000-0000F21C0000}"/>
    <cellStyle name="Porcentual 221 8 3" xfId="10149" xr:uid="{C4B5C95E-8DBC-4939-B8AD-D9C99A84426A}"/>
    <cellStyle name="Porcentual 221 9" xfId="3710" xr:uid="{00000000-0005-0000-0000-0000F31C0000}"/>
    <cellStyle name="Porcentual 221 9 2" xfId="7614" xr:uid="{00000000-0005-0000-0000-0000F41C0000}"/>
    <cellStyle name="Porcentual 221 9 3" xfId="10150" xr:uid="{911D8417-C583-4DDF-A375-8B986E8F883B}"/>
    <cellStyle name="Porcentual 222 10" xfId="3711" xr:uid="{00000000-0005-0000-0000-0000F51C0000}"/>
    <cellStyle name="Porcentual 222 10 2" xfId="7615" xr:uid="{00000000-0005-0000-0000-0000F61C0000}"/>
    <cellStyle name="Porcentual 222 10 3" xfId="10151" xr:uid="{63118489-8E01-4471-B414-BD0E64604389}"/>
    <cellStyle name="Porcentual 222 11" xfId="3712" xr:uid="{00000000-0005-0000-0000-0000F71C0000}"/>
    <cellStyle name="Porcentual 222 11 2" xfId="7616" xr:uid="{00000000-0005-0000-0000-0000F81C0000}"/>
    <cellStyle name="Porcentual 222 11 3" xfId="10152" xr:uid="{F1A9916D-DC31-4D4C-A87B-11C02FBF124C}"/>
    <cellStyle name="Porcentual 222 12" xfId="3713" xr:uid="{00000000-0005-0000-0000-0000F91C0000}"/>
    <cellStyle name="Porcentual 222 12 2" xfId="7617" xr:uid="{00000000-0005-0000-0000-0000FA1C0000}"/>
    <cellStyle name="Porcentual 222 12 3" xfId="10153" xr:uid="{7D708619-D112-4C05-88B8-6A0927FB0A1D}"/>
    <cellStyle name="Porcentual 222 13" xfId="3714" xr:uid="{00000000-0005-0000-0000-0000FB1C0000}"/>
    <cellStyle name="Porcentual 222 13 2" xfId="7618" xr:uid="{00000000-0005-0000-0000-0000FC1C0000}"/>
    <cellStyle name="Porcentual 222 13 3" xfId="10154" xr:uid="{AE92C48F-04AD-40F5-BC15-985F0F579635}"/>
    <cellStyle name="Porcentual 222 14" xfId="3715" xr:uid="{00000000-0005-0000-0000-0000FD1C0000}"/>
    <cellStyle name="Porcentual 222 14 2" xfId="7619" xr:uid="{00000000-0005-0000-0000-0000FE1C0000}"/>
    <cellStyle name="Porcentual 222 14 3" xfId="10155" xr:uid="{0430DB24-4764-43EA-8049-2DBE01FDEB19}"/>
    <cellStyle name="Porcentual 222 15" xfId="3716" xr:uid="{00000000-0005-0000-0000-0000FF1C0000}"/>
    <cellStyle name="Porcentual 222 15 2" xfId="7620" xr:uid="{00000000-0005-0000-0000-0000001D0000}"/>
    <cellStyle name="Porcentual 222 15 3" xfId="10156" xr:uid="{13C186EB-FBEA-4D84-8501-3A5A022D2FF8}"/>
    <cellStyle name="Porcentual 222 16" xfId="3717" xr:uid="{00000000-0005-0000-0000-0000011D0000}"/>
    <cellStyle name="Porcentual 222 16 2" xfId="7621" xr:uid="{00000000-0005-0000-0000-0000021D0000}"/>
    <cellStyle name="Porcentual 222 16 3" xfId="10157" xr:uid="{BA4EA18E-F141-4157-B23D-85BEB46B7D1D}"/>
    <cellStyle name="Porcentual 222 17" xfId="3718" xr:uid="{00000000-0005-0000-0000-0000031D0000}"/>
    <cellStyle name="Porcentual 222 17 2" xfId="7622" xr:uid="{00000000-0005-0000-0000-0000041D0000}"/>
    <cellStyle name="Porcentual 222 17 3" xfId="10158" xr:uid="{1A00B4E3-FAC9-4149-AFF9-5DF89CBB78FF}"/>
    <cellStyle name="Porcentual 222 18" xfId="3719" xr:uid="{00000000-0005-0000-0000-0000051D0000}"/>
    <cellStyle name="Porcentual 222 18 2" xfId="7623" xr:uid="{00000000-0005-0000-0000-0000061D0000}"/>
    <cellStyle name="Porcentual 222 18 3" xfId="10159" xr:uid="{4094DF3D-399C-4101-84A2-7B2DA2C3BBEE}"/>
    <cellStyle name="Porcentual 222 19" xfId="3720" xr:uid="{00000000-0005-0000-0000-0000071D0000}"/>
    <cellStyle name="Porcentual 222 19 2" xfId="7624" xr:uid="{00000000-0005-0000-0000-0000081D0000}"/>
    <cellStyle name="Porcentual 222 19 3" xfId="10160" xr:uid="{8710B8B4-540D-4958-89BB-7C0A67B85AB7}"/>
    <cellStyle name="Porcentual 222 2" xfId="3721" xr:uid="{00000000-0005-0000-0000-0000091D0000}"/>
    <cellStyle name="Porcentual 222 2 2" xfId="7625" xr:uid="{00000000-0005-0000-0000-00000A1D0000}"/>
    <cellStyle name="Porcentual 222 2 3" xfId="10161" xr:uid="{CBDA74E6-C252-43BE-9A59-BE95D1BED812}"/>
    <cellStyle name="Porcentual 222 20" xfId="3722" xr:uid="{00000000-0005-0000-0000-00000B1D0000}"/>
    <cellStyle name="Porcentual 222 20 2" xfId="7626" xr:uid="{00000000-0005-0000-0000-00000C1D0000}"/>
    <cellStyle name="Porcentual 222 20 3" xfId="10162" xr:uid="{75A16577-31A2-4982-A297-16B844309BA0}"/>
    <cellStyle name="Porcentual 222 21" xfId="3723" xr:uid="{00000000-0005-0000-0000-00000D1D0000}"/>
    <cellStyle name="Porcentual 222 21 2" xfId="7627" xr:uid="{00000000-0005-0000-0000-00000E1D0000}"/>
    <cellStyle name="Porcentual 222 21 3" xfId="10163" xr:uid="{C6C5C1DE-2C11-479D-BCD7-53EA6B69A3A1}"/>
    <cellStyle name="Porcentual 222 22" xfId="3724" xr:uid="{00000000-0005-0000-0000-00000F1D0000}"/>
    <cellStyle name="Porcentual 222 22 2" xfId="7628" xr:uid="{00000000-0005-0000-0000-0000101D0000}"/>
    <cellStyle name="Porcentual 222 22 3" xfId="10164" xr:uid="{3B6E16C5-AE43-4D35-96D5-66981298B449}"/>
    <cellStyle name="Porcentual 222 23" xfId="3725" xr:uid="{00000000-0005-0000-0000-0000111D0000}"/>
    <cellStyle name="Porcentual 222 23 2" xfId="7629" xr:uid="{00000000-0005-0000-0000-0000121D0000}"/>
    <cellStyle name="Porcentual 222 23 3" xfId="10165" xr:uid="{C97A8C4B-5DB4-4DD7-A37D-D1A577C8DB70}"/>
    <cellStyle name="Porcentual 222 24" xfId="3726" xr:uid="{00000000-0005-0000-0000-0000131D0000}"/>
    <cellStyle name="Porcentual 222 24 2" xfId="7630" xr:uid="{00000000-0005-0000-0000-0000141D0000}"/>
    <cellStyle name="Porcentual 222 24 3" xfId="10166" xr:uid="{A2796936-CD00-4671-93F8-66B5E05C4DEF}"/>
    <cellStyle name="Porcentual 222 25" xfId="3727" xr:uid="{00000000-0005-0000-0000-0000151D0000}"/>
    <cellStyle name="Porcentual 222 25 2" xfId="7631" xr:uid="{00000000-0005-0000-0000-0000161D0000}"/>
    <cellStyle name="Porcentual 222 25 3" xfId="10167" xr:uid="{9C8490F9-C083-472D-8CF8-5BD46345D11B}"/>
    <cellStyle name="Porcentual 222 26" xfId="3728" xr:uid="{00000000-0005-0000-0000-0000171D0000}"/>
    <cellStyle name="Porcentual 222 26 2" xfId="7632" xr:uid="{00000000-0005-0000-0000-0000181D0000}"/>
    <cellStyle name="Porcentual 222 26 3" xfId="10168" xr:uid="{A3B5DB9F-0789-49AF-ADF2-EB32A7309F52}"/>
    <cellStyle name="Porcentual 222 27" xfId="3729" xr:uid="{00000000-0005-0000-0000-0000191D0000}"/>
    <cellStyle name="Porcentual 222 27 2" xfId="7633" xr:uid="{00000000-0005-0000-0000-00001A1D0000}"/>
    <cellStyle name="Porcentual 222 27 3" xfId="10169" xr:uid="{2930D95B-2AA2-4ABD-A381-C580F6CE34A8}"/>
    <cellStyle name="Porcentual 222 28" xfId="3730" xr:uid="{00000000-0005-0000-0000-00001B1D0000}"/>
    <cellStyle name="Porcentual 222 28 2" xfId="7634" xr:uid="{00000000-0005-0000-0000-00001C1D0000}"/>
    <cellStyle name="Porcentual 222 28 3" xfId="10170" xr:uid="{2440967A-33EF-4AFB-A49F-E562BBE84FFD}"/>
    <cellStyle name="Porcentual 222 3" xfId="3731" xr:uid="{00000000-0005-0000-0000-00001D1D0000}"/>
    <cellStyle name="Porcentual 222 3 2" xfId="7635" xr:uid="{00000000-0005-0000-0000-00001E1D0000}"/>
    <cellStyle name="Porcentual 222 3 3" xfId="10171" xr:uid="{4B782F8E-20C3-40D8-BCD6-F5581F6FFC68}"/>
    <cellStyle name="Porcentual 222 4" xfId="3732" xr:uid="{00000000-0005-0000-0000-00001F1D0000}"/>
    <cellStyle name="Porcentual 222 4 2" xfId="7636" xr:uid="{00000000-0005-0000-0000-0000201D0000}"/>
    <cellStyle name="Porcentual 222 4 3" xfId="10172" xr:uid="{4CE03129-866B-4BF0-8F70-39A207DB32A9}"/>
    <cellStyle name="Porcentual 222 5" xfId="3733" xr:uid="{00000000-0005-0000-0000-0000211D0000}"/>
    <cellStyle name="Porcentual 222 5 2" xfId="7637" xr:uid="{00000000-0005-0000-0000-0000221D0000}"/>
    <cellStyle name="Porcentual 222 5 3" xfId="10173" xr:uid="{A97198A4-C97C-4614-8F1A-AF65463A2AD3}"/>
    <cellStyle name="Porcentual 222 6" xfId="3734" xr:uid="{00000000-0005-0000-0000-0000231D0000}"/>
    <cellStyle name="Porcentual 222 6 2" xfId="7638" xr:uid="{00000000-0005-0000-0000-0000241D0000}"/>
    <cellStyle name="Porcentual 222 6 3" xfId="10174" xr:uid="{71B3AC37-06E4-4157-8599-6507EDB8B9C7}"/>
    <cellStyle name="Porcentual 222 7" xfId="3735" xr:uid="{00000000-0005-0000-0000-0000251D0000}"/>
    <cellStyle name="Porcentual 222 7 2" xfId="7639" xr:uid="{00000000-0005-0000-0000-0000261D0000}"/>
    <cellStyle name="Porcentual 222 7 3" xfId="10175" xr:uid="{772D4991-AF3F-4DE1-B74B-14C922DF4AAF}"/>
    <cellStyle name="Porcentual 222 8" xfId="3736" xr:uid="{00000000-0005-0000-0000-0000271D0000}"/>
    <cellStyle name="Porcentual 222 8 2" xfId="7640" xr:uid="{00000000-0005-0000-0000-0000281D0000}"/>
    <cellStyle name="Porcentual 222 8 3" xfId="10176" xr:uid="{39B4986D-E965-48E6-BADB-53180D0BE7D8}"/>
    <cellStyle name="Porcentual 222 9" xfId="3737" xr:uid="{00000000-0005-0000-0000-0000291D0000}"/>
    <cellStyle name="Porcentual 222 9 2" xfId="7641" xr:uid="{00000000-0005-0000-0000-00002A1D0000}"/>
    <cellStyle name="Porcentual 222 9 3" xfId="10177" xr:uid="{FDE0E2F0-09DB-407A-9908-2074901A6822}"/>
    <cellStyle name="Porcentual 23" xfId="3738" xr:uid="{00000000-0005-0000-0000-00002B1D0000}"/>
    <cellStyle name="Porcentual 23 10" xfId="3739" xr:uid="{00000000-0005-0000-0000-00002C1D0000}"/>
    <cellStyle name="Porcentual 23 10 2" xfId="7642" xr:uid="{00000000-0005-0000-0000-00002D1D0000}"/>
    <cellStyle name="Porcentual 23 10 3" xfId="10179" xr:uid="{A8D247E9-175A-4669-8ECF-D1D2C23BA668}"/>
    <cellStyle name="Porcentual 23 11" xfId="3740" xr:uid="{00000000-0005-0000-0000-00002E1D0000}"/>
    <cellStyle name="Porcentual 23 11 2" xfId="7643" xr:uid="{00000000-0005-0000-0000-00002F1D0000}"/>
    <cellStyle name="Porcentual 23 11 3" xfId="10180" xr:uid="{DD598CD3-29B1-4314-8907-E4E1414D59E7}"/>
    <cellStyle name="Porcentual 23 12" xfId="3741" xr:uid="{00000000-0005-0000-0000-0000301D0000}"/>
    <cellStyle name="Porcentual 23 12 2" xfId="7644" xr:uid="{00000000-0005-0000-0000-0000311D0000}"/>
    <cellStyle name="Porcentual 23 12 3" xfId="10181" xr:uid="{7BFF537D-0AFE-4D88-A230-196C0F66E7FE}"/>
    <cellStyle name="Porcentual 23 13" xfId="3742" xr:uid="{00000000-0005-0000-0000-0000321D0000}"/>
    <cellStyle name="Porcentual 23 13 2" xfId="7645" xr:uid="{00000000-0005-0000-0000-0000331D0000}"/>
    <cellStyle name="Porcentual 23 13 3" xfId="10182" xr:uid="{0591BE37-4F83-4B86-85D1-5A8204B79BE4}"/>
    <cellStyle name="Porcentual 23 14" xfId="3743" xr:uid="{00000000-0005-0000-0000-0000341D0000}"/>
    <cellStyle name="Porcentual 23 14 2" xfId="7646" xr:uid="{00000000-0005-0000-0000-0000351D0000}"/>
    <cellStyle name="Porcentual 23 14 3" xfId="10183" xr:uid="{F601C0D8-568A-4D08-9C4A-A25B77215260}"/>
    <cellStyle name="Porcentual 23 15" xfId="3744" xr:uid="{00000000-0005-0000-0000-0000361D0000}"/>
    <cellStyle name="Porcentual 23 15 2" xfId="7647" xr:uid="{00000000-0005-0000-0000-0000371D0000}"/>
    <cellStyle name="Porcentual 23 15 3" xfId="10184" xr:uid="{9BBF48EC-D53F-4D92-BEB8-A17FBC3E52B6}"/>
    <cellStyle name="Porcentual 23 16" xfId="3745" xr:uid="{00000000-0005-0000-0000-0000381D0000}"/>
    <cellStyle name="Porcentual 23 16 2" xfId="7648" xr:uid="{00000000-0005-0000-0000-0000391D0000}"/>
    <cellStyle name="Porcentual 23 16 3" xfId="10185" xr:uid="{E5E99C85-0AEC-4825-9509-DF2D00D8CEEA}"/>
    <cellStyle name="Porcentual 23 17" xfId="3746" xr:uid="{00000000-0005-0000-0000-00003A1D0000}"/>
    <cellStyle name="Porcentual 23 17 2" xfId="7649" xr:uid="{00000000-0005-0000-0000-00003B1D0000}"/>
    <cellStyle name="Porcentual 23 17 3" xfId="10186" xr:uid="{C6FD7735-C247-44EF-B3FF-899D7EEA6327}"/>
    <cellStyle name="Porcentual 23 18" xfId="3747" xr:uid="{00000000-0005-0000-0000-00003C1D0000}"/>
    <cellStyle name="Porcentual 23 18 2" xfId="7650" xr:uid="{00000000-0005-0000-0000-00003D1D0000}"/>
    <cellStyle name="Porcentual 23 18 3" xfId="10187" xr:uid="{8F37C9C8-1A87-4101-8330-2ECA1DBBD0E4}"/>
    <cellStyle name="Porcentual 23 19" xfId="3748" xr:uid="{00000000-0005-0000-0000-00003E1D0000}"/>
    <cellStyle name="Porcentual 23 19 2" xfId="7651" xr:uid="{00000000-0005-0000-0000-00003F1D0000}"/>
    <cellStyle name="Porcentual 23 19 3" xfId="10188" xr:uid="{BD3A47A4-9B07-47D8-B259-675F3F30585E}"/>
    <cellStyle name="Porcentual 23 2" xfId="3749" xr:uid="{00000000-0005-0000-0000-0000401D0000}"/>
    <cellStyle name="Porcentual 23 2 2" xfId="7652" xr:uid="{00000000-0005-0000-0000-0000411D0000}"/>
    <cellStyle name="Porcentual 23 2 3" xfId="10189" xr:uid="{AEBD15CD-A3FE-494C-AEF0-C9146696A650}"/>
    <cellStyle name="Porcentual 23 20" xfId="3750" xr:uid="{00000000-0005-0000-0000-0000421D0000}"/>
    <cellStyle name="Porcentual 23 20 2" xfId="7653" xr:uid="{00000000-0005-0000-0000-0000431D0000}"/>
    <cellStyle name="Porcentual 23 20 3" xfId="10190" xr:uid="{76E38848-FB66-4467-9D10-2ADC12428616}"/>
    <cellStyle name="Porcentual 23 21" xfId="3751" xr:uid="{00000000-0005-0000-0000-0000441D0000}"/>
    <cellStyle name="Porcentual 23 21 2" xfId="7654" xr:uid="{00000000-0005-0000-0000-0000451D0000}"/>
    <cellStyle name="Porcentual 23 21 3" xfId="10191" xr:uid="{05B88389-185F-4676-8849-9FFC148292C0}"/>
    <cellStyle name="Porcentual 23 22" xfId="3752" xr:uid="{00000000-0005-0000-0000-0000461D0000}"/>
    <cellStyle name="Porcentual 23 22 2" xfId="7655" xr:uid="{00000000-0005-0000-0000-0000471D0000}"/>
    <cellStyle name="Porcentual 23 22 3" xfId="10192" xr:uid="{A513B462-4DBB-43EE-927F-82CB581824C2}"/>
    <cellStyle name="Porcentual 23 23" xfId="3753" xr:uid="{00000000-0005-0000-0000-0000481D0000}"/>
    <cellStyle name="Porcentual 23 23 2" xfId="7656" xr:uid="{00000000-0005-0000-0000-0000491D0000}"/>
    <cellStyle name="Porcentual 23 23 3" xfId="10193" xr:uid="{0E186D84-0523-4EBC-95A2-A02958424885}"/>
    <cellStyle name="Porcentual 23 24" xfId="3754" xr:uid="{00000000-0005-0000-0000-00004A1D0000}"/>
    <cellStyle name="Porcentual 23 24 2" xfId="7657" xr:uid="{00000000-0005-0000-0000-00004B1D0000}"/>
    <cellStyle name="Porcentual 23 24 3" xfId="10194" xr:uid="{EE0727EC-20A1-4103-9C11-5BD2304FD79D}"/>
    <cellStyle name="Porcentual 23 25" xfId="3755" xr:uid="{00000000-0005-0000-0000-00004C1D0000}"/>
    <cellStyle name="Porcentual 23 25 2" xfId="7658" xr:uid="{00000000-0005-0000-0000-00004D1D0000}"/>
    <cellStyle name="Porcentual 23 25 3" xfId="10195" xr:uid="{81725FB7-17B6-4C97-8074-82CEAC804D89}"/>
    <cellStyle name="Porcentual 23 26" xfId="3756" xr:uid="{00000000-0005-0000-0000-00004E1D0000}"/>
    <cellStyle name="Porcentual 23 26 2" xfId="7659" xr:uid="{00000000-0005-0000-0000-00004F1D0000}"/>
    <cellStyle name="Porcentual 23 26 3" xfId="10196" xr:uid="{54BF7129-A027-4B86-A6A3-D3B216B53912}"/>
    <cellStyle name="Porcentual 23 27" xfId="3757" xr:uid="{00000000-0005-0000-0000-0000501D0000}"/>
    <cellStyle name="Porcentual 23 27 2" xfId="7660" xr:uid="{00000000-0005-0000-0000-0000511D0000}"/>
    <cellStyle name="Porcentual 23 27 3" xfId="10197" xr:uid="{4389E062-E755-452A-97A5-BE9C6A0E411C}"/>
    <cellStyle name="Porcentual 23 28" xfId="3758" xr:uid="{00000000-0005-0000-0000-0000521D0000}"/>
    <cellStyle name="Porcentual 23 28 2" xfId="7661" xr:uid="{00000000-0005-0000-0000-0000531D0000}"/>
    <cellStyle name="Porcentual 23 28 3" xfId="10198" xr:uid="{5D08EC70-4272-4F0D-94F4-C8B94659A463}"/>
    <cellStyle name="Porcentual 23 29" xfId="7662" xr:uid="{00000000-0005-0000-0000-0000541D0000}"/>
    <cellStyle name="Porcentual 23 3" xfId="3759" xr:uid="{00000000-0005-0000-0000-0000551D0000}"/>
    <cellStyle name="Porcentual 23 3 2" xfId="7663" xr:uid="{00000000-0005-0000-0000-0000561D0000}"/>
    <cellStyle name="Porcentual 23 3 3" xfId="10199" xr:uid="{388C3206-3CE3-4876-82F3-19D46D8F99D2}"/>
    <cellStyle name="Porcentual 23 30" xfId="10178" xr:uid="{4D0E19A7-F79B-46B8-B052-DC9CC7F6F7FE}"/>
    <cellStyle name="Porcentual 23 4" xfId="3760" xr:uid="{00000000-0005-0000-0000-0000571D0000}"/>
    <cellStyle name="Porcentual 23 4 2" xfId="7664" xr:uid="{00000000-0005-0000-0000-0000581D0000}"/>
    <cellStyle name="Porcentual 23 4 3" xfId="10200" xr:uid="{5C002E84-0769-4AE4-B64A-93CB49AD22EB}"/>
    <cellStyle name="Porcentual 23 5" xfId="3761" xr:uid="{00000000-0005-0000-0000-0000591D0000}"/>
    <cellStyle name="Porcentual 23 5 2" xfId="7665" xr:uid="{00000000-0005-0000-0000-00005A1D0000}"/>
    <cellStyle name="Porcentual 23 5 3" xfId="10201" xr:uid="{2E790E6E-D2D0-4A25-8D1C-6DBE8A6500CF}"/>
    <cellStyle name="Porcentual 23 6" xfId="3762" xr:uid="{00000000-0005-0000-0000-00005B1D0000}"/>
    <cellStyle name="Porcentual 23 6 2" xfId="7666" xr:uid="{00000000-0005-0000-0000-00005C1D0000}"/>
    <cellStyle name="Porcentual 23 6 3" xfId="10202" xr:uid="{D8EE9D57-2603-4B35-9039-C1CAB9109228}"/>
    <cellStyle name="Porcentual 23 7" xfId="3763" xr:uid="{00000000-0005-0000-0000-00005D1D0000}"/>
    <cellStyle name="Porcentual 23 7 2" xfId="7667" xr:uid="{00000000-0005-0000-0000-00005E1D0000}"/>
    <cellStyle name="Porcentual 23 7 3" xfId="10203" xr:uid="{490BF1C2-6513-455E-B372-0C4498FD7F37}"/>
    <cellStyle name="Porcentual 23 8" xfId="3764" xr:uid="{00000000-0005-0000-0000-00005F1D0000}"/>
    <cellStyle name="Porcentual 23 8 2" xfId="7668" xr:uid="{00000000-0005-0000-0000-0000601D0000}"/>
    <cellStyle name="Porcentual 23 8 3" xfId="10204" xr:uid="{1B8459B5-7489-45CF-AAD9-635A083662AF}"/>
    <cellStyle name="Porcentual 23 9" xfId="3765" xr:uid="{00000000-0005-0000-0000-0000611D0000}"/>
    <cellStyle name="Porcentual 23 9 2" xfId="7669" xr:uid="{00000000-0005-0000-0000-0000621D0000}"/>
    <cellStyle name="Porcentual 23 9 3" xfId="10205" xr:uid="{9BF30C21-7BF0-48D1-B91F-4DF6B3EAED34}"/>
    <cellStyle name="Porcentual 24" xfId="3766" xr:uid="{00000000-0005-0000-0000-0000631D0000}"/>
    <cellStyle name="Porcentual 24 10" xfId="3767" xr:uid="{00000000-0005-0000-0000-0000641D0000}"/>
    <cellStyle name="Porcentual 24 10 2" xfId="7670" xr:uid="{00000000-0005-0000-0000-0000651D0000}"/>
    <cellStyle name="Porcentual 24 10 3" xfId="10207" xr:uid="{715DCD57-D75F-46CE-9786-F9EEFE2FCC99}"/>
    <cellStyle name="Porcentual 24 11" xfId="3768" xr:uid="{00000000-0005-0000-0000-0000661D0000}"/>
    <cellStyle name="Porcentual 24 11 2" xfId="7671" xr:uid="{00000000-0005-0000-0000-0000671D0000}"/>
    <cellStyle name="Porcentual 24 11 3" xfId="10208" xr:uid="{65A72137-B24F-4EDF-927D-07B10F7C5D78}"/>
    <cellStyle name="Porcentual 24 12" xfId="3769" xr:uid="{00000000-0005-0000-0000-0000681D0000}"/>
    <cellStyle name="Porcentual 24 12 2" xfId="7672" xr:uid="{00000000-0005-0000-0000-0000691D0000}"/>
    <cellStyle name="Porcentual 24 12 3" xfId="10209" xr:uid="{71C19A7F-1965-4B99-BEAC-C842A6D9DE67}"/>
    <cellStyle name="Porcentual 24 13" xfId="3770" xr:uid="{00000000-0005-0000-0000-00006A1D0000}"/>
    <cellStyle name="Porcentual 24 13 2" xfId="7673" xr:uid="{00000000-0005-0000-0000-00006B1D0000}"/>
    <cellStyle name="Porcentual 24 13 3" xfId="10210" xr:uid="{E7443588-1137-4E9D-8125-862BCB73B488}"/>
    <cellStyle name="Porcentual 24 14" xfId="3771" xr:uid="{00000000-0005-0000-0000-00006C1D0000}"/>
    <cellStyle name="Porcentual 24 14 2" xfId="7674" xr:uid="{00000000-0005-0000-0000-00006D1D0000}"/>
    <cellStyle name="Porcentual 24 14 3" xfId="10211" xr:uid="{BCCC927F-D7CB-4F15-B697-B37646D23862}"/>
    <cellStyle name="Porcentual 24 15" xfId="3772" xr:uid="{00000000-0005-0000-0000-00006E1D0000}"/>
    <cellStyle name="Porcentual 24 15 2" xfId="7675" xr:uid="{00000000-0005-0000-0000-00006F1D0000}"/>
    <cellStyle name="Porcentual 24 15 3" xfId="10212" xr:uid="{5E836DAE-3A42-41FB-ADE7-E258C6CAA447}"/>
    <cellStyle name="Porcentual 24 16" xfId="3773" xr:uid="{00000000-0005-0000-0000-0000701D0000}"/>
    <cellStyle name="Porcentual 24 16 2" xfId="7676" xr:uid="{00000000-0005-0000-0000-0000711D0000}"/>
    <cellStyle name="Porcentual 24 16 3" xfId="10213" xr:uid="{4979BD4B-5AC2-41CD-B271-972EF800F8E9}"/>
    <cellStyle name="Porcentual 24 17" xfId="3774" xr:uid="{00000000-0005-0000-0000-0000721D0000}"/>
    <cellStyle name="Porcentual 24 17 2" xfId="7677" xr:uid="{00000000-0005-0000-0000-0000731D0000}"/>
    <cellStyle name="Porcentual 24 17 3" xfId="10214" xr:uid="{F106BDB8-A68F-4A08-A5C3-69E662555A54}"/>
    <cellStyle name="Porcentual 24 18" xfId="3775" xr:uid="{00000000-0005-0000-0000-0000741D0000}"/>
    <cellStyle name="Porcentual 24 18 2" xfId="7678" xr:uid="{00000000-0005-0000-0000-0000751D0000}"/>
    <cellStyle name="Porcentual 24 18 3" xfId="10215" xr:uid="{5D26A512-1EDF-4590-80D6-1136C0F56B4A}"/>
    <cellStyle name="Porcentual 24 19" xfId="3776" xr:uid="{00000000-0005-0000-0000-0000761D0000}"/>
    <cellStyle name="Porcentual 24 19 2" xfId="7679" xr:uid="{00000000-0005-0000-0000-0000771D0000}"/>
    <cellStyle name="Porcentual 24 19 3" xfId="10216" xr:uid="{8449855C-2DED-4D50-A45F-CE15EFE3483F}"/>
    <cellStyle name="Porcentual 24 2" xfId="3777" xr:uid="{00000000-0005-0000-0000-0000781D0000}"/>
    <cellStyle name="Porcentual 24 2 2" xfId="7680" xr:uid="{00000000-0005-0000-0000-0000791D0000}"/>
    <cellStyle name="Porcentual 24 2 3" xfId="10217" xr:uid="{A3997BD1-9CEF-4A36-B43B-A642B38C5BE3}"/>
    <cellStyle name="Porcentual 24 20" xfId="3778" xr:uid="{00000000-0005-0000-0000-00007A1D0000}"/>
    <cellStyle name="Porcentual 24 20 2" xfId="7681" xr:uid="{00000000-0005-0000-0000-00007B1D0000}"/>
    <cellStyle name="Porcentual 24 20 3" xfId="10218" xr:uid="{11E36265-FDC8-48C7-AAC3-A729AE8E21FD}"/>
    <cellStyle name="Porcentual 24 21" xfId="3779" xr:uid="{00000000-0005-0000-0000-00007C1D0000}"/>
    <cellStyle name="Porcentual 24 21 2" xfId="7682" xr:uid="{00000000-0005-0000-0000-00007D1D0000}"/>
    <cellStyle name="Porcentual 24 21 3" xfId="10219" xr:uid="{EEDD3F2D-2EF0-4E8B-B133-832EC0F3A76D}"/>
    <cellStyle name="Porcentual 24 22" xfId="3780" xr:uid="{00000000-0005-0000-0000-00007E1D0000}"/>
    <cellStyle name="Porcentual 24 22 2" xfId="7683" xr:uid="{00000000-0005-0000-0000-00007F1D0000}"/>
    <cellStyle name="Porcentual 24 22 3" xfId="10220" xr:uid="{31AC8488-50C8-4733-AB16-B1A060F419DE}"/>
    <cellStyle name="Porcentual 24 23" xfId="3781" xr:uid="{00000000-0005-0000-0000-0000801D0000}"/>
    <cellStyle name="Porcentual 24 23 2" xfId="7684" xr:uid="{00000000-0005-0000-0000-0000811D0000}"/>
    <cellStyle name="Porcentual 24 23 3" xfId="10221" xr:uid="{42231353-C81E-46D1-8BF0-3430464DEFB2}"/>
    <cellStyle name="Porcentual 24 24" xfId="3782" xr:uid="{00000000-0005-0000-0000-0000821D0000}"/>
    <cellStyle name="Porcentual 24 24 2" xfId="7685" xr:uid="{00000000-0005-0000-0000-0000831D0000}"/>
    <cellStyle name="Porcentual 24 24 3" xfId="10222" xr:uid="{040DFD4A-933A-45B1-8E16-12088CA9CE52}"/>
    <cellStyle name="Porcentual 24 25" xfId="3783" xr:uid="{00000000-0005-0000-0000-0000841D0000}"/>
    <cellStyle name="Porcentual 24 25 2" xfId="7686" xr:uid="{00000000-0005-0000-0000-0000851D0000}"/>
    <cellStyle name="Porcentual 24 25 3" xfId="10223" xr:uid="{06A41A6E-E013-4FF9-8C58-CAD7BB3D3072}"/>
    <cellStyle name="Porcentual 24 26" xfId="3784" xr:uid="{00000000-0005-0000-0000-0000861D0000}"/>
    <cellStyle name="Porcentual 24 26 2" xfId="7687" xr:uid="{00000000-0005-0000-0000-0000871D0000}"/>
    <cellStyle name="Porcentual 24 26 3" xfId="10224" xr:uid="{662B5E39-F687-476E-80D3-12A18A50D6C3}"/>
    <cellStyle name="Porcentual 24 27" xfId="3785" xr:uid="{00000000-0005-0000-0000-0000881D0000}"/>
    <cellStyle name="Porcentual 24 27 2" xfId="7688" xr:uid="{00000000-0005-0000-0000-0000891D0000}"/>
    <cellStyle name="Porcentual 24 27 3" xfId="10225" xr:uid="{E28C2E3E-60E7-4DD9-B3FB-5C087BCFBAC1}"/>
    <cellStyle name="Porcentual 24 28" xfId="3786" xr:uid="{00000000-0005-0000-0000-00008A1D0000}"/>
    <cellStyle name="Porcentual 24 28 2" xfId="7689" xr:uid="{00000000-0005-0000-0000-00008B1D0000}"/>
    <cellStyle name="Porcentual 24 28 3" xfId="10226" xr:uid="{BF2D27E5-21B0-48E6-AB37-8A324D71EC1B}"/>
    <cellStyle name="Porcentual 24 29" xfId="7690" xr:uid="{00000000-0005-0000-0000-00008C1D0000}"/>
    <cellStyle name="Porcentual 24 3" xfId="3787" xr:uid="{00000000-0005-0000-0000-00008D1D0000}"/>
    <cellStyle name="Porcentual 24 3 2" xfId="7691" xr:uid="{00000000-0005-0000-0000-00008E1D0000}"/>
    <cellStyle name="Porcentual 24 3 3" xfId="10227" xr:uid="{047DFFA2-BBBC-49BF-B182-3D0B432342C4}"/>
    <cellStyle name="Porcentual 24 30" xfId="10206" xr:uid="{10E106C9-E35B-406B-BAE0-F17372C8C325}"/>
    <cellStyle name="Porcentual 24 4" xfId="3788" xr:uid="{00000000-0005-0000-0000-00008F1D0000}"/>
    <cellStyle name="Porcentual 24 4 2" xfId="7692" xr:uid="{00000000-0005-0000-0000-0000901D0000}"/>
    <cellStyle name="Porcentual 24 4 3" xfId="10228" xr:uid="{E2589570-05D5-4D50-81FA-C8803367509A}"/>
    <cellStyle name="Porcentual 24 5" xfId="3789" xr:uid="{00000000-0005-0000-0000-0000911D0000}"/>
    <cellStyle name="Porcentual 24 5 2" xfId="7693" xr:uid="{00000000-0005-0000-0000-0000921D0000}"/>
    <cellStyle name="Porcentual 24 5 3" xfId="10229" xr:uid="{B74D3983-29C3-4FE6-A552-50A7431660BF}"/>
    <cellStyle name="Porcentual 24 6" xfId="3790" xr:uid="{00000000-0005-0000-0000-0000931D0000}"/>
    <cellStyle name="Porcentual 24 6 2" xfId="7694" xr:uid="{00000000-0005-0000-0000-0000941D0000}"/>
    <cellStyle name="Porcentual 24 6 3" xfId="10230" xr:uid="{0D2959F3-87DE-4D82-BC61-974F464EF7D9}"/>
    <cellStyle name="Porcentual 24 7" xfId="3791" xr:uid="{00000000-0005-0000-0000-0000951D0000}"/>
    <cellStyle name="Porcentual 24 7 2" xfId="7695" xr:uid="{00000000-0005-0000-0000-0000961D0000}"/>
    <cellStyle name="Porcentual 24 7 3" xfId="10231" xr:uid="{579832F8-3E4A-4467-931D-1B09CAE2B59E}"/>
    <cellStyle name="Porcentual 24 8" xfId="3792" xr:uid="{00000000-0005-0000-0000-0000971D0000}"/>
    <cellStyle name="Porcentual 24 8 2" xfId="7696" xr:uid="{00000000-0005-0000-0000-0000981D0000}"/>
    <cellStyle name="Porcentual 24 8 3" xfId="10232" xr:uid="{C4744A6C-FF27-4BF9-A91C-C56D8575DA2C}"/>
    <cellStyle name="Porcentual 24 9" xfId="3793" xr:uid="{00000000-0005-0000-0000-0000991D0000}"/>
    <cellStyle name="Porcentual 24 9 2" xfId="7697" xr:uid="{00000000-0005-0000-0000-00009A1D0000}"/>
    <cellStyle name="Porcentual 24 9 3" xfId="10233" xr:uid="{B2DECBCD-248B-47CF-82A0-A57487D8043A}"/>
    <cellStyle name="Porcentual 25" xfId="3794" xr:uid="{00000000-0005-0000-0000-00009B1D0000}"/>
    <cellStyle name="Porcentual 25 10" xfId="3795" xr:uid="{00000000-0005-0000-0000-00009C1D0000}"/>
    <cellStyle name="Porcentual 25 10 2" xfId="7698" xr:uid="{00000000-0005-0000-0000-00009D1D0000}"/>
    <cellStyle name="Porcentual 25 10 3" xfId="10235" xr:uid="{639C8FA5-F5D9-423B-9595-D16B091270E5}"/>
    <cellStyle name="Porcentual 25 11" xfId="3796" xr:uid="{00000000-0005-0000-0000-00009E1D0000}"/>
    <cellStyle name="Porcentual 25 11 2" xfId="7699" xr:uid="{00000000-0005-0000-0000-00009F1D0000}"/>
    <cellStyle name="Porcentual 25 11 3" xfId="10236" xr:uid="{C990F458-39AD-4787-A9B0-9E9EFE97B10E}"/>
    <cellStyle name="Porcentual 25 12" xfId="3797" xr:uid="{00000000-0005-0000-0000-0000A01D0000}"/>
    <cellStyle name="Porcentual 25 12 2" xfId="7700" xr:uid="{00000000-0005-0000-0000-0000A11D0000}"/>
    <cellStyle name="Porcentual 25 12 3" xfId="10237" xr:uid="{112292AB-A104-4120-A3BF-62D595A7E782}"/>
    <cellStyle name="Porcentual 25 13" xfId="3798" xr:uid="{00000000-0005-0000-0000-0000A21D0000}"/>
    <cellStyle name="Porcentual 25 13 2" xfId="7701" xr:uid="{00000000-0005-0000-0000-0000A31D0000}"/>
    <cellStyle name="Porcentual 25 13 3" xfId="10238" xr:uid="{72FE0B22-37BF-4DEF-A3E2-36C77B63EEB2}"/>
    <cellStyle name="Porcentual 25 14" xfId="3799" xr:uid="{00000000-0005-0000-0000-0000A41D0000}"/>
    <cellStyle name="Porcentual 25 14 2" xfId="7702" xr:uid="{00000000-0005-0000-0000-0000A51D0000}"/>
    <cellStyle name="Porcentual 25 14 3" xfId="10239" xr:uid="{E73BE8C8-7CBD-443E-B19E-000859BDF740}"/>
    <cellStyle name="Porcentual 25 15" xfId="3800" xr:uid="{00000000-0005-0000-0000-0000A61D0000}"/>
    <cellStyle name="Porcentual 25 15 2" xfId="7703" xr:uid="{00000000-0005-0000-0000-0000A71D0000}"/>
    <cellStyle name="Porcentual 25 15 3" xfId="10240" xr:uid="{C6E1FC66-98BF-4FC8-A183-0ACF78FD8A6D}"/>
    <cellStyle name="Porcentual 25 16" xfId="3801" xr:uid="{00000000-0005-0000-0000-0000A81D0000}"/>
    <cellStyle name="Porcentual 25 16 2" xfId="7704" xr:uid="{00000000-0005-0000-0000-0000A91D0000}"/>
    <cellStyle name="Porcentual 25 16 3" xfId="10241" xr:uid="{17673B75-2675-4E2D-BBFE-3A9513271C14}"/>
    <cellStyle name="Porcentual 25 17" xfId="3802" xr:uid="{00000000-0005-0000-0000-0000AA1D0000}"/>
    <cellStyle name="Porcentual 25 17 2" xfId="7705" xr:uid="{00000000-0005-0000-0000-0000AB1D0000}"/>
    <cellStyle name="Porcentual 25 17 3" xfId="10242" xr:uid="{95C76DB1-E190-4831-833C-2D9D981F234D}"/>
    <cellStyle name="Porcentual 25 18" xfId="3803" xr:uid="{00000000-0005-0000-0000-0000AC1D0000}"/>
    <cellStyle name="Porcentual 25 18 2" xfId="7706" xr:uid="{00000000-0005-0000-0000-0000AD1D0000}"/>
    <cellStyle name="Porcentual 25 18 3" xfId="10243" xr:uid="{31A0A327-5DA0-4418-820C-9837391F011B}"/>
    <cellStyle name="Porcentual 25 19" xfId="3804" xr:uid="{00000000-0005-0000-0000-0000AE1D0000}"/>
    <cellStyle name="Porcentual 25 19 2" xfId="7707" xr:uid="{00000000-0005-0000-0000-0000AF1D0000}"/>
    <cellStyle name="Porcentual 25 19 3" xfId="10244" xr:uid="{FD104AD2-BC48-4962-B41C-52EC396C4706}"/>
    <cellStyle name="Porcentual 25 2" xfId="3805" xr:uid="{00000000-0005-0000-0000-0000B01D0000}"/>
    <cellStyle name="Porcentual 25 2 2" xfId="7708" xr:uid="{00000000-0005-0000-0000-0000B11D0000}"/>
    <cellStyle name="Porcentual 25 2 3" xfId="10245" xr:uid="{1D29AD1D-848C-4B29-AE41-70D80EA452B9}"/>
    <cellStyle name="Porcentual 25 20" xfId="3806" xr:uid="{00000000-0005-0000-0000-0000B21D0000}"/>
    <cellStyle name="Porcentual 25 20 2" xfId="7709" xr:uid="{00000000-0005-0000-0000-0000B31D0000}"/>
    <cellStyle name="Porcentual 25 20 3" xfId="10246" xr:uid="{E48DBE8D-9258-4DC5-83C8-C241E73DD9B4}"/>
    <cellStyle name="Porcentual 25 21" xfId="3807" xr:uid="{00000000-0005-0000-0000-0000B41D0000}"/>
    <cellStyle name="Porcentual 25 21 2" xfId="7710" xr:uid="{00000000-0005-0000-0000-0000B51D0000}"/>
    <cellStyle name="Porcentual 25 21 3" xfId="10247" xr:uid="{6391489E-874E-4301-BE65-A7834C8792D3}"/>
    <cellStyle name="Porcentual 25 22" xfId="3808" xr:uid="{00000000-0005-0000-0000-0000B61D0000}"/>
    <cellStyle name="Porcentual 25 22 2" xfId="7711" xr:uid="{00000000-0005-0000-0000-0000B71D0000}"/>
    <cellStyle name="Porcentual 25 22 3" xfId="10248" xr:uid="{05423931-D80E-4495-99EE-E54C5DCBCD09}"/>
    <cellStyle name="Porcentual 25 23" xfId="3809" xr:uid="{00000000-0005-0000-0000-0000B81D0000}"/>
    <cellStyle name="Porcentual 25 23 2" xfId="7712" xr:uid="{00000000-0005-0000-0000-0000B91D0000}"/>
    <cellStyle name="Porcentual 25 23 3" xfId="10249" xr:uid="{5DFE5982-159D-4F22-A57B-90E0192A1FA9}"/>
    <cellStyle name="Porcentual 25 24" xfId="3810" xr:uid="{00000000-0005-0000-0000-0000BA1D0000}"/>
    <cellStyle name="Porcentual 25 24 2" xfId="7713" xr:uid="{00000000-0005-0000-0000-0000BB1D0000}"/>
    <cellStyle name="Porcentual 25 24 3" xfId="10250" xr:uid="{4AE37FA2-D463-47E7-A33F-E4E0ECD061E1}"/>
    <cellStyle name="Porcentual 25 25" xfId="3811" xr:uid="{00000000-0005-0000-0000-0000BC1D0000}"/>
    <cellStyle name="Porcentual 25 25 2" xfId="7714" xr:uid="{00000000-0005-0000-0000-0000BD1D0000}"/>
    <cellStyle name="Porcentual 25 25 3" xfId="10251" xr:uid="{C2A18C5A-C2C2-4192-9A40-47E59E47CB21}"/>
    <cellStyle name="Porcentual 25 26" xfId="3812" xr:uid="{00000000-0005-0000-0000-0000BE1D0000}"/>
    <cellStyle name="Porcentual 25 26 2" xfId="7715" xr:uid="{00000000-0005-0000-0000-0000BF1D0000}"/>
    <cellStyle name="Porcentual 25 26 3" xfId="10252" xr:uid="{48B37795-4D21-4DE6-A53F-9F7212502650}"/>
    <cellStyle name="Porcentual 25 27" xfId="3813" xr:uid="{00000000-0005-0000-0000-0000C01D0000}"/>
    <cellStyle name="Porcentual 25 27 2" xfId="7716" xr:uid="{00000000-0005-0000-0000-0000C11D0000}"/>
    <cellStyle name="Porcentual 25 27 3" xfId="10253" xr:uid="{64EC81A8-9DF9-4968-9B43-6D777830436E}"/>
    <cellStyle name="Porcentual 25 28" xfId="3814" xr:uid="{00000000-0005-0000-0000-0000C21D0000}"/>
    <cellStyle name="Porcentual 25 28 2" xfId="7717" xr:uid="{00000000-0005-0000-0000-0000C31D0000}"/>
    <cellStyle name="Porcentual 25 28 3" xfId="10254" xr:uid="{331CD61A-43EF-4039-AAB4-C5CC6055A3FF}"/>
    <cellStyle name="Porcentual 25 29" xfId="7718" xr:uid="{00000000-0005-0000-0000-0000C41D0000}"/>
    <cellStyle name="Porcentual 25 3" xfId="3815" xr:uid="{00000000-0005-0000-0000-0000C51D0000}"/>
    <cellStyle name="Porcentual 25 3 2" xfId="7719" xr:uid="{00000000-0005-0000-0000-0000C61D0000}"/>
    <cellStyle name="Porcentual 25 3 3" xfId="10255" xr:uid="{A28A2A41-892B-4274-ABFC-43EF6F9B3C3E}"/>
    <cellStyle name="Porcentual 25 30" xfId="10234" xr:uid="{4AA48E93-F3A4-4DD5-8682-C79828004EA8}"/>
    <cellStyle name="Porcentual 25 4" xfId="3816" xr:uid="{00000000-0005-0000-0000-0000C71D0000}"/>
    <cellStyle name="Porcentual 25 4 2" xfId="7720" xr:uid="{00000000-0005-0000-0000-0000C81D0000}"/>
    <cellStyle name="Porcentual 25 4 3" xfId="10256" xr:uid="{CF3CEA19-BBBC-44C0-B876-A20FADD6F098}"/>
    <cellStyle name="Porcentual 25 5" xfId="3817" xr:uid="{00000000-0005-0000-0000-0000C91D0000}"/>
    <cellStyle name="Porcentual 25 5 2" xfId="7721" xr:uid="{00000000-0005-0000-0000-0000CA1D0000}"/>
    <cellStyle name="Porcentual 25 5 3" xfId="10257" xr:uid="{CE14EA2C-057E-4BEE-A6DE-7DFBE6C2F5C0}"/>
    <cellStyle name="Porcentual 25 6" xfId="3818" xr:uid="{00000000-0005-0000-0000-0000CB1D0000}"/>
    <cellStyle name="Porcentual 25 6 2" xfId="7722" xr:uid="{00000000-0005-0000-0000-0000CC1D0000}"/>
    <cellStyle name="Porcentual 25 6 3" xfId="10258" xr:uid="{D0F58C82-7709-4D8E-918A-B358B3C30FCB}"/>
    <cellStyle name="Porcentual 25 7" xfId="3819" xr:uid="{00000000-0005-0000-0000-0000CD1D0000}"/>
    <cellStyle name="Porcentual 25 7 2" xfId="7723" xr:uid="{00000000-0005-0000-0000-0000CE1D0000}"/>
    <cellStyle name="Porcentual 25 7 3" xfId="10259" xr:uid="{CD83C77A-B389-49E8-8DA2-EC065DA640F2}"/>
    <cellStyle name="Porcentual 25 8" xfId="3820" xr:uid="{00000000-0005-0000-0000-0000CF1D0000}"/>
    <cellStyle name="Porcentual 25 8 2" xfId="7724" xr:uid="{00000000-0005-0000-0000-0000D01D0000}"/>
    <cellStyle name="Porcentual 25 8 3" xfId="10260" xr:uid="{B0E8569D-F884-4EA0-AD60-E2FCB310B233}"/>
    <cellStyle name="Porcentual 25 9" xfId="3821" xr:uid="{00000000-0005-0000-0000-0000D11D0000}"/>
    <cellStyle name="Porcentual 25 9 2" xfId="7725" xr:uid="{00000000-0005-0000-0000-0000D21D0000}"/>
    <cellStyle name="Porcentual 25 9 3" xfId="10261" xr:uid="{A4161E98-BE56-4758-87CC-E6914EAE87B4}"/>
    <cellStyle name="Porcentual 250" xfId="3822" xr:uid="{00000000-0005-0000-0000-0000D31D0000}"/>
    <cellStyle name="Porcentual 250 2" xfId="7726" xr:uid="{00000000-0005-0000-0000-0000D41D0000}"/>
    <cellStyle name="Porcentual 26" xfId="3823" xr:uid="{00000000-0005-0000-0000-0000D51D0000}"/>
    <cellStyle name="Porcentual 26 10" xfId="3824" xr:uid="{00000000-0005-0000-0000-0000D61D0000}"/>
    <cellStyle name="Porcentual 26 10 2" xfId="7727" xr:uid="{00000000-0005-0000-0000-0000D71D0000}"/>
    <cellStyle name="Porcentual 26 10 3" xfId="10263" xr:uid="{665B5B14-7FE7-40AA-B5EF-4FC300100CC1}"/>
    <cellStyle name="Porcentual 26 11" xfId="3825" xr:uid="{00000000-0005-0000-0000-0000D81D0000}"/>
    <cellStyle name="Porcentual 26 11 2" xfId="7728" xr:uid="{00000000-0005-0000-0000-0000D91D0000}"/>
    <cellStyle name="Porcentual 26 11 3" xfId="10264" xr:uid="{E07213E8-1614-4EEF-869B-CAFFAFE12130}"/>
    <cellStyle name="Porcentual 26 12" xfId="3826" xr:uid="{00000000-0005-0000-0000-0000DA1D0000}"/>
    <cellStyle name="Porcentual 26 12 2" xfId="7729" xr:uid="{00000000-0005-0000-0000-0000DB1D0000}"/>
    <cellStyle name="Porcentual 26 12 3" xfId="10265" xr:uid="{F9898914-DE5A-475B-BE79-205395CB1538}"/>
    <cellStyle name="Porcentual 26 13" xfId="3827" xr:uid="{00000000-0005-0000-0000-0000DC1D0000}"/>
    <cellStyle name="Porcentual 26 13 2" xfId="7730" xr:uid="{00000000-0005-0000-0000-0000DD1D0000}"/>
    <cellStyle name="Porcentual 26 13 3" xfId="10266" xr:uid="{3F1243D3-FC2E-4946-BDC9-775CD2584ED2}"/>
    <cellStyle name="Porcentual 26 14" xfId="3828" xr:uid="{00000000-0005-0000-0000-0000DE1D0000}"/>
    <cellStyle name="Porcentual 26 14 2" xfId="7731" xr:uid="{00000000-0005-0000-0000-0000DF1D0000}"/>
    <cellStyle name="Porcentual 26 14 3" xfId="10267" xr:uid="{560266BC-6973-457E-B863-AC7347200517}"/>
    <cellStyle name="Porcentual 26 15" xfId="3829" xr:uid="{00000000-0005-0000-0000-0000E01D0000}"/>
    <cellStyle name="Porcentual 26 15 2" xfId="7732" xr:uid="{00000000-0005-0000-0000-0000E11D0000}"/>
    <cellStyle name="Porcentual 26 15 3" xfId="10268" xr:uid="{02317B0A-BCE3-461D-B861-518BAC01C6FD}"/>
    <cellStyle name="Porcentual 26 16" xfId="3830" xr:uid="{00000000-0005-0000-0000-0000E21D0000}"/>
    <cellStyle name="Porcentual 26 16 2" xfId="7733" xr:uid="{00000000-0005-0000-0000-0000E31D0000}"/>
    <cellStyle name="Porcentual 26 16 3" xfId="10269" xr:uid="{7F03E4FC-D6FF-42CD-9187-5C2FBEC51444}"/>
    <cellStyle name="Porcentual 26 17" xfId="3831" xr:uid="{00000000-0005-0000-0000-0000E41D0000}"/>
    <cellStyle name="Porcentual 26 17 2" xfId="7734" xr:uid="{00000000-0005-0000-0000-0000E51D0000}"/>
    <cellStyle name="Porcentual 26 17 3" xfId="10270" xr:uid="{4A3F333C-7E6E-4094-8211-AA917789C93B}"/>
    <cellStyle name="Porcentual 26 18" xfId="3832" xr:uid="{00000000-0005-0000-0000-0000E61D0000}"/>
    <cellStyle name="Porcentual 26 18 2" xfId="7735" xr:uid="{00000000-0005-0000-0000-0000E71D0000}"/>
    <cellStyle name="Porcentual 26 18 3" xfId="10271" xr:uid="{46645E1A-7CEC-4613-B889-C8B493563A0C}"/>
    <cellStyle name="Porcentual 26 19" xfId="3833" xr:uid="{00000000-0005-0000-0000-0000E81D0000}"/>
    <cellStyle name="Porcentual 26 19 2" xfId="7736" xr:uid="{00000000-0005-0000-0000-0000E91D0000}"/>
    <cellStyle name="Porcentual 26 19 3" xfId="10272" xr:uid="{747E5CCA-ADA3-4987-A393-17A3EE6BC699}"/>
    <cellStyle name="Porcentual 26 2" xfId="3834" xr:uid="{00000000-0005-0000-0000-0000EA1D0000}"/>
    <cellStyle name="Porcentual 26 2 2" xfId="7737" xr:uid="{00000000-0005-0000-0000-0000EB1D0000}"/>
    <cellStyle name="Porcentual 26 2 3" xfId="10273" xr:uid="{18B0421C-98E8-428F-9525-65632B9D309E}"/>
    <cellStyle name="Porcentual 26 20" xfId="3835" xr:uid="{00000000-0005-0000-0000-0000EC1D0000}"/>
    <cellStyle name="Porcentual 26 20 2" xfId="7738" xr:uid="{00000000-0005-0000-0000-0000ED1D0000}"/>
    <cellStyle name="Porcentual 26 20 3" xfId="10274" xr:uid="{BE403C5B-6053-495F-B9A8-899B059F5583}"/>
    <cellStyle name="Porcentual 26 21" xfId="3836" xr:uid="{00000000-0005-0000-0000-0000EE1D0000}"/>
    <cellStyle name="Porcentual 26 21 2" xfId="7739" xr:uid="{00000000-0005-0000-0000-0000EF1D0000}"/>
    <cellStyle name="Porcentual 26 21 3" xfId="10275" xr:uid="{CBB05C41-8801-4E7D-B164-453A0127A02B}"/>
    <cellStyle name="Porcentual 26 22" xfId="3837" xr:uid="{00000000-0005-0000-0000-0000F01D0000}"/>
    <cellStyle name="Porcentual 26 22 2" xfId="7740" xr:uid="{00000000-0005-0000-0000-0000F11D0000}"/>
    <cellStyle name="Porcentual 26 22 3" xfId="10276" xr:uid="{48422EE6-216C-4F05-BD24-499F31901F7D}"/>
    <cellStyle name="Porcentual 26 23" xfId="3838" xr:uid="{00000000-0005-0000-0000-0000F21D0000}"/>
    <cellStyle name="Porcentual 26 23 2" xfId="7741" xr:uid="{00000000-0005-0000-0000-0000F31D0000}"/>
    <cellStyle name="Porcentual 26 23 3" xfId="10277" xr:uid="{6576345E-2BF6-4D4B-A009-072AA1878DEB}"/>
    <cellStyle name="Porcentual 26 24" xfId="3839" xr:uid="{00000000-0005-0000-0000-0000F41D0000}"/>
    <cellStyle name="Porcentual 26 24 2" xfId="7742" xr:uid="{00000000-0005-0000-0000-0000F51D0000}"/>
    <cellStyle name="Porcentual 26 24 3" xfId="10278" xr:uid="{F3BDF98A-C30F-4A91-A23A-07A3C5221259}"/>
    <cellStyle name="Porcentual 26 25" xfId="3840" xr:uid="{00000000-0005-0000-0000-0000F61D0000}"/>
    <cellStyle name="Porcentual 26 25 2" xfId="7743" xr:uid="{00000000-0005-0000-0000-0000F71D0000}"/>
    <cellStyle name="Porcentual 26 25 3" xfId="10279" xr:uid="{FF590C3E-D37F-4612-9899-944AF61D7D5B}"/>
    <cellStyle name="Porcentual 26 26" xfId="3841" xr:uid="{00000000-0005-0000-0000-0000F81D0000}"/>
    <cellStyle name="Porcentual 26 26 2" xfId="7744" xr:uid="{00000000-0005-0000-0000-0000F91D0000}"/>
    <cellStyle name="Porcentual 26 26 3" xfId="10280" xr:uid="{5770C031-FD36-42C4-A2D0-8393005938F9}"/>
    <cellStyle name="Porcentual 26 27" xfId="3842" xr:uid="{00000000-0005-0000-0000-0000FA1D0000}"/>
    <cellStyle name="Porcentual 26 27 2" xfId="7745" xr:uid="{00000000-0005-0000-0000-0000FB1D0000}"/>
    <cellStyle name="Porcentual 26 27 3" xfId="10281" xr:uid="{40483399-DA34-4336-A462-53BE48CE5D80}"/>
    <cellStyle name="Porcentual 26 28" xfId="3843" xr:uid="{00000000-0005-0000-0000-0000FC1D0000}"/>
    <cellStyle name="Porcentual 26 28 2" xfId="7746" xr:uid="{00000000-0005-0000-0000-0000FD1D0000}"/>
    <cellStyle name="Porcentual 26 28 3" xfId="10282" xr:uid="{AD99C55E-C28E-402C-B1C7-ADA35B41F435}"/>
    <cellStyle name="Porcentual 26 29" xfId="7747" xr:uid="{00000000-0005-0000-0000-0000FE1D0000}"/>
    <cellStyle name="Porcentual 26 3" xfId="3844" xr:uid="{00000000-0005-0000-0000-0000FF1D0000}"/>
    <cellStyle name="Porcentual 26 3 2" xfId="7748" xr:uid="{00000000-0005-0000-0000-0000001E0000}"/>
    <cellStyle name="Porcentual 26 3 3" xfId="10283" xr:uid="{99BC9758-B107-424F-B084-FBE218CF92B0}"/>
    <cellStyle name="Porcentual 26 30" xfId="10262" xr:uid="{6C87075A-0EF5-41F8-9F21-EA5C15700576}"/>
    <cellStyle name="Porcentual 26 4" xfId="3845" xr:uid="{00000000-0005-0000-0000-0000011E0000}"/>
    <cellStyle name="Porcentual 26 4 2" xfId="7749" xr:uid="{00000000-0005-0000-0000-0000021E0000}"/>
    <cellStyle name="Porcentual 26 4 3" xfId="10284" xr:uid="{F0EFB502-EC30-486F-815F-65FA8AB8A9D9}"/>
    <cellStyle name="Porcentual 26 5" xfId="3846" xr:uid="{00000000-0005-0000-0000-0000031E0000}"/>
    <cellStyle name="Porcentual 26 5 2" xfId="7750" xr:uid="{00000000-0005-0000-0000-0000041E0000}"/>
    <cellStyle name="Porcentual 26 5 3" xfId="10285" xr:uid="{AA6B86AC-B23C-494E-B01D-506FF6C8FABA}"/>
    <cellStyle name="Porcentual 26 6" xfId="3847" xr:uid="{00000000-0005-0000-0000-0000051E0000}"/>
    <cellStyle name="Porcentual 26 6 2" xfId="7751" xr:uid="{00000000-0005-0000-0000-0000061E0000}"/>
    <cellStyle name="Porcentual 26 6 3" xfId="10286" xr:uid="{C0D01405-74A1-46AD-9C0F-55C213A05A1C}"/>
    <cellStyle name="Porcentual 26 7" xfId="3848" xr:uid="{00000000-0005-0000-0000-0000071E0000}"/>
    <cellStyle name="Porcentual 26 7 2" xfId="7752" xr:uid="{00000000-0005-0000-0000-0000081E0000}"/>
    <cellStyle name="Porcentual 26 7 3" xfId="10287" xr:uid="{A70D0351-A541-4AD3-8EBE-B2A9C34755C3}"/>
    <cellStyle name="Porcentual 26 8" xfId="3849" xr:uid="{00000000-0005-0000-0000-0000091E0000}"/>
    <cellStyle name="Porcentual 26 8 2" xfId="7753" xr:uid="{00000000-0005-0000-0000-00000A1E0000}"/>
    <cellStyle name="Porcentual 26 8 3" xfId="10288" xr:uid="{81BA65DD-49EE-4D32-A587-E4D7E00400F9}"/>
    <cellStyle name="Porcentual 26 9" xfId="3850" xr:uid="{00000000-0005-0000-0000-00000B1E0000}"/>
    <cellStyle name="Porcentual 26 9 2" xfId="7754" xr:uid="{00000000-0005-0000-0000-00000C1E0000}"/>
    <cellStyle name="Porcentual 26 9 3" xfId="10289" xr:uid="{7D1BE774-4B12-4B37-94B4-3C30E65CDB82}"/>
    <cellStyle name="Porcentual 27" xfId="3851" xr:uid="{00000000-0005-0000-0000-00000D1E0000}"/>
    <cellStyle name="Porcentual 27 2" xfId="7755" xr:uid="{00000000-0005-0000-0000-00000E1E0000}"/>
    <cellStyle name="Porcentual 27 2 2" xfId="10562" xr:uid="{9D183AC5-DE1E-4AF0-9CFB-A6234415D861}"/>
    <cellStyle name="Porcentual 27 2 2 2" xfId="11424" xr:uid="{7F532EC6-E912-4E6C-9FDA-A60F6E527228}"/>
    <cellStyle name="Porcentual 27 2 2 2 2" xfId="13468" xr:uid="{54F0FB63-FB83-43A7-B4ED-4697650081AC}"/>
    <cellStyle name="Porcentual 27 2 2 3" xfId="12002" xr:uid="{4B9F116B-2175-41CB-B3A8-92E7D074881C}"/>
    <cellStyle name="Porcentual 27 2 2 3 2" xfId="14046" xr:uid="{DBB302BF-430A-4276-A7A1-B16D98D922D0}"/>
    <cellStyle name="Porcentual 27 2 2 4" xfId="12607" xr:uid="{981C8D60-0F6F-494D-BE20-E35F9CFB7E6C}"/>
    <cellStyle name="Porcentual 27 2 3" xfId="11423" xr:uid="{5B381872-2D1A-4F9D-A3AC-D81C93ECC3B3}"/>
    <cellStyle name="Porcentual 27 2 3 2" xfId="13467" xr:uid="{E46765F7-B3C1-4714-AD8E-D6D6D82E83BC}"/>
    <cellStyle name="Porcentual 27 2 4" xfId="12001" xr:uid="{2E03FF45-E461-4B61-AD82-115071B9AE0F}"/>
    <cellStyle name="Porcentual 27 2 4 2" xfId="14045" xr:uid="{ABC1FB2F-3EDA-4F89-9269-D909619B808A}"/>
    <cellStyle name="Porcentual 27 2 5" xfId="8320" xr:uid="{31254B5E-7AFD-4A0E-A438-69F9012DFD8B}"/>
    <cellStyle name="Porcentual 27 2 6" xfId="12328" xr:uid="{4987216A-A41A-4116-A316-E517D36200DD}"/>
    <cellStyle name="Porcentual 27 3" xfId="7756" xr:uid="{00000000-0005-0000-0000-00000F1E0000}"/>
    <cellStyle name="Porcentual 27 3 2" xfId="10563" xr:uid="{2177DEEE-D218-4F95-A672-4ECF1F0462CD}"/>
    <cellStyle name="Porcentual 27 3 2 2" xfId="11426" xr:uid="{E380C866-10A6-4812-945D-3A835F1E2E4C}"/>
    <cellStyle name="Porcentual 27 3 2 2 2" xfId="13470" xr:uid="{35D6265C-5ECF-4B65-B372-2D79F1CF2D77}"/>
    <cellStyle name="Porcentual 27 3 2 3" xfId="12004" xr:uid="{874D1204-EE0F-4C95-9CB9-384442D36DDE}"/>
    <cellStyle name="Porcentual 27 3 2 3 2" xfId="14048" xr:uid="{D0481DCC-749B-4407-A858-7D79E8CF8B11}"/>
    <cellStyle name="Porcentual 27 3 2 4" xfId="12608" xr:uid="{9969D37A-FE9D-4CC6-93FF-61538201D113}"/>
    <cellStyle name="Porcentual 27 3 3" xfId="11425" xr:uid="{7C98FD25-D225-4BE7-BD5E-FD3C0E6FD0A6}"/>
    <cellStyle name="Porcentual 27 3 3 2" xfId="13469" xr:uid="{91387049-E999-4D40-8885-71AE682FA8A8}"/>
    <cellStyle name="Porcentual 27 3 4" xfId="12003" xr:uid="{CA3C75FC-B863-40F2-8181-8E3425D46D5C}"/>
    <cellStyle name="Porcentual 27 3 4 2" xfId="14047" xr:uid="{610F62B6-2396-464D-8AB6-10E1D433A702}"/>
    <cellStyle name="Porcentual 27 3 5" xfId="8321" xr:uid="{EC34BD32-1298-40FC-B6C5-C444302AFB00}"/>
    <cellStyle name="Porcentual 27 3 6" xfId="12329" xr:uid="{873D0F00-91E6-407A-9E12-EA6FFE7ED0BF}"/>
    <cellStyle name="Porcentual 27 4" xfId="10290" xr:uid="{8035839F-1B6B-4515-B822-77EEDCBC8EDF}"/>
    <cellStyle name="Porcentual 28" xfId="3852" xr:uid="{00000000-0005-0000-0000-0000101E0000}"/>
    <cellStyle name="Porcentual 28 2" xfId="7757" xr:uid="{00000000-0005-0000-0000-0000111E0000}"/>
    <cellStyle name="Porcentual 28 2 2" xfId="10564" xr:uid="{35E686FE-0CB3-439F-BEBE-508DB982CDD2}"/>
    <cellStyle name="Porcentual 28 2 2 2" xfId="11428" xr:uid="{7038C256-A404-4E36-8859-3F3BA1C3C3E4}"/>
    <cellStyle name="Porcentual 28 2 2 2 2" xfId="13472" xr:uid="{5961B119-1067-4723-9E7D-06E8CE9E0F1A}"/>
    <cellStyle name="Porcentual 28 2 2 3" xfId="12006" xr:uid="{35418856-B0D3-4525-86D4-59E7F26C7E5A}"/>
    <cellStyle name="Porcentual 28 2 2 3 2" xfId="14050" xr:uid="{5F52669A-1485-4AC8-82C1-B66544CA4C0C}"/>
    <cellStyle name="Porcentual 28 2 2 4" xfId="12609" xr:uid="{CD35EDAD-132F-423F-A145-8C1AE4049427}"/>
    <cellStyle name="Porcentual 28 2 3" xfId="11427" xr:uid="{AAB3B2AB-E467-4ECD-8714-F922F02507C8}"/>
    <cellStyle name="Porcentual 28 2 3 2" xfId="13471" xr:uid="{4EC02450-9A25-4A5C-BD14-08F3102468C1}"/>
    <cellStyle name="Porcentual 28 2 4" xfId="12005" xr:uid="{2D658E59-1A8F-4BCF-9DEB-319BF12AE695}"/>
    <cellStyle name="Porcentual 28 2 4 2" xfId="14049" xr:uid="{0362D209-3FB7-44BD-8186-32099F482AFB}"/>
    <cellStyle name="Porcentual 28 2 5" xfId="8322" xr:uid="{D088C135-B9B7-4F8E-A53F-0F474250D217}"/>
    <cellStyle name="Porcentual 28 2 6" xfId="12330" xr:uid="{2247F363-4268-4AE8-A2DC-05961B1838DF}"/>
    <cellStyle name="Porcentual 28 3" xfId="7758" xr:uid="{00000000-0005-0000-0000-0000121E0000}"/>
    <cellStyle name="Porcentual 28 3 2" xfId="10565" xr:uid="{4E97E1C9-6F45-4EE4-B681-996572FF36F7}"/>
    <cellStyle name="Porcentual 28 3 2 2" xfId="11430" xr:uid="{05282224-BF09-4BC1-B8E1-37D51B7F2E84}"/>
    <cellStyle name="Porcentual 28 3 2 2 2" xfId="13474" xr:uid="{41159EE9-1939-4551-A031-D1FB226439AA}"/>
    <cellStyle name="Porcentual 28 3 2 3" xfId="12008" xr:uid="{27DE1B1A-DFB6-4859-941C-D6708B117672}"/>
    <cellStyle name="Porcentual 28 3 2 3 2" xfId="14052" xr:uid="{92DD03CF-8BD7-4BE2-BF22-B9F20AA2823F}"/>
    <cellStyle name="Porcentual 28 3 2 4" xfId="12610" xr:uid="{1D3AE635-71D2-4159-AEA6-2D547029995D}"/>
    <cellStyle name="Porcentual 28 3 3" xfId="11429" xr:uid="{E393735E-55E9-46A8-82D7-A2D9B8CC2512}"/>
    <cellStyle name="Porcentual 28 3 3 2" xfId="13473" xr:uid="{983E8E97-4E5B-4191-93DB-C462F95779A0}"/>
    <cellStyle name="Porcentual 28 3 4" xfId="12007" xr:uid="{48CF8B61-D088-4186-9314-E1A5C0FA7B11}"/>
    <cellStyle name="Porcentual 28 3 4 2" xfId="14051" xr:uid="{065168C0-2C20-447A-B34C-7094B8B78877}"/>
    <cellStyle name="Porcentual 28 3 5" xfId="8323" xr:uid="{342D1ECA-6158-439D-B977-663275B24470}"/>
    <cellStyle name="Porcentual 28 3 6" xfId="12331" xr:uid="{E1CCC9DF-F078-4C88-9C07-213E51AD79DA}"/>
    <cellStyle name="Porcentual 28 4" xfId="10291" xr:uid="{937A892D-D7EE-4292-99EB-B5127BD4F14A}"/>
    <cellStyle name="Porcentual 29" xfId="3853" xr:uid="{00000000-0005-0000-0000-0000131E0000}"/>
    <cellStyle name="Porcentual 29 2" xfId="7759" xr:uid="{00000000-0005-0000-0000-0000141E0000}"/>
    <cellStyle name="Porcentual 29 2 2" xfId="10566" xr:uid="{B06A2327-5D68-4E84-A2F0-7F10CE79EC6A}"/>
    <cellStyle name="Porcentual 29 2 2 2" xfId="11432" xr:uid="{9784E19A-A101-473B-A0EF-553ADAB73B76}"/>
    <cellStyle name="Porcentual 29 2 2 2 2" xfId="13476" xr:uid="{756D6146-3D05-44D9-8107-263FA56C1377}"/>
    <cellStyle name="Porcentual 29 2 2 3" xfId="12010" xr:uid="{1A90F635-28A3-40EE-983E-1666B56EF054}"/>
    <cellStyle name="Porcentual 29 2 2 3 2" xfId="14054" xr:uid="{CCF685B9-211F-48D9-9CA8-E54A1B9EAE32}"/>
    <cellStyle name="Porcentual 29 2 2 4" xfId="12611" xr:uid="{A654D316-C8B6-4434-AABA-C1AC6068C269}"/>
    <cellStyle name="Porcentual 29 2 3" xfId="11431" xr:uid="{A8732225-FA10-44BD-8086-146EAF05C9AA}"/>
    <cellStyle name="Porcentual 29 2 3 2" xfId="13475" xr:uid="{E3BA6932-13CA-4A2E-8FE1-31F58292F41C}"/>
    <cellStyle name="Porcentual 29 2 4" xfId="12009" xr:uid="{932A9EA8-8C4E-4BEB-9C9C-AE6A0BCBD612}"/>
    <cellStyle name="Porcentual 29 2 4 2" xfId="14053" xr:uid="{A7E5A8F6-DF31-47DF-B5CA-2A6E3D4F339A}"/>
    <cellStyle name="Porcentual 29 2 5" xfId="8324" xr:uid="{06FE43E7-A30F-4873-872F-4FF7FD6140A5}"/>
    <cellStyle name="Porcentual 29 2 6" xfId="12332" xr:uid="{1D3A67CA-E178-462E-A6CF-40BBBCB5025E}"/>
    <cellStyle name="Porcentual 29 3" xfId="7760" xr:uid="{00000000-0005-0000-0000-0000151E0000}"/>
    <cellStyle name="Porcentual 29 3 2" xfId="10567" xr:uid="{E49B3BA3-1CE0-4905-953F-B264FE4D11B0}"/>
    <cellStyle name="Porcentual 29 3 2 2" xfId="11434" xr:uid="{B63D71EB-D59E-47CA-8416-7C79167DF184}"/>
    <cellStyle name="Porcentual 29 3 2 2 2" xfId="13478" xr:uid="{495D4F01-1C66-4DA3-BAA7-BE07D920AC04}"/>
    <cellStyle name="Porcentual 29 3 2 3" xfId="12012" xr:uid="{429FE88E-7B34-4C0F-A735-DE5D4182BD57}"/>
    <cellStyle name="Porcentual 29 3 2 3 2" xfId="14056" xr:uid="{C028E866-971E-4D89-8BD3-28DB3B0B4A1E}"/>
    <cellStyle name="Porcentual 29 3 2 4" xfId="12612" xr:uid="{DFC49410-AA25-4A1C-9CE9-E0E7F41DEF1D}"/>
    <cellStyle name="Porcentual 29 3 3" xfId="11433" xr:uid="{7002194B-325A-4329-8920-19C7A6D3813F}"/>
    <cellStyle name="Porcentual 29 3 3 2" xfId="13477" xr:uid="{59116973-62E0-4365-87A1-45CD87A2BB53}"/>
    <cellStyle name="Porcentual 29 3 4" xfId="12011" xr:uid="{5E655BCB-90AE-4CF4-85AF-3483321EC140}"/>
    <cellStyle name="Porcentual 29 3 4 2" xfId="14055" xr:uid="{5400374F-B8E7-46B5-B6EB-347FE845E3E8}"/>
    <cellStyle name="Porcentual 29 3 5" xfId="8325" xr:uid="{ED106C3D-65B2-4300-B6A2-B08F7C9794E0}"/>
    <cellStyle name="Porcentual 29 3 6" xfId="12333" xr:uid="{700DFD3C-1932-4049-AD96-1D8EA52112DC}"/>
    <cellStyle name="Porcentual 29 4" xfId="10292" xr:uid="{303F7D5A-F9E7-467A-90B0-CF72EB923B4C}"/>
    <cellStyle name="Porcentual 3" xfId="3854" xr:uid="{00000000-0005-0000-0000-0000161E0000}"/>
    <cellStyle name="Porcentual 3 10" xfId="4058" xr:uid="{00000000-0005-0000-0000-0000171E0000}"/>
    <cellStyle name="Porcentual 3 10 2" xfId="4560" xr:uid="{00000000-0005-0000-0000-0000181E0000}"/>
    <cellStyle name="Porcentual 3 2" xfId="3855" xr:uid="{00000000-0005-0000-0000-0000191E0000}"/>
    <cellStyle name="Porcentual 3 2 2" xfId="3856" xr:uid="{00000000-0005-0000-0000-00001A1E0000}"/>
    <cellStyle name="Porcentual 3 2 2 2" xfId="10293" xr:uid="{3649A6DB-91B1-4A99-99F2-5E789A6C4A89}"/>
    <cellStyle name="Porcentual 3 2 3" xfId="3857" xr:uid="{00000000-0005-0000-0000-00001B1E0000}"/>
    <cellStyle name="Porcentual 3 2 3 2" xfId="10294" xr:uid="{3C50E85C-FAF9-47E6-8EDE-32F607FDC956}"/>
    <cellStyle name="Porcentual 3 2 4" xfId="3858" xr:uid="{00000000-0005-0000-0000-00001C1E0000}"/>
    <cellStyle name="Porcentual 3 2 4 2" xfId="10295" xr:uid="{782C1F40-A511-436B-AF44-3801F29BED9B}"/>
    <cellStyle name="Porcentual 3 2 5" xfId="3859" xr:uid="{00000000-0005-0000-0000-00001D1E0000}"/>
    <cellStyle name="Porcentual 3 2 5 2" xfId="10296" xr:uid="{B3EC30C1-A475-40A9-8EE3-DF2097014D81}"/>
    <cellStyle name="Porcentual 3 2 6" xfId="3860" xr:uid="{00000000-0005-0000-0000-00001E1E0000}"/>
    <cellStyle name="Porcentual 3 2 6 2" xfId="10297" xr:uid="{165AC0FF-0852-4E2A-B6F1-F182FEFF364F}"/>
    <cellStyle name="Porcentual 3 2 7" xfId="3861" xr:uid="{00000000-0005-0000-0000-00001F1E0000}"/>
    <cellStyle name="Porcentual 3 2 7 2" xfId="10298" xr:uid="{BF36FDC0-FCF9-4C6F-BBB0-B4B3F0ECA2C0}"/>
    <cellStyle name="Porcentual 3 2 8" xfId="3862" xr:uid="{00000000-0005-0000-0000-0000201E0000}"/>
    <cellStyle name="Porcentual 3 2 8 2" xfId="10299" xr:uid="{61D7C081-34B5-44FE-A3DF-5B3811D8D30E}"/>
    <cellStyle name="Porcentual 3 3" xfId="3863" xr:uid="{00000000-0005-0000-0000-0000211E0000}"/>
    <cellStyle name="Porcentual 3 3 2" xfId="10300" xr:uid="{E6BF9EE8-93E9-45B5-83F7-EC16658855B8}"/>
    <cellStyle name="Porcentual 3 4" xfId="3864" xr:uid="{00000000-0005-0000-0000-0000221E0000}"/>
    <cellStyle name="Porcentual 3 5" xfId="3865" xr:uid="{00000000-0005-0000-0000-0000231E0000}"/>
    <cellStyle name="Porcentual 3 6" xfId="3866" xr:uid="{00000000-0005-0000-0000-0000241E0000}"/>
    <cellStyle name="Porcentual 3 7" xfId="3867" xr:uid="{00000000-0005-0000-0000-0000251E0000}"/>
    <cellStyle name="Porcentual 3 8" xfId="3868" xr:uid="{00000000-0005-0000-0000-0000261E0000}"/>
    <cellStyle name="Porcentual 3 9" xfId="3869" xr:uid="{00000000-0005-0000-0000-0000271E0000}"/>
    <cellStyle name="Porcentual 30" xfId="3870" xr:uid="{00000000-0005-0000-0000-0000281E0000}"/>
    <cellStyle name="Porcentual 30 2" xfId="7761" xr:uid="{00000000-0005-0000-0000-0000291E0000}"/>
    <cellStyle name="Porcentual 30 2 2" xfId="10568" xr:uid="{51BFB3F4-3AC2-46E4-8B37-E4E4BD0479CD}"/>
    <cellStyle name="Porcentual 30 2 2 2" xfId="11436" xr:uid="{B4EBB233-F154-47E1-A6A6-22EC58425083}"/>
    <cellStyle name="Porcentual 30 2 2 2 2" xfId="13480" xr:uid="{8FB7715A-2A71-434E-847A-BE8DFD08422D}"/>
    <cellStyle name="Porcentual 30 2 2 3" xfId="12014" xr:uid="{B69139B1-699D-43BC-9F77-8A16B28A9EF7}"/>
    <cellStyle name="Porcentual 30 2 2 3 2" xfId="14058" xr:uid="{CA20CE30-0FB4-4DCC-A25B-0044AFA2B6FB}"/>
    <cellStyle name="Porcentual 30 2 2 4" xfId="12613" xr:uid="{B700733D-4731-46DE-B7AE-6867C0207B1D}"/>
    <cellStyle name="Porcentual 30 2 3" xfId="11435" xr:uid="{3F696D4E-6600-4EE8-B165-9A66A98B9FBF}"/>
    <cellStyle name="Porcentual 30 2 3 2" xfId="13479" xr:uid="{ED747113-88C8-4A72-A12E-34BD17C30FE7}"/>
    <cellStyle name="Porcentual 30 2 4" xfId="12013" xr:uid="{24EFDF9D-6170-4477-BEF3-437F939C0B9A}"/>
    <cellStyle name="Porcentual 30 2 4 2" xfId="14057" xr:uid="{56A43B16-0C12-4BD9-9680-6E9FEEF1C4FC}"/>
    <cellStyle name="Porcentual 30 2 5" xfId="8326" xr:uid="{5D0B4F1F-BE4E-407F-A6C5-A2DAFB605ECB}"/>
    <cellStyle name="Porcentual 30 2 6" xfId="12334" xr:uid="{40792FF7-57B1-41AE-940E-950E1135F973}"/>
    <cellStyle name="Porcentual 30 3" xfId="7762" xr:uid="{00000000-0005-0000-0000-00002A1E0000}"/>
    <cellStyle name="Porcentual 30 3 2" xfId="10569" xr:uid="{88E51338-F0CE-48F8-A47D-51627B236E6A}"/>
    <cellStyle name="Porcentual 30 3 2 2" xfId="11438" xr:uid="{650A3C4F-AC77-4CDD-9F2F-4A86856E9937}"/>
    <cellStyle name="Porcentual 30 3 2 2 2" xfId="13482" xr:uid="{428458D6-6526-481A-B70A-9C25F0DAEC29}"/>
    <cellStyle name="Porcentual 30 3 2 3" xfId="12016" xr:uid="{99129139-6BC4-45B5-AA15-61E2B8D4E8C7}"/>
    <cellStyle name="Porcentual 30 3 2 3 2" xfId="14060" xr:uid="{79558BF4-190A-4914-A965-79015EF06972}"/>
    <cellStyle name="Porcentual 30 3 2 4" xfId="12614" xr:uid="{533B390F-88F6-40C7-9DF9-52F76C72A629}"/>
    <cellStyle name="Porcentual 30 3 3" xfId="11437" xr:uid="{525AF585-82A1-4C13-95D1-522F13D9C423}"/>
    <cellStyle name="Porcentual 30 3 3 2" xfId="13481" xr:uid="{21E30808-85D0-473E-BD68-BF058BDB0BC5}"/>
    <cellStyle name="Porcentual 30 3 4" xfId="12015" xr:uid="{EF721FB2-D0CC-4B3E-A312-4231F18882BE}"/>
    <cellStyle name="Porcentual 30 3 4 2" xfId="14059" xr:uid="{F8BDD23A-B281-4456-9571-3693CCB7F199}"/>
    <cellStyle name="Porcentual 30 3 5" xfId="8327" xr:uid="{58247FF7-57BB-4368-A29A-22C9D1241FF8}"/>
    <cellStyle name="Porcentual 30 3 6" xfId="12335" xr:uid="{7C714347-655A-4FC6-8316-402FF20611B8}"/>
    <cellStyle name="Porcentual 30 4" xfId="10301" xr:uid="{E9BADD2D-EDBA-4C3D-940A-4581CB2C6C2E}"/>
    <cellStyle name="Porcentual 31" xfId="3871" xr:uid="{00000000-0005-0000-0000-00002B1E0000}"/>
    <cellStyle name="Porcentual 31 2" xfId="7763" xr:uid="{00000000-0005-0000-0000-00002C1E0000}"/>
    <cellStyle name="Porcentual 31 2 2" xfId="10570" xr:uid="{8EE419D5-553C-44B7-840A-D11C8C1D5888}"/>
    <cellStyle name="Porcentual 31 2 2 2" xfId="11440" xr:uid="{EC2750B0-7A7F-44A8-A670-220DEAEB85E7}"/>
    <cellStyle name="Porcentual 31 2 2 2 2" xfId="13484" xr:uid="{6F9F076F-FD48-4DD7-A038-4C0DDAD8496F}"/>
    <cellStyle name="Porcentual 31 2 2 3" xfId="12018" xr:uid="{DB951BEE-BDDB-4BED-90A4-55A640D94B88}"/>
    <cellStyle name="Porcentual 31 2 2 3 2" xfId="14062" xr:uid="{37E9661A-9650-45AE-8179-DECB81E11097}"/>
    <cellStyle name="Porcentual 31 2 2 4" xfId="12615" xr:uid="{D8DFE3D5-1390-4FE9-A300-656473F09B2D}"/>
    <cellStyle name="Porcentual 31 2 3" xfId="11439" xr:uid="{8C3169C2-43BD-472E-A9C5-98B6C0D9A3E8}"/>
    <cellStyle name="Porcentual 31 2 3 2" xfId="13483" xr:uid="{FD3C66B6-4663-48BE-B8B6-3AA7062AA3D4}"/>
    <cellStyle name="Porcentual 31 2 4" xfId="12017" xr:uid="{831D0355-78B0-4B0D-8C74-C6130B49BE90}"/>
    <cellStyle name="Porcentual 31 2 4 2" xfId="14061" xr:uid="{FD099FB4-54FC-4CCF-B8BC-C695D5A23707}"/>
    <cellStyle name="Porcentual 31 2 5" xfId="8328" xr:uid="{7D38E84F-6311-4F07-AB7B-5D7B5203DF93}"/>
    <cellStyle name="Porcentual 31 2 6" xfId="12336" xr:uid="{0A076AEC-08F8-41DB-ABCE-7059C68B9290}"/>
    <cellStyle name="Porcentual 31 3" xfId="10302" xr:uid="{C75AFD4A-205B-40A5-9FBC-2960C88F138D}"/>
    <cellStyle name="Porcentual 32" xfId="3872" xr:uid="{00000000-0005-0000-0000-00002D1E0000}"/>
    <cellStyle name="Porcentual 32 2" xfId="7764" xr:uid="{00000000-0005-0000-0000-00002E1E0000}"/>
    <cellStyle name="Porcentual 32 2 2" xfId="10571" xr:uid="{EA94705E-3FE2-44CB-95D5-A6F7BF81FB35}"/>
    <cellStyle name="Porcentual 32 2 2 2" xfId="11442" xr:uid="{5602E3F5-3F30-476B-9F74-3CEAD952B78B}"/>
    <cellStyle name="Porcentual 32 2 2 2 2" xfId="13486" xr:uid="{E2A50FB9-58FC-4850-94CD-2448589F1849}"/>
    <cellStyle name="Porcentual 32 2 2 3" xfId="12020" xr:uid="{3BEC608F-5014-4780-96F5-4EDBE3513C97}"/>
    <cellStyle name="Porcentual 32 2 2 3 2" xfId="14064" xr:uid="{EF91CB8C-17DA-4A08-AB59-3BBAF244B20C}"/>
    <cellStyle name="Porcentual 32 2 2 4" xfId="12616" xr:uid="{EE2092A7-4FEF-48FC-98FA-735BFEDD0657}"/>
    <cellStyle name="Porcentual 32 2 3" xfId="11441" xr:uid="{010C1905-4437-4705-9DA8-2EC4975429DE}"/>
    <cellStyle name="Porcentual 32 2 3 2" xfId="13485" xr:uid="{A8DACADD-CBA6-47C1-8372-E619429F7298}"/>
    <cellStyle name="Porcentual 32 2 4" xfId="12019" xr:uid="{164D8F63-BBAE-4136-BB85-8A6F8D42D590}"/>
    <cellStyle name="Porcentual 32 2 4 2" xfId="14063" xr:uid="{8E4DA59D-C873-4998-9794-D2C3B1E2D7A3}"/>
    <cellStyle name="Porcentual 32 2 5" xfId="8329" xr:uid="{93BDC64E-1CF3-49D6-97D0-FCB9995605BD}"/>
    <cellStyle name="Porcentual 32 2 6" xfId="12337" xr:uid="{99FAC845-CC9E-448B-A6CF-D06B6AF424F6}"/>
    <cellStyle name="Porcentual 32 3" xfId="10303" xr:uid="{6559142B-0344-4A59-9560-436699E10BB5}"/>
    <cellStyle name="Porcentual 33" xfId="3873" xr:uid="{00000000-0005-0000-0000-00002F1E0000}"/>
    <cellStyle name="Porcentual 33 2" xfId="7765" xr:uid="{00000000-0005-0000-0000-0000301E0000}"/>
    <cellStyle name="Porcentual 33 2 2" xfId="10572" xr:uid="{E5F17A8B-45A1-48C7-8740-ECAB49CABCC3}"/>
    <cellStyle name="Porcentual 33 2 2 2" xfId="11444" xr:uid="{B74AE663-3D63-41DF-B9AF-969D28B05257}"/>
    <cellStyle name="Porcentual 33 2 2 2 2" xfId="13488" xr:uid="{404A39AF-F07A-4383-A452-D299529A6E59}"/>
    <cellStyle name="Porcentual 33 2 2 3" xfId="12022" xr:uid="{C5E58AA3-08ED-4D67-8B70-8FC3DFC51F9B}"/>
    <cellStyle name="Porcentual 33 2 2 3 2" xfId="14066" xr:uid="{2B334A0B-777F-474C-AFC8-45DF45082B1D}"/>
    <cellStyle name="Porcentual 33 2 2 4" xfId="12617" xr:uid="{21C23109-D329-4DAE-BDA1-7D22FF831186}"/>
    <cellStyle name="Porcentual 33 2 3" xfId="11443" xr:uid="{CC641C09-939D-4EB6-84CF-7F37904A0883}"/>
    <cellStyle name="Porcentual 33 2 3 2" xfId="13487" xr:uid="{7EC40E8F-A52C-4BB2-B055-00A8F6D6CD67}"/>
    <cellStyle name="Porcentual 33 2 4" xfId="12021" xr:uid="{5D7B498F-47FB-4942-9BA4-47C78A822300}"/>
    <cellStyle name="Porcentual 33 2 4 2" xfId="14065" xr:uid="{F102E10F-9CD8-4A4B-8C40-2A201FD101DE}"/>
    <cellStyle name="Porcentual 33 2 5" xfId="8330" xr:uid="{ABCBDB34-42F0-4F68-8BD5-815C82DB0F6E}"/>
    <cellStyle name="Porcentual 33 2 6" xfId="12338" xr:uid="{0BDAB4EC-DC06-4A19-8860-06B70227EA17}"/>
    <cellStyle name="Porcentual 33 3" xfId="10304" xr:uid="{B37A2ACA-6524-4485-8395-7F05019988D3}"/>
    <cellStyle name="Porcentual 34" xfId="3874" xr:uid="{00000000-0005-0000-0000-0000311E0000}"/>
    <cellStyle name="Porcentual 34 2" xfId="7766" xr:uid="{00000000-0005-0000-0000-0000321E0000}"/>
    <cellStyle name="Porcentual 34 2 2" xfId="10573" xr:uid="{C6A0C72F-215E-4723-8B26-2A82697DDBD5}"/>
    <cellStyle name="Porcentual 34 2 2 2" xfId="11446" xr:uid="{1F661CB5-3D46-4070-9B57-D0287BA55F65}"/>
    <cellStyle name="Porcentual 34 2 2 2 2" xfId="13490" xr:uid="{54F2C856-AE3D-4597-AFEC-E52BA1776161}"/>
    <cellStyle name="Porcentual 34 2 2 3" xfId="12024" xr:uid="{BE19435D-00BA-4708-A2C1-F2A88E1C32EB}"/>
    <cellStyle name="Porcentual 34 2 2 3 2" xfId="14068" xr:uid="{9CFA1DB8-80A0-4E6E-B3D0-C3A0752439A6}"/>
    <cellStyle name="Porcentual 34 2 2 4" xfId="12618" xr:uid="{5ADDCAB7-290C-4991-81A5-C589FEA1A8DB}"/>
    <cellStyle name="Porcentual 34 2 3" xfId="11445" xr:uid="{FE90020E-B644-4DD2-AA41-69ECB4677BEA}"/>
    <cellStyle name="Porcentual 34 2 3 2" xfId="13489" xr:uid="{1A9FE7C2-4BBD-47C9-ABC1-306002FEFC96}"/>
    <cellStyle name="Porcentual 34 2 4" xfId="12023" xr:uid="{0958BE4E-64EB-4C46-8192-4C0E9D8750EE}"/>
    <cellStyle name="Porcentual 34 2 4 2" xfId="14067" xr:uid="{EF14FAF5-1072-436D-B548-3BC36E5AEE5C}"/>
    <cellStyle name="Porcentual 34 2 5" xfId="8331" xr:uid="{DACB1AA6-F6AE-42A8-9512-1C3D3072E07F}"/>
    <cellStyle name="Porcentual 34 2 6" xfId="12339" xr:uid="{CFE4D468-E79A-437C-AAAA-C8A938B5D2FD}"/>
    <cellStyle name="Porcentual 34 3" xfId="10305" xr:uid="{0EA6893F-FB06-4716-8F01-4523151835EA}"/>
    <cellStyle name="Porcentual 35" xfId="3875" xr:uid="{00000000-0005-0000-0000-0000331E0000}"/>
    <cellStyle name="Porcentual 35 2" xfId="7767" xr:uid="{00000000-0005-0000-0000-0000341E0000}"/>
    <cellStyle name="Porcentual 35 2 2" xfId="10574" xr:uid="{D1EBD25C-5C81-498F-917D-C8EC5B4718CF}"/>
    <cellStyle name="Porcentual 35 2 2 2" xfId="11448" xr:uid="{4E1EF2A7-A5AE-4573-B854-B0C4673D6CFB}"/>
    <cellStyle name="Porcentual 35 2 2 2 2" xfId="13492" xr:uid="{0885CB81-3FD4-427D-9261-90D030B8B671}"/>
    <cellStyle name="Porcentual 35 2 2 3" xfId="12026" xr:uid="{8B4E7128-5349-4A05-94A0-F902BB6FBCCF}"/>
    <cellStyle name="Porcentual 35 2 2 3 2" xfId="14070" xr:uid="{4FC49FA6-379F-49C8-B516-C97A045BA424}"/>
    <cellStyle name="Porcentual 35 2 2 4" xfId="12619" xr:uid="{6CAA1C23-78D6-4CBA-A0AD-B5665EC28516}"/>
    <cellStyle name="Porcentual 35 2 3" xfId="11447" xr:uid="{A71ACE8D-0559-4B95-BBB6-A6C393B36CDF}"/>
    <cellStyle name="Porcentual 35 2 3 2" xfId="13491" xr:uid="{E9ACACF9-9D94-4593-9E7E-9CF7D43B8422}"/>
    <cellStyle name="Porcentual 35 2 4" xfId="12025" xr:uid="{B8F5AE8F-5D02-4F37-969E-FFB3FB625CC6}"/>
    <cellStyle name="Porcentual 35 2 4 2" xfId="14069" xr:uid="{D3A45CF7-5CC4-471A-9BE7-932D1C8414C1}"/>
    <cellStyle name="Porcentual 35 2 5" xfId="8332" xr:uid="{0095D231-2129-4463-A5A5-D5991A86628F}"/>
    <cellStyle name="Porcentual 35 2 6" xfId="12340" xr:uid="{51551833-BEF9-4C44-AB43-8225EDDD5B77}"/>
    <cellStyle name="Porcentual 35 3" xfId="10306" xr:uid="{15ED8D3D-D809-4C66-B99E-B71F2A3B864F}"/>
    <cellStyle name="Porcentual 36" xfId="3876" xr:uid="{00000000-0005-0000-0000-0000351E0000}"/>
    <cellStyle name="Porcentual 36 2" xfId="7768" xr:uid="{00000000-0005-0000-0000-0000361E0000}"/>
    <cellStyle name="Porcentual 36 2 2" xfId="10575" xr:uid="{A7CA9646-85D8-46D6-AA36-63FFBCA135EF}"/>
    <cellStyle name="Porcentual 36 2 2 2" xfId="11450" xr:uid="{08B2D543-5F28-48FC-8AD6-EF3F8A5A494D}"/>
    <cellStyle name="Porcentual 36 2 2 2 2" xfId="13494" xr:uid="{CD194E19-5927-43FC-BF25-DF52C718E01A}"/>
    <cellStyle name="Porcentual 36 2 2 3" xfId="12028" xr:uid="{2C5368DE-D35A-47B1-8AE7-E7DC578120FF}"/>
    <cellStyle name="Porcentual 36 2 2 3 2" xfId="14072" xr:uid="{B10DBEAC-3C56-48B4-A428-F933FC00D007}"/>
    <cellStyle name="Porcentual 36 2 2 4" xfId="12620" xr:uid="{CEBF55C5-E917-405F-A7BB-AA1A6782DEF7}"/>
    <cellStyle name="Porcentual 36 2 3" xfId="11449" xr:uid="{88EC74EC-8E83-410E-95CB-2F9402E9AD84}"/>
    <cellStyle name="Porcentual 36 2 3 2" xfId="13493" xr:uid="{6B180EEC-D2CA-4778-A06A-2DC30F412C11}"/>
    <cellStyle name="Porcentual 36 2 4" xfId="12027" xr:uid="{35C58DA1-BAE8-4BB1-9CBD-819348FA6C72}"/>
    <cellStyle name="Porcentual 36 2 4 2" xfId="14071" xr:uid="{302FD43A-A25D-4A38-86C1-CA8B136C79E3}"/>
    <cellStyle name="Porcentual 36 2 5" xfId="8333" xr:uid="{62B278E6-5CF4-445E-8895-299450296EC2}"/>
    <cellStyle name="Porcentual 36 2 6" xfId="12341" xr:uid="{6D1F9527-1818-467B-8D51-1094479664F4}"/>
    <cellStyle name="Porcentual 36 3" xfId="10307" xr:uid="{B6E6C0D6-88B2-4A62-9057-10763F6B9C3F}"/>
    <cellStyle name="Porcentual 37" xfId="3877" xr:uid="{00000000-0005-0000-0000-0000371E0000}"/>
    <cellStyle name="Porcentual 37 2" xfId="7769" xr:uid="{00000000-0005-0000-0000-0000381E0000}"/>
    <cellStyle name="Porcentual 37 2 2" xfId="10576" xr:uid="{AA1D37E4-5398-4FC1-BCE4-3EFD8467B8C3}"/>
    <cellStyle name="Porcentual 37 2 2 2" xfId="11452" xr:uid="{234CC2AA-AE25-41D3-A30D-BD52A8F47B07}"/>
    <cellStyle name="Porcentual 37 2 2 2 2" xfId="13496" xr:uid="{1D56A5DC-DD1D-4E55-8F9B-43F4E27A1A1B}"/>
    <cellStyle name="Porcentual 37 2 2 3" xfId="12030" xr:uid="{225CECFA-1A87-4B80-A3F3-9694BBC3E04A}"/>
    <cellStyle name="Porcentual 37 2 2 3 2" xfId="14074" xr:uid="{29D69BCF-D870-4E1D-85DD-D4F3548EBC04}"/>
    <cellStyle name="Porcentual 37 2 2 4" xfId="12621" xr:uid="{3EB02438-BF31-4F43-BBDA-32EA718EB2DF}"/>
    <cellStyle name="Porcentual 37 2 3" xfId="11451" xr:uid="{1D1DD956-D0D6-4FA0-9ABB-B61177203309}"/>
    <cellStyle name="Porcentual 37 2 3 2" xfId="13495" xr:uid="{B7BB4BBB-5805-4473-8789-975B6BBDD4BC}"/>
    <cellStyle name="Porcentual 37 2 4" xfId="12029" xr:uid="{F92C1AA8-8FC0-4050-BC84-4A1FD62764CA}"/>
    <cellStyle name="Porcentual 37 2 4 2" xfId="14073" xr:uid="{C1726650-CD52-4619-B8AD-FDFACB1BE798}"/>
    <cellStyle name="Porcentual 37 2 5" xfId="8334" xr:uid="{DEBE2F83-16EF-4B43-AB3A-2E940D9F4FB1}"/>
    <cellStyle name="Porcentual 37 2 6" xfId="12342" xr:uid="{B7314C1A-5D7A-427A-BD26-D93C0321D1C7}"/>
    <cellStyle name="Porcentual 37 3" xfId="10308" xr:uid="{23443043-6BD3-4E1E-AA8F-98E0C8949A73}"/>
    <cellStyle name="Porcentual 38" xfId="3878" xr:uid="{00000000-0005-0000-0000-0000391E0000}"/>
    <cellStyle name="Porcentual 38 2" xfId="7770" xr:uid="{00000000-0005-0000-0000-00003A1E0000}"/>
    <cellStyle name="Porcentual 38 2 2" xfId="10577" xr:uid="{44F1EEDC-3BAD-4A32-A259-60CF43ADE2CE}"/>
    <cellStyle name="Porcentual 38 2 2 2" xfId="11454" xr:uid="{10559A3E-E01B-40D0-867F-54FB82BC21E7}"/>
    <cellStyle name="Porcentual 38 2 2 2 2" xfId="13498" xr:uid="{4BC65512-CA28-4F03-A318-807D9EC13300}"/>
    <cellStyle name="Porcentual 38 2 2 3" xfId="12032" xr:uid="{C2A834AE-027E-4070-B5D7-17059E2FBA41}"/>
    <cellStyle name="Porcentual 38 2 2 3 2" xfId="14076" xr:uid="{4A0A70FD-CEF6-4974-8BF3-7F2602740BF3}"/>
    <cellStyle name="Porcentual 38 2 2 4" xfId="12622" xr:uid="{B53914A7-E693-451C-B071-E7ADAA844D85}"/>
    <cellStyle name="Porcentual 38 2 3" xfId="11453" xr:uid="{B6EA1F24-CF59-4C54-8267-7E0DEB88929D}"/>
    <cellStyle name="Porcentual 38 2 3 2" xfId="13497" xr:uid="{ECA33D32-3CDD-478B-B835-2CF4630530F1}"/>
    <cellStyle name="Porcentual 38 2 4" xfId="12031" xr:uid="{500ACA61-AE50-4539-BC7A-036C64246A67}"/>
    <cellStyle name="Porcentual 38 2 4 2" xfId="14075" xr:uid="{D56CEB8B-758B-4E44-BA34-F4FCCF18E259}"/>
    <cellStyle name="Porcentual 38 2 5" xfId="8335" xr:uid="{3015F1F5-0CBD-4F3B-A3D6-465AC8814CE4}"/>
    <cellStyle name="Porcentual 38 2 6" xfId="12343" xr:uid="{0064964B-E39A-41CA-A532-E8A9F5DDDE45}"/>
    <cellStyle name="Porcentual 38 3" xfId="10309" xr:uid="{0D11C3A7-7F64-4955-8340-7C421E60E8F2}"/>
    <cellStyle name="Porcentual 39" xfId="3879" xr:uid="{00000000-0005-0000-0000-00003B1E0000}"/>
    <cellStyle name="Porcentual 39 2" xfId="7771" xr:uid="{00000000-0005-0000-0000-00003C1E0000}"/>
    <cellStyle name="Porcentual 39 2 2" xfId="10578" xr:uid="{C3557A2B-B862-4952-B48F-3E312B07F3D3}"/>
    <cellStyle name="Porcentual 39 2 2 2" xfId="11456" xr:uid="{64F5331B-2FDE-4D6A-94BC-1DCCC39E6371}"/>
    <cellStyle name="Porcentual 39 2 2 2 2" xfId="13500" xr:uid="{25D70FAF-548E-4147-81FD-7E3AEF79F670}"/>
    <cellStyle name="Porcentual 39 2 2 3" xfId="12034" xr:uid="{207ED77B-FD85-4A41-9F63-47FB2CE1A2A5}"/>
    <cellStyle name="Porcentual 39 2 2 3 2" xfId="14078" xr:uid="{8D111D71-9642-4BD8-9EA2-9D0B4A4C2BAC}"/>
    <cellStyle name="Porcentual 39 2 2 4" xfId="12623" xr:uid="{F9AA9229-BB26-4733-B649-EE7EC46BFCE1}"/>
    <cellStyle name="Porcentual 39 2 3" xfId="11455" xr:uid="{361431B1-AC1C-43D9-A769-79B4A6A7EB1C}"/>
    <cellStyle name="Porcentual 39 2 3 2" xfId="13499" xr:uid="{BD55D2AC-ED3C-421B-984E-7C0B248A67F8}"/>
    <cellStyle name="Porcentual 39 2 4" xfId="12033" xr:uid="{CEBC1B6E-9571-4EFC-80EA-F38B7D3F4E61}"/>
    <cellStyle name="Porcentual 39 2 4 2" xfId="14077" xr:uid="{4BE6504D-F126-4681-BD7A-F4D0F713FF71}"/>
    <cellStyle name="Porcentual 39 2 5" xfId="8336" xr:uid="{C934592B-319F-49DD-A449-5C993DC6BC8F}"/>
    <cellStyle name="Porcentual 39 2 6" xfId="12344" xr:uid="{6A5B7288-7201-4A7D-A503-E39941B7795B}"/>
    <cellStyle name="Porcentual 39 3" xfId="10310" xr:uid="{0B90DC2E-E089-4F4D-A894-CFF3BA788430}"/>
    <cellStyle name="Porcentual 4" xfId="3880" xr:uid="{00000000-0005-0000-0000-00003D1E0000}"/>
    <cellStyle name="Porcentual 4 2" xfId="3881" xr:uid="{00000000-0005-0000-0000-00003E1E0000}"/>
    <cellStyle name="Porcentual 4 2 2" xfId="7772" xr:uid="{00000000-0005-0000-0000-00003F1E0000}"/>
    <cellStyle name="Porcentual 4 3" xfId="7773" xr:uid="{00000000-0005-0000-0000-0000401E0000}"/>
    <cellStyle name="Porcentual 40" xfId="3882" xr:uid="{00000000-0005-0000-0000-0000411E0000}"/>
    <cellStyle name="Porcentual 40 2" xfId="7774" xr:uid="{00000000-0005-0000-0000-0000421E0000}"/>
    <cellStyle name="Porcentual 40 2 2" xfId="10579" xr:uid="{D8FEDF6B-3989-45F7-8D66-C35F12E9BE84}"/>
    <cellStyle name="Porcentual 40 2 2 2" xfId="11458" xr:uid="{167F7AE3-0C03-46B6-B2FA-EB730B26092D}"/>
    <cellStyle name="Porcentual 40 2 2 2 2" xfId="13502" xr:uid="{CD2E6DD1-54C1-4FF2-8965-F52DF3E9ECEE}"/>
    <cellStyle name="Porcentual 40 2 2 3" xfId="12036" xr:uid="{C8858918-B65D-4255-B557-A33C16CA39CD}"/>
    <cellStyle name="Porcentual 40 2 2 3 2" xfId="14080" xr:uid="{43BAD953-8BF9-4791-9D9D-3E8164A75804}"/>
    <cellStyle name="Porcentual 40 2 2 4" xfId="12624" xr:uid="{3A3AD6B3-96F6-4D04-8CA1-FCE1C7ACEA77}"/>
    <cellStyle name="Porcentual 40 2 3" xfId="11457" xr:uid="{7180C4EA-3079-40C7-B5CA-E05496BA0D95}"/>
    <cellStyle name="Porcentual 40 2 3 2" xfId="13501" xr:uid="{F9EF124A-5588-4DA5-A903-C743EF9BD5C9}"/>
    <cellStyle name="Porcentual 40 2 4" xfId="12035" xr:uid="{05ACEBE6-49A3-483E-B8E8-33DEEBBA4562}"/>
    <cellStyle name="Porcentual 40 2 4 2" xfId="14079" xr:uid="{A05F795F-041B-471E-AA92-1FF75418EE8D}"/>
    <cellStyle name="Porcentual 40 2 5" xfId="8337" xr:uid="{DF274F2A-989B-45C0-8A4D-72A58D64B939}"/>
    <cellStyle name="Porcentual 40 2 6" xfId="12345" xr:uid="{E4ECBFEA-C754-44A9-9305-5E26EA55B35D}"/>
    <cellStyle name="Porcentual 40 3" xfId="10311" xr:uid="{E9059544-340D-4138-8250-29EA9C1A894F}"/>
    <cellStyle name="Porcentual 41" xfId="3883" xr:uid="{00000000-0005-0000-0000-0000431E0000}"/>
    <cellStyle name="Porcentual 41 2" xfId="7775" xr:uid="{00000000-0005-0000-0000-0000441E0000}"/>
    <cellStyle name="Porcentual 41 2 2" xfId="10580" xr:uid="{4A877CB7-DEA2-48D8-9EF2-F7AD1A6CB4D3}"/>
    <cellStyle name="Porcentual 41 2 2 2" xfId="11460" xr:uid="{08E929BC-4119-4934-A2CD-D31DAA94B88B}"/>
    <cellStyle name="Porcentual 41 2 2 2 2" xfId="13504" xr:uid="{8BAA5022-E5D4-4426-A8CE-33CD6F132A69}"/>
    <cellStyle name="Porcentual 41 2 2 3" xfId="12038" xr:uid="{4240004E-DCBD-4815-8319-A97CA6B2D8DC}"/>
    <cellStyle name="Porcentual 41 2 2 3 2" xfId="14082" xr:uid="{7E1E1681-EC15-4F4C-8319-8C03305CF960}"/>
    <cellStyle name="Porcentual 41 2 2 4" xfId="12625" xr:uid="{D111D04A-FC82-4891-BF4B-A2041B19C318}"/>
    <cellStyle name="Porcentual 41 2 3" xfId="11459" xr:uid="{EB61CE07-6755-4E1F-A0BF-55B644B90D55}"/>
    <cellStyle name="Porcentual 41 2 3 2" xfId="13503" xr:uid="{02DB1C86-85FB-48F7-B07B-D6E56296206E}"/>
    <cellStyle name="Porcentual 41 2 4" xfId="12037" xr:uid="{5131B306-AA97-4025-89EC-9B7E5831550C}"/>
    <cellStyle name="Porcentual 41 2 4 2" xfId="14081" xr:uid="{BE868162-4A17-4518-92C4-C1840A148912}"/>
    <cellStyle name="Porcentual 41 2 5" xfId="8338" xr:uid="{E80600A7-9563-4BF1-ABFE-96DE8B6C710E}"/>
    <cellStyle name="Porcentual 41 2 6" xfId="12346" xr:uid="{25F070FC-20BF-4781-8D56-B25CA5C8EEC2}"/>
    <cellStyle name="Porcentual 41 3" xfId="10312" xr:uid="{5A15588F-6490-4FD3-8D76-E9C16547FBD6}"/>
    <cellStyle name="Porcentual 42" xfId="3884" xr:uid="{00000000-0005-0000-0000-0000451E0000}"/>
    <cellStyle name="Porcentual 42 2" xfId="7776" xr:uid="{00000000-0005-0000-0000-0000461E0000}"/>
    <cellStyle name="Porcentual 42 2 2" xfId="10581" xr:uid="{F8901622-2582-4C38-B18F-EF2908227235}"/>
    <cellStyle name="Porcentual 42 2 2 2" xfId="11462" xr:uid="{E6DC8CB7-B222-4C0F-874F-149FC6E989C1}"/>
    <cellStyle name="Porcentual 42 2 2 2 2" xfId="13506" xr:uid="{3E26BC34-5938-4094-8077-B666A6556704}"/>
    <cellStyle name="Porcentual 42 2 2 3" xfId="12040" xr:uid="{CBEBF318-5490-4F7C-A3A8-CDBA2164929A}"/>
    <cellStyle name="Porcentual 42 2 2 3 2" xfId="14084" xr:uid="{76D23BD1-0AEA-4FF6-A98F-749D69BA2C6A}"/>
    <cellStyle name="Porcentual 42 2 2 4" xfId="12626" xr:uid="{BCC5CB6D-FC62-4277-BFBF-AE7E4FE09165}"/>
    <cellStyle name="Porcentual 42 2 3" xfId="11461" xr:uid="{919A0E52-ED47-47A7-908E-F50CDC6FF054}"/>
    <cellStyle name="Porcentual 42 2 3 2" xfId="13505" xr:uid="{8F7CF173-7D9E-4E22-B86B-34C93CF040B1}"/>
    <cellStyle name="Porcentual 42 2 4" xfId="12039" xr:uid="{C885F592-FD35-41E4-94E7-CC3F39CA42CA}"/>
    <cellStyle name="Porcentual 42 2 4 2" xfId="14083" xr:uid="{25149480-2A27-4F9A-8286-284A72A308C8}"/>
    <cellStyle name="Porcentual 42 2 5" xfId="8339" xr:uid="{6D4C4606-AB12-4EA8-BFFE-9C890919473A}"/>
    <cellStyle name="Porcentual 42 2 6" xfId="12347" xr:uid="{92EF228F-C32D-4C54-841C-094AAB590BB4}"/>
    <cellStyle name="Porcentual 42 3" xfId="10313" xr:uid="{AF85B5B9-F09A-48F6-816D-6E8E327DF344}"/>
    <cellStyle name="Porcentual 45" xfId="3885" xr:uid="{00000000-0005-0000-0000-0000471E0000}"/>
    <cellStyle name="Porcentual 45 2" xfId="7777" xr:uid="{00000000-0005-0000-0000-0000481E0000}"/>
    <cellStyle name="Porcentual 45 2 2" xfId="10582" xr:uid="{291DE205-B819-4B34-A2EC-6AF00B7D2488}"/>
    <cellStyle name="Porcentual 45 2 2 2" xfId="11464" xr:uid="{38CF2A02-A871-4B87-AD15-FEA896AF8341}"/>
    <cellStyle name="Porcentual 45 2 2 2 2" xfId="13508" xr:uid="{874331ED-17E2-40E3-9938-C5F3EB3A74E5}"/>
    <cellStyle name="Porcentual 45 2 2 3" xfId="12042" xr:uid="{928297F0-B68E-41E0-9C33-6AF3FC4335D6}"/>
    <cellStyle name="Porcentual 45 2 2 3 2" xfId="14086" xr:uid="{FD734503-0B22-4B15-8A69-8553F37C49E7}"/>
    <cellStyle name="Porcentual 45 2 2 4" xfId="12627" xr:uid="{B7CD4FB5-C70A-45BE-B336-8D52D5502841}"/>
    <cellStyle name="Porcentual 45 2 3" xfId="11463" xr:uid="{6CF1B716-C793-4C86-8178-66A991CD8A50}"/>
    <cellStyle name="Porcentual 45 2 3 2" xfId="13507" xr:uid="{62163B95-2350-45CB-A260-8FE6CF57C860}"/>
    <cellStyle name="Porcentual 45 2 4" xfId="12041" xr:uid="{05AF26C1-88EC-4842-A56C-AB3DD20D6D0E}"/>
    <cellStyle name="Porcentual 45 2 4 2" xfId="14085" xr:uid="{42A78E23-B781-4594-A62C-6702661F6446}"/>
    <cellStyle name="Porcentual 45 2 5" xfId="8340" xr:uid="{2A2E1911-83DF-4602-90F8-A9BD00A98F42}"/>
    <cellStyle name="Porcentual 45 2 6" xfId="12348" xr:uid="{F90348D1-0E8F-4D47-94A1-46B5F2105271}"/>
    <cellStyle name="Porcentual 45 3" xfId="10314" xr:uid="{A53B40D0-8383-4629-A632-E7F2481CB458}"/>
    <cellStyle name="Porcentual 46" xfId="3886" xr:uid="{00000000-0005-0000-0000-0000491E0000}"/>
    <cellStyle name="Porcentual 46 2" xfId="7778" xr:uid="{00000000-0005-0000-0000-00004A1E0000}"/>
    <cellStyle name="Porcentual 46 2 2" xfId="10583" xr:uid="{D715BC4F-5E36-422D-AE70-9A929F0B8651}"/>
    <cellStyle name="Porcentual 46 2 2 2" xfId="11466" xr:uid="{33A1D652-F561-4384-B0E2-240576602953}"/>
    <cellStyle name="Porcentual 46 2 2 2 2" xfId="13510" xr:uid="{6122379C-511F-49F9-864B-FFE29CE54A21}"/>
    <cellStyle name="Porcentual 46 2 2 3" xfId="12044" xr:uid="{54FED2AE-DE97-4E50-B354-A026A77F7E1A}"/>
    <cellStyle name="Porcentual 46 2 2 3 2" xfId="14088" xr:uid="{A8D3D143-A251-4F67-8104-DD1C5875D289}"/>
    <cellStyle name="Porcentual 46 2 2 4" xfId="12628" xr:uid="{C356DFAC-633C-43DF-997D-057899E724BB}"/>
    <cellStyle name="Porcentual 46 2 3" xfId="11465" xr:uid="{33049441-CCD2-4571-B7DF-D3766AD095DD}"/>
    <cellStyle name="Porcentual 46 2 3 2" xfId="13509" xr:uid="{AAE234FE-E0B8-4C7B-BC13-8BC4A4AD529F}"/>
    <cellStyle name="Porcentual 46 2 4" xfId="12043" xr:uid="{B7293255-56AF-45ED-9C23-E1A1FF39DA0C}"/>
    <cellStyle name="Porcentual 46 2 4 2" xfId="14087" xr:uid="{EBD634B5-B34C-40DA-B4F8-55C6F0BDBB86}"/>
    <cellStyle name="Porcentual 46 2 5" xfId="8341" xr:uid="{CBCFBCBB-C139-41AF-AEAF-C9AC1B323B57}"/>
    <cellStyle name="Porcentual 46 2 6" xfId="12349" xr:uid="{28738AA2-58C2-4062-81DC-D8AEC3AC5FBB}"/>
    <cellStyle name="Porcentual 46 3" xfId="10315" xr:uid="{060FF246-4FA0-43F5-88DE-7ECB6DB1F2CD}"/>
    <cellStyle name="Porcentual 47" xfId="3887" xr:uid="{00000000-0005-0000-0000-00004B1E0000}"/>
    <cellStyle name="Porcentual 47 2" xfId="7779" xr:uid="{00000000-0005-0000-0000-00004C1E0000}"/>
    <cellStyle name="Porcentual 47 2 2" xfId="10584" xr:uid="{10B03C06-22DA-4C22-BED1-F6F7411CBFBC}"/>
    <cellStyle name="Porcentual 47 2 2 2" xfId="11468" xr:uid="{AFF6EEFB-4E45-44E3-95ED-A22747514A3B}"/>
    <cellStyle name="Porcentual 47 2 2 2 2" xfId="13512" xr:uid="{929FCD6B-22EA-4E18-BD97-D1113634B1F3}"/>
    <cellStyle name="Porcentual 47 2 2 3" xfId="12046" xr:uid="{67222956-A006-4404-9463-05E80255D20F}"/>
    <cellStyle name="Porcentual 47 2 2 3 2" xfId="14090" xr:uid="{106B74CA-4D21-4ECB-B0A6-3DB168CAAA15}"/>
    <cellStyle name="Porcentual 47 2 2 4" xfId="12629" xr:uid="{CD7F9DD2-5853-47AF-8A17-81D33E1FF26A}"/>
    <cellStyle name="Porcentual 47 2 3" xfId="11467" xr:uid="{E15995A2-03A9-41FA-AFA6-A62017D9CB83}"/>
    <cellStyle name="Porcentual 47 2 3 2" xfId="13511" xr:uid="{4F000B75-5074-4C22-8AB8-87085F3EDCAA}"/>
    <cellStyle name="Porcentual 47 2 4" xfId="12045" xr:uid="{15CDCC7C-1356-40EC-83BD-D2196A102D35}"/>
    <cellStyle name="Porcentual 47 2 4 2" xfId="14089" xr:uid="{69123BCB-FE38-43CF-A489-CD13AA96C1D9}"/>
    <cellStyle name="Porcentual 47 2 5" xfId="8342" xr:uid="{47CCBC19-D1E5-45CE-8942-EA0EB2789C87}"/>
    <cellStyle name="Porcentual 47 2 6" xfId="12350" xr:uid="{9B39C123-1594-4EDE-8C21-7DDA6582E408}"/>
    <cellStyle name="Porcentual 47 3" xfId="10316" xr:uid="{B7816534-6C47-4CFF-8D6B-1A2A906DEB40}"/>
    <cellStyle name="Porcentual 48" xfId="3888" xr:uid="{00000000-0005-0000-0000-00004D1E0000}"/>
    <cellStyle name="Porcentual 48 2" xfId="7780" xr:uid="{00000000-0005-0000-0000-00004E1E0000}"/>
    <cellStyle name="Porcentual 48 2 2" xfId="10585" xr:uid="{0B9207AE-F94A-456C-A7FE-117DE4556009}"/>
    <cellStyle name="Porcentual 48 2 2 2" xfId="11470" xr:uid="{3616596D-44D7-4763-A19C-C6DDEA5B5DC7}"/>
    <cellStyle name="Porcentual 48 2 2 2 2" xfId="13514" xr:uid="{E1BD0C8E-043E-4EF3-944C-602966F33E12}"/>
    <cellStyle name="Porcentual 48 2 2 3" xfId="12048" xr:uid="{01BF589A-118F-4A47-B94E-87D6676F3E77}"/>
    <cellStyle name="Porcentual 48 2 2 3 2" xfId="14092" xr:uid="{E19B04AC-5EEF-44B0-943B-3D58B29C4FEC}"/>
    <cellStyle name="Porcentual 48 2 2 4" xfId="12630" xr:uid="{A4CE6DC5-B25F-47A6-9AD3-8023EE318F6B}"/>
    <cellStyle name="Porcentual 48 2 3" xfId="11469" xr:uid="{EA7D379B-FB14-4D0B-AEE5-6C6D0F612296}"/>
    <cellStyle name="Porcentual 48 2 3 2" xfId="13513" xr:uid="{67DF0DEC-13F2-438D-B3F0-C47A2D53A57B}"/>
    <cellStyle name="Porcentual 48 2 4" xfId="12047" xr:uid="{4BC705F3-F294-4F04-987A-14D12D34B47D}"/>
    <cellStyle name="Porcentual 48 2 4 2" xfId="14091" xr:uid="{A6B94908-8241-4FE5-A06F-CEAE03224AA9}"/>
    <cellStyle name="Porcentual 48 2 5" xfId="8343" xr:uid="{FEF81D63-C7EE-47FE-ADD5-4365CF3178BE}"/>
    <cellStyle name="Porcentual 48 2 6" xfId="12351" xr:uid="{BD9AA0F2-9D87-41F6-AF75-5DC6D82EDA08}"/>
    <cellStyle name="Porcentual 48 3" xfId="10317" xr:uid="{7030D6ED-C7B8-4CE8-9B8C-ED602F62F331}"/>
    <cellStyle name="Porcentual 49" xfId="3889" xr:uid="{00000000-0005-0000-0000-00004F1E0000}"/>
    <cellStyle name="Porcentual 49 2" xfId="7781" xr:uid="{00000000-0005-0000-0000-0000501E0000}"/>
    <cellStyle name="Porcentual 49 2 2" xfId="10586" xr:uid="{FA50447A-F773-4383-A1C6-0AA01D55FB4A}"/>
    <cellStyle name="Porcentual 49 2 2 2" xfId="11472" xr:uid="{AF3B97A8-5BC3-464C-B80F-91C268E04EBD}"/>
    <cellStyle name="Porcentual 49 2 2 2 2" xfId="13516" xr:uid="{4C9455C2-B5A8-4AB8-BEC3-F98B974C6ED2}"/>
    <cellStyle name="Porcentual 49 2 2 3" xfId="12050" xr:uid="{F66A7938-ED46-4E06-86DE-B42DBE03845F}"/>
    <cellStyle name="Porcentual 49 2 2 3 2" xfId="14094" xr:uid="{F7A6BE74-FE6A-4A75-92DA-4DABCD3E9C24}"/>
    <cellStyle name="Porcentual 49 2 2 4" xfId="12631" xr:uid="{C21E6D0F-F38A-43A9-B164-65F2557CE3EE}"/>
    <cellStyle name="Porcentual 49 2 3" xfId="11471" xr:uid="{174D901D-E668-42AF-812C-DA63D3E65AF4}"/>
    <cellStyle name="Porcentual 49 2 3 2" xfId="13515" xr:uid="{8F94F058-0786-49E6-865E-BA706F929C6D}"/>
    <cellStyle name="Porcentual 49 2 4" xfId="12049" xr:uid="{9C9AD68B-DED9-4A09-AB0F-77150CB4DECC}"/>
    <cellStyle name="Porcentual 49 2 4 2" xfId="14093" xr:uid="{DFFD6065-F15F-4299-BC3B-C49D20FB65DD}"/>
    <cellStyle name="Porcentual 49 2 5" xfId="8344" xr:uid="{FBA2E15E-5F01-4B9A-B8D8-92060C9C789C}"/>
    <cellStyle name="Porcentual 49 2 6" xfId="12352" xr:uid="{91765DDE-14E0-4F05-9886-DBCCA263893B}"/>
    <cellStyle name="Porcentual 49 3" xfId="10318" xr:uid="{7BF9E7FD-243A-414B-AE39-C4C5519E22AA}"/>
    <cellStyle name="Porcentual 5" xfId="3890" xr:uid="{00000000-0005-0000-0000-0000511E0000}"/>
    <cellStyle name="Porcentual 50" xfId="3891" xr:uid="{00000000-0005-0000-0000-0000521E0000}"/>
    <cellStyle name="Porcentual 50 2" xfId="7782" xr:uid="{00000000-0005-0000-0000-0000531E0000}"/>
    <cellStyle name="Porcentual 50 2 2" xfId="10587" xr:uid="{FAF34ADA-CB58-4F35-9AB5-71AADFBE679E}"/>
    <cellStyle name="Porcentual 50 2 2 2" xfId="11474" xr:uid="{8D08C0B3-FCCC-4AB6-A1A9-687FE9361BCB}"/>
    <cellStyle name="Porcentual 50 2 2 2 2" xfId="13518" xr:uid="{00A03433-143E-4C2F-AD55-F0FD2848EB63}"/>
    <cellStyle name="Porcentual 50 2 2 3" xfId="12052" xr:uid="{E75BE8A9-CCFD-444D-BA92-7D33265E0FFB}"/>
    <cellStyle name="Porcentual 50 2 2 3 2" xfId="14096" xr:uid="{D24A7394-ABF4-46DE-AE94-4CF0F5DBEDD4}"/>
    <cellStyle name="Porcentual 50 2 2 4" xfId="12632" xr:uid="{E931E43E-7CD8-44D6-B3FF-5138C76E714E}"/>
    <cellStyle name="Porcentual 50 2 3" xfId="11473" xr:uid="{8419B361-4D9E-49D5-BA1E-5A9DCBDF7FC0}"/>
    <cellStyle name="Porcentual 50 2 3 2" xfId="13517" xr:uid="{A48D1142-B32C-4624-8F73-21B11A36A881}"/>
    <cellStyle name="Porcentual 50 2 4" xfId="12051" xr:uid="{82F27F98-ED87-403E-8A67-8E7A78B1B3C5}"/>
    <cellStyle name="Porcentual 50 2 4 2" xfId="14095" xr:uid="{ADC61EFF-9B6D-4AB0-8FD4-3A3D598DBDFD}"/>
    <cellStyle name="Porcentual 50 2 5" xfId="8345" xr:uid="{8241123F-A218-464A-83DC-CCAD6D10DE27}"/>
    <cellStyle name="Porcentual 50 2 6" xfId="12353" xr:uid="{A9651C73-B230-41EC-821A-B24F555BB58C}"/>
    <cellStyle name="Porcentual 50 3" xfId="10319" xr:uid="{8B27E64E-2AF1-40EB-901A-FA3BB2A0E064}"/>
    <cellStyle name="Porcentual 52" xfId="3892" xr:uid="{00000000-0005-0000-0000-0000541E0000}"/>
    <cellStyle name="Porcentual 52 2" xfId="7783" xr:uid="{00000000-0005-0000-0000-0000551E0000}"/>
    <cellStyle name="Porcentual 52 2 2" xfId="10588" xr:uid="{00639B82-C318-4BDD-9D61-A009B5F3656E}"/>
    <cellStyle name="Porcentual 52 2 2 2" xfId="11476" xr:uid="{D8985A44-C5C5-42B6-B0B5-EB83FBA7F21A}"/>
    <cellStyle name="Porcentual 52 2 2 2 2" xfId="13520" xr:uid="{60CD86A4-2633-455C-8A1D-206899EB1C92}"/>
    <cellStyle name="Porcentual 52 2 2 3" xfId="12054" xr:uid="{BE36670D-2A2D-4461-9EE2-DDB3915858C6}"/>
    <cellStyle name="Porcentual 52 2 2 3 2" xfId="14098" xr:uid="{DFD25AEB-E270-443B-A5B5-B70891E19E21}"/>
    <cellStyle name="Porcentual 52 2 2 4" xfId="12633" xr:uid="{0719FAA4-446F-4F84-A23B-FABA67E8829A}"/>
    <cellStyle name="Porcentual 52 2 3" xfId="11475" xr:uid="{14117F6C-9098-42E8-8B8E-56D312DD4F9C}"/>
    <cellStyle name="Porcentual 52 2 3 2" xfId="13519" xr:uid="{8E056388-DF88-4C5B-B824-48C525368E86}"/>
    <cellStyle name="Porcentual 52 2 4" xfId="12053" xr:uid="{AAF31B40-70DC-405C-BBF7-9B68F8EDE0B9}"/>
    <cellStyle name="Porcentual 52 2 4 2" xfId="14097" xr:uid="{7FABD1D9-721D-47BF-80C6-B3262B75A47B}"/>
    <cellStyle name="Porcentual 52 2 5" xfId="8346" xr:uid="{A4024266-65A1-4649-8BD5-CC5C2126C10E}"/>
    <cellStyle name="Porcentual 52 2 6" xfId="12354" xr:uid="{BAEBF859-ABB7-462B-9682-D41C447E1016}"/>
    <cellStyle name="Porcentual 52 3" xfId="10320" xr:uid="{D0EC237E-32AF-4E0D-A764-3AD33C5AD3B4}"/>
    <cellStyle name="Porcentual 53" xfId="3893" xr:uid="{00000000-0005-0000-0000-0000561E0000}"/>
    <cellStyle name="Porcentual 53 2" xfId="7784" xr:uid="{00000000-0005-0000-0000-0000571E0000}"/>
    <cellStyle name="Porcentual 53 2 2" xfId="10589" xr:uid="{B5096498-B683-4E1F-99E5-CFEB97CE4AF7}"/>
    <cellStyle name="Porcentual 53 2 2 2" xfId="11478" xr:uid="{04A168E3-D97A-40C9-80A3-09AE68A944BC}"/>
    <cellStyle name="Porcentual 53 2 2 2 2" xfId="13522" xr:uid="{862012D6-82E3-4763-81C9-D3E17B960F6A}"/>
    <cellStyle name="Porcentual 53 2 2 3" xfId="12056" xr:uid="{C5C00141-6211-480A-9094-87E188966F9D}"/>
    <cellStyle name="Porcentual 53 2 2 3 2" xfId="14100" xr:uid="{CCF751E0-B57E-4BC2-BD3B-5DB74E8FBDE9}"/>
    <cellStyle name="Porcentual 53 2 2 4" xfId="12634" xr:uid="{C799B920-8FB6-4E3B-884A-F6AEC17E3776}"/>
    <cellStyle name="Porcentual 53 2 3" xfId="11477" xr:uid="{B9B810B9-B38A-4E32-A9BA-2E9EE2C31C74}"/>
    <cellStyle name="Porcentual 53 2 3 2" xfId="13521" xr:uid="{8329DBF8-8149-42CE-971A-E865081000CB}"/>
    <cellStyle name="Porcentual 53 2 4" xfId="12055" xr:uid="{90DDDBD9-A85F-42FA-AACC-C1DE7715C5FB}"/>
    <cellStyle name="Porcentual 53 2 4 2" xfId="14099" xr:uid="{E747D0B2-3722-4143-A7FF-526B691712AF}"/>
    <cellStyle name="Porcentual 53 2 5" xfId="8347" xr:uid="{5EEB8BFB-CCA7-48E7-8AC0-00F135CD5F04}"/>
    <cellStyle name="Porcentual 53 2 6" xfId="12355" xr:uid="{17541D72-B710-4C35-8092-6F9B58F898DB}"/>
    <cellStyle name="Porcentual 53 3" xfId="10321" xr:uid="{0679DFEF-7CE9-451F-B628-4F4FDC400D39}"/>
    <cellStyle name="Porcentual 55" xfId="3894" xr:uid="{00000000-0005-0000-0000-0000581E0000}"/>
    <cellStyle name="Porcentual 55 2" xfId="7785" xr:uid="{00000000-0005-0000-0000-0000591E0000}"/>
    <cellStyle name="Porcentual 55 2 2" xfId="10590" xr:uid="{AA5E9629-D7C5-4B5F-9870-A3C2C072B928}"/>
    <cellStyle name="Porcentual 55 2 2 2" xfId="11480" xr:uid="{B786697E-CD2F-42C9-BA34-3B38982B3351}"/>
    <cellStyle name="Porcentual 55 2 2 2 2" xfId="13524" xr:uid="{8E9F268B-AF75-4966-ABCD-3367EEC31388}"/>
    <cellStyle name="Porcentual 55 2 2 3" xfId="12058" xr:uid="{71E98152-7537-48E2-A6EE-FDCCA8F9DA60}"/>
    <cellStyle name="Porcentual 55 2 2 3 2" xfId="14102" xr:uid="{412F8559-B711-46A2-8690-AE5FD7A3CCE6}"/>
    <cellStyle name="Porcentual 55 2 2 4" xfId="12635" xr:uid="{BE854467-8355-40CB-A9D4-9E63586CCE54}"/>
    <cellStyle name="Porcentual 55 2 3" xfId="11479" xr:uid="{F08A460C-22EC-4D10-9E0B-0B44EB195BBD}"/>
    <cellStyle name="Porcentual 55 2 3 2" xfId="13523" xr:uid="{A176BB9E-0933-4E0A-9467-1E05E07C0F2E}"/>
    <cellStyle name="Porcentual 55 2 4" xfId="12057" xr:uid="{05568B89-86CE-42D2-8606-7372961BEB64}"/>
    <cellStyle name="Porcentual 55 2 4 2" xfId="14101" xr:uid="{297EB652-80E0-4C86-894D-A4B4C8C4600A}"/>
    <cellStyle name="Porcentual 55 2 5" xfId="8348" xr:uid="{D0B7A832-EBB4-4F5A-8B3C-030CE5C8215C}"/>
    <cellStyle name="Porcentual 55 2 6" xfId="12356" xr:uid="{64543B1A-1FCC-4809-A032-D237AE583D29}"/>
    <cellStyle name="Porcentual 55 3" xfId="10322" xr:uid="{139A53C0-EA2C-496A-A1AE-DE152EEB04C0}"/>
    <cellStyle name="Porcentual 56" xfId="3895" xr:uid="{00000000-0005-0000-0000-00005A1E0000}"/>
    <cellStyle name="Porcentual 56 2" xfId="7786" xr:uid="{00000000-0005-0000-0000-00005B1E0000}"/>
    <cellStyle name="Porcentual 56 2 2" xfId="10591" xr:uid="{73186578-CAC2-44FD-8978-983BAF78D932}"/>
    <cellStyle name="Porcentual 56 2 2 2" xfId="11482" xr:uid="{1C4FD2FD-0F49-4868-84AF-822FB68C0FB6}"/>
    <cellStyle name="Porcentual 56 2 2 2 2" xfId="13526" xr:uid="{72FDED03-A944-49BA-9C3E-1436ED47D8C9}"/>
    <cellStyle name="Porcentual 56 2 2 3" xfId="12060" xr:uid="{324922B4-3FF1-4143-A41C-E15973732A5A}"/>
    <cellStyle name="Porcentual 56 2 2 3 2" xfId="14104" xr:uid="{A5EBA1ED-CB45-4C72-9333-A2152510E9C1}"/>
    <cellStyle name="Porcentual 56 2 2 4" xfId="12636" xr:uid="{3FFF0AFF-D9D8-48B5-9F74-016C26C275B6}"/>
    <cellStyle name="Porcentual 56 2 3" xfId="11481" xr:uid="{7FBF3896-0522-4D8E-94D5-0FB38703FE83}"/>
    <cellStyle name="Porcentual 56 2 3 2" xfId="13525" xr:uid="{B3A11D59-04CD-4BAB-9BD5-387DC78267A5}"/>
    <cellStyle name="Porcentual 56 2 4" xfId="12059" xr:uid="{BF926284-F69B-48AE-98E4-3B98EF77235A}"/>
    <cellStyle name="Porcentual 56 2 4 2" xfId="14103" xr:uid="{E8323830-3F44-43EE-8F63-9B5F171F638F}"/>
    <cellStyle name="Porcentual 56 2 5" xfId="8349" xr:uid="{BD6F6E5B-A544-44A5-B164-F1EFC12D3F0D}"/>
    <cellStyle name="Porcentual 56 2 6" xfId="12357" xr:uid="{8715319F-8F21-4508-88B0-31BD82BD499D}"/>
    <cellStyle name="Porcentual 56 3" xfId="10323" xr:uid="{718B4E1F-C530-4DCE-9A8F-C114484563B6}"/>
    <cellStyle name="Porcentual 6" xfId="3896" xr:uid="{00000000-0005-0000-0000-00005C1E0000}"/>
    <cellStyle name="Porcentual 6 2" xfId="10324" xr:uid="{B15E3BD8-F4C7-4407-BF61-A0D8BB60AA52}"/>
    <cellStyle name="Porcentual 7" xfId="3897" xr:uid="{00000000-0005-0000-0000-00005D1E0000}"/>
    <cellStyle name="Porcentual 7 2" xfId="7787" xr:uid="{00000000-0005-0000-0000-00005E1E0000}"/>
    <cellStyle name="Porcentual 8" xfId="3898" xr:uid="{00000000-0005-0000-0000-00005F1E0000}"/>
    <cellStyle name="Porcentual 8 2" xfId="7788" xr:uid="{00000000-0005-0000-0000-0000601E0000}"/>
    <cellStyle name="Porcentual 8 2 2" xfId="7789" xr:uid="{00000000-0005-0000-0000-0000611E0000}"/>
    <cellStyle name="Porcentual 8 2 2 2" xfId="10593" xr:uid="{86AC1E2C-37F9-48B1-B761-E2E835DA5D90}"/>
    <cellStyle name="Porcentual 8 2 2 2 2" xfId="11485" xr:uid="{8244B8FF-4DED-46A2-9650-AA2AF0102655}"/>
    <cellStyle name="Porcentual 8 2 2 2 2 2" xfId="13529" xr:uid="{E32427AC-B046-427B-A7E0-9E0A97B40A4B}"/>
    <cellStyle name="Porcentual 8 2 2 2 3" xfId="12063" xr:uid="{2D91BD87-9B6F-4949-9447-EBBB02BDCBD3}"/>
    <cellStyle name="Porcentual 8 2 2 2 3 2" xfId="14107" xr:uid="{D87F8526-0D4E-445B-AE8D-668CC195B5DB}"/>
    <cellStyle name="Porcentual 8 2 2 2 4" xfId="12638" xr:uid="{D1CD470E-56FD-4503-920B-2AD20CC751E0}"/>
    <cellStyle name="Porcentual 8 2 2 3" xfId="11484" xr:uid="{73BA4009-C7D8-4EB7-AAA9-C86C0190FF80}"/>
    <cellStyle name="Porcentual 8 2 2 3 2" xfId="13528" xr:uid="{D319F849-68D7-48BB-BEC1-6E3A19D22155}"/>
    <cellStyle name="Porcentual 8 2 2 4" xfId="12062" xr:uid="{D8AA594A-AEE6-48CB-9D0F-051D174649F4}"/>
    <cellStyle name="Porcentual 8 2 2 4 2" xfId="14106" xr:uid="{AA0A8721-4B5C-41E9-9A61-0FAF08CE64FE}"/>
    <cellStyle name="Porcentual 8 2 2 5" xfId="8351" xr:uid="{42F3C518-BFF8-496F-B76F-82BAC5C74FD2}"/>
    <cellStyle name="Porcentual 8 2 2 6" xfId="12359" xr:uid="{9BBB6A0B-A1F3-42B2-99A7-5AA99A320B85}"/>
    <cellStyle name="Porcentual 8 2 3" xfId="10592" xr:uid="{7EC9427C-7CCB-467E-BB8D-8F9905E6017D}"/>
    <cellStyle name="Porcentual 8 2 3 2" xfId="11486" xr:uid="{6A5F0DF0-9A05-441C-A20F-730AB0881817}"/>
    <cellStyle name="Porcentual 8 2 3 2 2" xfId="13530" xr:uid="{9204D484-4258-4BF0-A4F6-9F4DB05B94A9}"/>
    <cellStyle name="Porcentual 8 2 3 3" xfId="12064" xr:uid="{9B1ED131-A641-47F7-9CF7-82D2D13527B1}"/>
    <cellStyle name="Porcentual 8 2 3 3 2" xfId="14108" xr:uid="{89FEA740-C25F-438B-9089-BEE798524B40}"/>
    <cellStyle name="Porcentual 8 2 3 4" xfId="12637" xr:uid="{16B35186-0958-46F4-A0AB-1F27BBFCB792}"/>
    <cellStyle name="Porcentual 8 2 4" xfId="11483" xr:uid="{D0491794-5F01-4A7A-BBDB-D79A6A50CCFA}"/>
    <cellStyle name="Porcentual 8 2 4 2" xfId="13527" xr:uid="{06A730BA-B3CA-4192-AC92-2BD86000EE7B}"/>
    <cellStyle name="Porcentual 8 2 5" xfId="12061" xr:uid="{587D448E-DAB9-4677-9175-F76A0CC6D9DF}"/>
    <cellStyle name="Porcentual 8 2 5 2" xfId="14105" xr:uid="{A991D80F-747B-4491-8AA8-D78CACB844FF}"/>
    <cellStyle name="Porcentual 8 2 6" xfId="8350" xr:uid="{0C683AF7-A345-44E8-BED7-4F27540E7370}"/>
    <cellStyle name="Porcentual 8 2 7" xfId="12358" xr:uid="{0C3DE3BA-419C-4C6E-83D0-B5DD079A01C6}"/>
    <cellStyle name="Porcentual 8 3" xfId="10325" xr:uid="{E1A2D5BA-239C-429E-AC22-2CADE9553CBC}"/>
    <cellStyle name="Porcentual 9" xfId="3899" xr:uid="{00000000-0005-0000-0000-0000621E0000}"/>
    <cellStyle name="Porcentual 9 2" xfId="7790" xr:uid="{00000000-0005-0000-0000-0000631E0000}"/>
    <cellStyle name="Porcentual 9 2 2" xfId="10594" xr:uid="{83F05EBA-5A91-44B1-BAEA-7121010FF8F0}"/>
    <cellStyle name="Porcentual 9 2 2 2" xfId="11488" xr:uid="{46384E63-B681-421C-8FAA-37CFD6854DBB}"/>
    <cellStyle name="Porcentual 9 2 2 2 2" xfId="13532" xr:uid="{364F67B9-A9FB-4F0F-9DC8-867ADD17AD21}"/>
    <cellStyle name="Porcentual 9 2 2 3" xfId="12066" xr:uid="{02B725EE-D2CB-496D-80F9-AB13CDCB9706}"/>
    <cellStyle name="Porcentual 9 2 2 3 2" xfId="14110" xr:uid="{973AFBA1-E274-4FC5-ACB3-5024569858C7}"/>
    <cellStyle name="Porcentual 9 2 2 4" xfId="12639" xr:uid="{320F4F0E-FD00-4E79-B547-6BCAFAD734D3}"/>
    <cellStyle name="Porcentual 9 2 3" xfId="11487" xr:uid="{4A94C591-8CC7-4C5E-AC0A-E4357EEC89A0}"/>
    <cellStyle name="Porcentual 9 2 3 2" xfId="13531" xr:uid="{6C4614EB-E3CB-4F2A-A918-168F3EC31ACB}"/>
    <cellStyle name="Porcentual 9 2 4" xfId="12065" xr:uid="{E779B492-1298-4742-834F-2BE3FE11580B}"/>
    <cellStyle name="Porcentual 9 2 4 2" xfId="14109" xr:uid="{5429A71B-5CD6-4ED8-A12D-72CE63971F33}"/>
    <cellStyle name="Porcentual 9 2 5" xfId="8352" xr:uid="{3EF00E3A-6272-4027-910B-B037BEDE803C}"/>
    <cellStyle name="Porcentual 9 2 6" xfId="12360" xr:uid="{94A0B6B8-5FE0-40BC-80C3-29AC1CAF5FE7}"/>
    <cellStyle name="Porcentual 9 3" xfId="10326" xr:uid="{8CE4AD26-EB84-4542-B762-A5B346E4E9F8}"/>
    <cellStyle name="Porcentual_Ambiente_sfcv 2012" xfId="4059" xr:uid="{00000000-0005-0000-0000-0000641E0000}"/>
    <cellStyle name="Punto" xfId="3900" xr:uid="{00000000-0005-0000-0000-0000651E0000}"/>
    <cellStyle name="Punto 2" xfId="4259" xr:uid="{00000000-0005-0000-0000-0000661E0000}"/>
    <cellStyle name="Punto0" xfId="3901" xr:uid="{00000000-0005-0000-0000-0000671E0000}"/>
    <cellStyle name="Punto0 2" xfId="4260" xr:uid="{00000000-0005-0000-0000-0000681E0000}"/>
    <cellStyle name="Saída" xfId="4060" xr:uid="{00000000-0005-0000-0000-0000691E0000}"/>
    <cellStyle name="Salida" xfId="39" builtinId="21" customBuiltin="1"/>
    <cellStyle name="Salida 2" xfId="4061" xr:uid="{00000000-0005-0000-0000-00006B1E0000}"/>
    <cellStyle name="Texto de advertencia" xfId="43" builtinId="11" customBuiltin="1"/>
    <cellStyle name="Texto de advertencia 2" xfId="4062" xr:uid="{00000000-0005-0000-0000-00006D1E0000}"/>
    <cellStyle name="Texto de Aviso" xfId="4063" xr:uid="{00000000-0005-0000-0000-00006E1E0000}"/>
    <cellStyle name="Texto explicativo" xfId="44" builtinId="53" customBuiltin="1"/>
    <cellStyle name="Texto explicativo 2" xfId="4064" xr:uid="{00000000-0005-0000-0000-0000701E0000}"/>
    <cellStyle name="Título" xfId="30" builtinId="15" customBuiltin="1"/>
    <cellStyle name="Título 1 2" xfId="4065" xr:uid="{00000000-0005-0000-0000-0000721E0000}"/>
    <cellStyle name="Título 2" xfId="32" builtinId="17" customBuiltin="1"/>
    <cellStyle name="Título 2 2" xfId="4066" xr:uid="{00000000-0005-0000-0000-0000741E0000}"/>
    <cellStyle name="Título 3" xfId="33" builtinId="18" customBuiltin="1"/>
    <cellStyle name="Título 3 2" xfId="4067" xr:uid="{00000000-0005-0000-0000-0000761E0000}"/>
    <cellStyle name="Título 4" xfId="4068" xr:uid="{00000000-0005-0000-0000-0000771E0000}"/>
    <cellStyle name="Título 5" xfId="4069" xr:uid="{00000000-0005-0000-0000-0000781E0000}"/>
    <cellStyle name="Total" xfId="15" builtinId="25" customBuiltin="1"/>
    <cellStyle name="Total 2" xfId="71" xr:uid="{00000000-0005-0000-0000-00007A1E0000}"/>
    <cellStyle name="Total 2 2" xfId="3903" xr:uid="{00000000-0005-0000-0000-00007B1E0000}"/>
    <cellStyle name="Total 2 2 2" xfId="4278" xr:uid="{00000000-0005-0000-0000-00007C1E0000}"/>
    <cellStyle name="Total 2 2 3" xfId="8045" xr:uid="{C2300A44-AB6F-4C0F-8E08-23D70FC7B4AB}"/>
    <cellStyle name="Total 2 3" xfId="4070" xr:uid="{00000000-0005-0000-0000-00007D1E0000}"/>
    <cellStyle name="Total 2 4" xfId="8024" xr:uid="{D8FB4A75-DBCF-4ECB-8E79-BC17D7CEC9C0}"/>
    <cellStyle name="Total 2_5" xfId="3954" xr:uid="{00000000-0005-0000-0000-00007E1E0000}"/>
    <cellStyle name="Total 3" xfId="3902" xr:uid="{00000000-0005-0000-0000-00007F1E0000}"/>
    <cellStyle name="Total 3 2" xfId="4071" xr:uid="{00000000-0005-0000-0000-0000801E0000}"/>
    <cellStyle name="Total 3 3" xfId="4343" xr:uid="{00000000-0005-0000-0000-0000811E0000}"/>
    <cellStyle name="Total 3 4" xfId="8080" xr:uid="{BFC8485F-FA14-459E-A5CC-8AC57C2F2CAB}"/>
    <cellStyle name="Total 4" xfId="4270" xr:uid="{00000000-0005-0000-0000-0000821E0000}"/>
    <cellStyle name="Total 4 2" xfId="8040" xr:uid="{8182AB02-77EF-4E39-8634-C5B2B59E2698}"/>
    <cellStyle name="Total 5" xfId="4390" xr:uid="{00000000-0005-0000-0000-0000831E0000}"/>
    <cellStyle name="Total 5 2" xfId="8109" xr:uid="{E802FC16-2CB4-4748-B285-7D40B1D58D95}"/>
    <cellStyle name="Total 6" xfId="4261" xr:uid="{00000000-0005-0000-0000-0000841E0000}"/>
    <cellStyle name="Total 6 2" xfId="10327" xr:uid="{CA34528A-4FAE-48A8-9CAA-C0AF78CF3593}"/>
    <cellStyle name="Total 7" xfId="8023" xr:uid="{5CF048BE-B40D-4D65-9BFC-DAB2FD9B886B}"/>
  </cellStyles>
  <dxfs count="4">
    <dxf>
      <font>
        <b/>
        <i val="0"/>
        <condense val="0"/>
        <extend val="0"/>
        <color auto="1"/>
      </font>
      <fill>
        <patternFill>
          <bgColor indexed="23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  <i val="0"/>
        <condense val="0"/>
        <extend val="0"/>
        <color auto="1"/>
      </font>
      <fill>
        <patternFill>
          <bgColor indexed="23"/>
        </patternFill>
      </fill>
    </dxf>
    <dxf>
      <font>
        <b/>
        <i val="0"/>
        <condense val="0"/>
        <extend val="0"/>
        <color auto="1"/>
      </font>
      <fill>
        <patternFill>
          <bgColor indexed="23"/>
        </patternFill>
      </fill>
    </dxf>
  </dxfs>
  <tableStyles count="0" defaultTableStyle="TableStyleMedium2" defaultPivotStyle="PivotStyleLight16"/>
  <colors>
    <mruColors>
      <color rgb="FF008683"/>
      <color rgb="FF00928F"/>
      <color rgb="FF007774"/>
      <color rgb="FF009999"/>
      <color rgb="FFFF6600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2339340</xdr:colOff>
      <xdr:row>5</xdr:row>
      <xdr:rowOff>124585</xdr:rowOff>
    </xdr:to>
    <xdr:pic>
      <xdr:nvPicPr>
        <xdr:cNvPr id="2" name="Imagen 1" descr="C:\Users\ces14\Downloads\SantaFeComoVamos_marca_VF-color (1)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6200"/>
          <a:ext cx="2339340" cy="7722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antafeciudad.gov.ar/secretaria-general/santa-fe-como-vamos/" TargetMode="External"/><Relationship Id="rId2" Type="http://schemas.openxmlformats.org/officeDocument/2006/relationships/hyperlink" Target="http://www.santafeciudad.gov.ar/gobierno/transparencia/como_vamos.html" TargetMode="External"/><Relationship Id="rId1" Type="http://schemas.openxmlformats.org/officeDocument/2006/relationships/hyperlink" Target="http://ricardorojasmolina.com.ar/bolsa/ces/santafecomovamos@santafeciudad.gov.ar%20/%20ces@bcsf.com.ar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bcsf.com.ar/ces/origen-santa-fe-como-vamos.php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5" tint="-0.249977111117893"/>
  </sheetPr>
  <dimension ref="A1:TL64"/>
  <sheetViews>
    <sheetView tabSelected="1" zoomScaleNormal="100" workbookViewId="0">
      <pane xSplit="1" ySplit="13" topLeftCell="B14" activePane="bottomRight" state="frozen"/>
      <selection pane="topRight" activeCell="B1" sqref="B1"/>
      <selection pane="bottomLeft" activeCell="A13" sqref="A13"/>
      <selection pane="bottomRight" activeCell="A8" sqref="A8"/>
    </sheetView>
  </sheetViews>
  <sheetFormatPr baseColWidth="10" defaultColWidth="11.42578125" defaultRowHeight="12.75" x14ac:dyDescent="0.2"/>
  <cols>
    <col min="1" max="1" width="1.7109375" style="2" bestFit="1" customWidth="1"/>
    <col min="2" max="2" width="2" style="2" customWidth="1"/>
    <col min="3" max="3" width="64.5703125" style="2" customWidth="1"/>
    <col min="4" max="4" width="1.28515625" style="2" hidden="1" customWidth="1"/>
    <col min="5" max="5" width="29" style="2" customWidth="1"/>
    <col min="6" max="6" width="55.140625" style="2" customWidth="1"/>
    <col min="7" max="9" width="19.140625" style="2" customWidth="1"/>
    <col min="10" max="25" width="11.42578125" style="2"/>
    <col min="529" max="16384" width="11.42578125" style="2"/>
  </cols>
  <sheetData>
    <row r="1" spans="1:532" s="62" customFormat="1" ht="6" customHeight="1" x14ac:dyDescent="0.2">
      <c r="A1" s="6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</row>
    <row r="2" spans="1:532" s="62" customFormat="1" x14ac:dyDescent="0.2">
      <c r="A2" s="61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</row>
    <row r="3" spans="1:532" s="62" customFormat="1" x14ac:dyDescent="0.2">
      <c r="A3" s="61"/>
      <c r="C3" s="76"/>
      <c r="D3" s="742" t="s">
        <v>42</v>
      </c>
      <c r="E3" s="743" t="s">
        <v>42</v>
      </c>
      <c r="F3" s="127"/>
      <c r="G3" s="128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</row>
    <row r="4" spans="1:532" s="62" customFormat="1" x14ac:dyDescent="0.2">
      <c r="A4" s="61"/>
      <c r="C4" s="76"/>
      <c r="D4" s="76" t="s">
        <v>43</v>
      </c>
      <c r="E4" s="744" t="s">
        <v>200</v>
      </c>
      <c r="F4" s="127"/>
      <c r="G4" s="128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</row>
    <row r="5" spans="1:532" s="62" customFormat="1" x14ac:dyDescent="0.2">
      <c r="A5" s="61"/>
      <c r="C5" s="76"/>
      <c r="D5" s="76" t="s">
        <v>44</v>
      </c>
      <c r="E5" s="744" t="s">
        <v>80</v>
      </c>
      <c r="F5" s="129"/>
      <c r="G5" s="128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</row>
    <row r="6" spans="1:532" s="62" customFormat="1" x14ac:dyDescent="0.2">
      <c r="A6" s="61"/>
      <c r="C6" s="76"/>
      <c r="D6" s="76" t="s">
        <v>45</v>
      </c>
      <c r="E6" s="130" t="s">
        <v>45</v>
      </c>
      <c r="F6" s="127"/>
      <c r="G6" s="128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</row>
    <row r="7" spans="1:532" s="62" customFormat="1" x14ac:dyDescent="0.2">
      <c r="A7" s="61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</row>
    <row r="8" spans="1:532" s="57" customFormat="1" ht="28.9" customHeight="1" x14ac:dyDescent="0.2">
      <c r="B8" s="58"/>
      <c r="C8" s="58" t="s">
        <v>5</v>
      </c>
      <c r="D8" s="59"/>
      <c r="E8" s="59"/>
      <c r="F8" s="59"/>
      <c r="G8" s="59"/>
      <c r="H8" s="60"/>
      <c r="I8" s="60"/>
      <c r="J8" s="59"/>
      <c r="K8" s="59"/>
      <c r="L8" s="59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</row>
    <row r="9" spans="1:532" s="9" customFormat="1" ht="3.75" customHeight="1" x14ac:dyDescent="0.2"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</row>
    <row r="10" spans="1:532" s="9" customFormat="1" ht="19.5" customHeight="1" x14ac:dyDescent="0.25">
      <c r="B10" s="13"/>
      <c r="C10" s="13" t="s">
        <v>6</v>
      </c>
      <c r="G10" s="12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</row>
    <row r="11" spans="1:532" s="9" customFormat="1" ht="19.5" customHeight="1" x14ac:dyDescent="0.25">
      <c r="B11" s="13"/>
      <c r="C11" s="13" t="s">
        <v>9</v>
      </c>
      <c r="G11" s="12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</row>
    <row r="12" spans="1:532" s="9" customFormat="1" ht="4.5" customHeight="1" x14ac:dyDescent="0.25">
      <c r="B12" s="13"/>
      <c r="C12" s="13"/>
      <c r="G12" s="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</row>
    <row r="13" spans="1:532" s="5" customFormat="1" ht="19.5" customHeight="1" x14ac:dyDescent="0.2">
      <c r="C13" s="10" t="s">
        <v>210</v>
      </c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</row>
    <row r="14" spans="1:532" s="15" customFormat="1" ht="19.899999999999999" customHeight="1" x14ac:dyDescent="0.2">
      <c r="A14" s="138"/>
      <c r="B14" s="139"/>
      <c r="C14" s="139" t="s">
        <v>81</v>
      </c>
      <c r="D14" s="139"/>
      <c r="E14" s="139"/>
      <c r="F14" s="140" t="s">
        <v>105</v>
      </c>
      <c r="G14" s="140" t="s">
        <v>1</v>
      </c>
      <c r="H14" s="140" t="s">
        <v>3</v>
      </c>
      <c r="I14" s="141" t="s">
        <v>104</v>
      </c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</row>
    <row r="15" spans="1:532" s="6" customFormat="1" ht="20.100000000000001" customHeight="1" x14ac:dyDescent="0.2">
      <c r="A15" s="142"/>
      <c r="B15" s="142"/>
      <c r="C15" s="143" t="s">
        <v>52</v>
      </c>
      <c r="D15" s="144"/>
      <c r="E15" s="145"/>
      <c r="F15" s="146" t="s">
        <v>140</v>
      </c>
      <c r="G15" s="147" t="s">
        <v>12</v>
      </c>
      <c r="H15" s="148" t="s">
        <v>233</v>
      </c>
      <c r="I15" s="149" t="s">
        <v>311</v>
      </c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</row>
    <row r="16" spans="1:532" s="6" customFormat="1" ht="20.100000000000001" customHeight="1" x14ac:dyDescent="0.2">
      <c r="A16" s="142"/>
      <c r="B16" s="142"/>
      <c r="C16" s="143" t="s">
        <v>59</v>
      </c>
      <c r="D16" s="144"/>
      <c r="E16" s="144"/>
      <c r="F16" s="150" t="s">
        <v>140</v>
      </c>
      <c r="G16" s="151" t="s">
        <v>12</v>
      </c>
      <c r="H16" s="152" t="s">
        <v>233</v>
      </c>
      <c r="I16" s="741" t="s">
        <v>311</v>
      </c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</row>
    <row r="17" spans="1:532" s="6" customFormat="1" ht="20.100000000000001" customHeight="1" x14ac:dyDescent="0.2">
      <c r="A17" s="142"/>
      <c r="B17" s="14"/>
      <c r="C17" s="88" t="s">
        <v>198</v>
      </c>
      <c r="D17" s="144"/>
      <c r="E17" s="144"/>
      <c r="F17" s="42" t="s">
        <v>140</v>
      </c>
      <c r="G17" s="151" t="s">
        <v>12</v>
      </c>
      <c r="H17" s="80" t="s">
        <v>238</v>
      </c>
      <c r="I17" s="153" t="s">
        <v>311</v>
      </c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</row>
    <row r="18" spans="1:532" s="6" customFormat="1" ht="20.100000000000001" customHeight="1" x14ac:dyDescent="0.2">
      <c r="A18" s="142"/>
      <c r="B18" s="142"/>
      <c r="C18" s="88" t="s">
        <v>199</v>
      </c>
      <c r="D18" s="144"/>
      <c r="E18" s="144"/>
      <c r="F18" s="42" t="s">
        <v>140</v>
      </c>
      <c r="G18" s="151" t="s">
        <v>12</v>
      </c>
      <c r="H18" s="80" t="s">
        <v>238</v>
      </c>
      <c r="I18" s="153" t="s">
        <v>311</v>
      </c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</row>
    <row r="19" spans="1:532" s="6" customFormat="1" ht="20.100000000000001" customHeight="1" x14ac:dyDescent="0.2">
      <c r="A19" s="142"/>
      <c r="B19" s="142"/>
      <c r="C19" s="88" t="s">
        <v>197</v>
      </c>
      <c r="D19" s="144"/>
      <c r="E19" s="144"/>
      <c r="F19" s="42" t="s">
        <v>140</v>
      </c>
      <c r="G19" s="151" t="s">
        <v>12</v>
      </c>
      <c r="H19" s="80" t="s">
        <v>238</v>
      </c>
      <c r="I19" s="153" t="s">
        <v>311</v>
      </c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</row>
    <row r="20" spans="1:532" s="6" customFormat="1" ht="20.100000000000001" customHeight="1" x14ac:dyDescent="0.2">
      <c r="A20" s="142"/>
      <c r="B20" s="142"/>
      <c r="C20" s="88" t="s">
        <v>196</v>
      </c>
      <c r="D20" s="144"/>
      <c r="E20" s="144"/>
      <c r="F20" s="42" t="s">
        <v>140</v>
      </c>
      <c r="G20" s="151" t="s">
        <v>12</v>
      </c>
      <c r="H20" s="80" t="s">
        <v>238</v>
      </c>
      <c r="I20" s="153" t="s">
        <v>311</v>
      </c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</row>
    <row r="21" spans="1:532" s="6" customFormat="1" ht="20.100000000000001" customHeight="1" x14ac:dyDescent="0.2">
      <c r="A21" s="142"/>
      <c r="B21" s="142"/>
      <c r="C21" s="88" t="s">
        <v>195</v>
      </c>
      <c r="D21" s="144"/>
      <c r="E21" s="144"/>
      <c r="F21" s="42" t="s">
        <v>140</v>
      </c>
      <c r="G21" s="151" t="s">
        <v>12</v>
      </c>
      <c r="H21" s="80" t="s">
        <v>238</v>
      </c>
      <c r="I21" s="153" t="s">
        <v>311</v>
      </c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</row>
    <row r="22" spans="1:532" s="6" customFormat="1" ht="20.100000000000001" customHeight="1" x14ac:dyDescent="0.2">
      <c r="A22" s="142"/>
      <c r="B22" s="142"/>
      <c r="C22" s="88" t="s">
        <v>194</v>
      </c>
      <c r="D22" s="144"/>
      <c r="E22" s="144"/>
      <c r="F22" s="42" t="s">
        <v>140</v>
      </c>
      <c r="G22" s="151" t="s">
        <v>12</v>
      </c>
      <c r="H22" s="80" t="s">
        <v>238</v>
      </c>
      <c r="I22" s="153" t="s">
        <v>311</v>
      </c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</row>
    <row r="23" spans="1:532" s="6" customFormat="1" ht="20.100000000000001" customHeight="1" x14ac:dyDescent="0.2">
      <c r="A23" s="142"/>
      <c r="B23" s="142"/>
      <c r="C23" s="88" t="s">
        <v>216</v>
      </c>
      <c r="D23" s="144"/>
      <c r="E23" s="144"/>
      <c r="F23" s="42" t="s">
        <v>140</v>
      </c>
      <c r="G23" s="151" t="s">
        <v>12</v>
      </c>
      <c r="H23" s="80" t="s">
        <v>217</v>
      </c>
      <c r="I23" s="153" t="s">
        <v>311</v>
      </c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</row>
    <row r="24" spans="1:532" s="6" customFormat="1" ht="20.100000000000001" customHeight="1" x14ac:dyDescent="0.2">
      <c r="B24" s="14"/>
      <c r="C24" s="88" t="s">
        <v>218</v>
      </c>
      <c r="D24" s="14"/>
      <c r="E24" s="14"/>
      <c r="F24" s="42" t="s">
        <v>365</v>
      </c>
      <c r="G24" s="28" t="s">
        <v>13</v>
      </c>
      <c r="H24" s="54">
        <v>2005</v>
      </c>
      <c r="I24" s="154">
        <v>2025</v>
      </c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</row>
    <row r="25" spans="1:532" s="51" customFormat="1" ht="20.100000000000001" customHeight="1" x14ac:dyDescent="0.2">
      <c r="A25" s="6"/>
      <c r="B25" s="14"/>
      <c r="C25" s="88" t="s">
        <v>413</v>
      </c>
      <c r="D25" s="14"/>
      <c r="E25" s="14"/>
      <c r="F25" s="78" t="s">
        <v>11</v>
      </c>
      <c r="G25" s="79" t="s">
        <v>38</v>
      </c>
      <c r="H25" s="80">
        <v>2000</v>
      </c>
      <c r="I25" s="156">
        <v>2024</v>
      </c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</row>
    <row r="26" spans="1:532" s="6" customFormat="1" ht="18" customHeight="1" x14ac:dyDescent="0.2">
      <c r="B26" s="16"/>
      <c r="C26" s="88" t="s">
        <v>412</v>
      </c>
      <c r="D26" s="14"/>
      <c r="E26" s="84"/>
      <c r="F26" s="78" t="s">
        <v>11</v>
      </c>
      <c r="G26" s="28" t="s">
        <v>0</v>
      </c>
      <c r="H26" s="77">
        <v>1995.01</v>
      </c>
      <c r="I26" s="154">
        <v>2025.09</v>
      </c>
      <c r="J26" s="131"/>
      <c r="K26" s="144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</row>
    <row r="27" spans="1:532" s="6" customFormat="1" ht="18" customHeight="1" x14ac:dyDescent="0.2">
      <c r="B27" s="16"/>
      <c r="C27" s="88" t="s">
        <v>488</v>
      </c>
      <c r="D27" s="14"/>
      <c r="E27" s="14"/>
      <c r="F27" s="78" t="s">
        <v>10</v>
      </c>
      <c r="G27" s="28" t="s">
        <v>0</v>
      </c>
      <c r="H27" s="54">
        <v>2008.1</v>
      </c>
      <c r="I27" s="154">
        <v>2025.12</v>
      </c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  <c r="BW27" s="137"/>
      <c r="BX27" s="137"/>
      <c r="BY27" s="137"/>
      <c r="BZ27" s="137"/>
      <c r="CA27" s="137"/>
      <c r="CB27" s="137"/>
      <c r="CC27" s="137"/>
      <c r="CD27" s="137"/>
      <c r="CE27" s="137"/>
      <c r="CF27" s="137"/>
      <c r="CG27" s="137"/>
      <c r="CH27" s="137"/>
      <c r="CI27" s="137"/>
      <c r="CJ27" s="137"/>
      <c r="CK27" s="137"/>
      <c r="CL27" s="137"/>
      <c r="CM27" s="137"/>
      <c r="CN27" s="137"/>
      <c r="CO27" s="137"/>
      <c r="CP27" s="137"/>
      <c r="CQ27" s="137"/>
      <c r="CR27" s="137"/>
      <c r="CS27" s="137"/>
      <c r="CT27" s="137"/>
      <c r="CU27" s="137"/>
      <c r="CV27" s="137"/>
      <c r="CW27" s="137"/>
      <c r="CX27" s="137"/>
      <c r="CY27" s="137"/>
      <c r="CZ27" s="137"/>
      <c r="DA27" s="137"/>
      <c r="DB27" s="137"/>
      <c r="DC27" s="137"/>
      <c r="DD27" s="137"/>
      <c r="DE27" s="137"/>
      <c r="DF27" s="137"/>
      <c r="DG27" s="137"/>
      <c r="DH27" s="137"/>
      <c r="DI27" s="137"/>
      <c r="DJ27" s="137"/>
      <c r="DK27" s="137"/>
      <c r="DL27" s="137"/>
      <c r="DM27" s="137"/>
      <c r="DN27" s="137"/>
      <c r="DO27" s="137"/>
      <c r="DP27" s="137"/>
      <c r="DQ27" s="137"/>
      <c r="DR27" s="137"/>
      <c r="DS27" s="137"/>
      <c r="DT27" s="137"/>
      <c r="DU27" s="137"/>
      <c r="DV27" s="137"/>
      <c r="DW27" s="137"/>
      <c r="DX27" s="137"/>
      <c r="DY27" s="137"/>
      <c r="DZ27" s="137"/>
      <c r="EA27" s="137"/>
      <c r="EB27" s="137"/>
      <c r="EC27" s="137"/>
      <c r="ED27" s="137"/>
      <c r="EE27" s="137"/>
      <c r="EF27" s="137"/>
      <c r="EG27" s="137"/>
      <c r="EH27" s="137"/>
      <c r="EI27" s="137"/>
      <c r="EJ27" s="137"/>
      <c r="EK27" s="137"/>
      <c r="EL27" s="137"/>
      <c r="EM27" s="137"/>
      <c r="EN27" s="137"/>
      <c r="EO27" s="137"/>
      <c r="EP27" s="137"/>
      <c r="EQ27" s="137"/>
      <c r="ER27" s="137"/>
      <c r="ES27" s="137"/>
      <c r="ET27" s="137"/>
      <c r="EU27" s="137"/>
      <c r="EV27" s="137"/>
      <c r="EW27" s="137"/>
      <c r="EX27" s="137"/>
      <c r="EY27" s="137"/>
      <c r="EZ27" s="137"/>
      <c r="FA27" s="137"/>
      <c r="FB27" s="137"/>
      <c r="FC27" s="137"/>
      <c r="FD27" s="137"/>
      <c r="FE27" s="137"/>
      <c r="FF27" s="137"/>
      <c r="FG27" s="137"/>
      <c r="FH27" s="137"/>
      <c r="FI27" s="137"/>
      <c r="FJ27" s="137"/>
      <c r="FK27" s="137"/>
      <c r="FL27" s="137"/>
      <c r="FM27" s="137"/>
      <c r="FN27" s="137"/>
      <c r="FO27" s="137"/>
      <c r="FP27" s="137"/>
      <c r="FQ27" s="137"/>
      <c r="FR27" s="137"/>
      <c r="FS27" s="137"/>
      <c r="FT27" s="137"/>
      <c r="FU27" s="137"/>
      <c r="FV27" s="137"/>
      <c r="FW27" s="137"/>
      <c r="FX27" s="137"/>
      <c r="FY27" s="137"/>
      <c r="FZ27" s="137"/>
      <c r="GA27" s="137"/>
      <c r="GB27" s="137"/>
      <c r="GC27" s="137"/>
      <c r="GD27" s="137"/>
      <c r="GE27" s="137"/>
      <c r="GF27" s="137"/>
      <c r="GG27" s="137"/>
      <c r="GH27" s="137"/>
      <c r="GI27" s="137"/>
      <c r="GJ27" s="137"/>
      <c r="GK27" s="137"/>
      <c r="GL27" s="137"/>
      <c r="GM27" s="137"/>
      <c r="GN27" s="137"/>
      <c r="GO27" s="137"/>
      <c r="GP27" s="137"/>
      <c r="GQ27" s="137"/>
      <c r="GR27" s="137"/>
      <c r="GS27" s="137"/>
      <c r="GT27" s="137"/>
      <c r="GU27" s="137"/>
      <c r="GV27" s="137"/>
      <c r="GW27" s="137"/>
      <c r="GX27" s="137"/>
      <c r="GY27" s="137"/>
      <c r="GZ27" s="137"/>
      <c r="HA27" s="137"/>
      <c r="HB27" s="137"/>
      <c r="HC27" s="137"/>
      <c r="HD27" s="137"/>
      <c r="HE27" s="137"/>
      <c r="HF27" s="137"/>
      <c r="HG27" s="137"/>
      <c r="HH27" s="137"/>
      <c r="HI27" s="137"/>
      <c r="HJ27" s="137"/>
      <c r="HK27" s="137"/>
      <c r="HL27" s="137"/>
      <c r="HM27" s="137"/>
      <c r="HN27" s="137"/>
      <c r="HO27" s="137"/>
      <c r="HP27" s="137"/>
      <c r="HQ27" s="137"/>
      <c r="HR27" s="137"/>
      <c r="HS27" s="137"/>
      <c r="HT27" s="137"/>
      <c r="HU27" s="137"/>
      <c r="HV27" s="137"/>
      <c r="HW27" s="137"/>
      <c r="HX27" s="137"/>
      <c r="HY27" s="137"/>
      <c r="HZ27" s="137"/>
      <c r="IA27" s="137"/>
      <c r="IB27" s="137"/>
      <c r="IC27" s="137"/>
      <c r="ID27" s="137"/>
      <c r="IE27" s="137"/>
      <c r="IF27" s="137"/>
      <c r="IG27" s="137"/>
      <c r="IH27" s="137"/>
      <c r="II27" s="137"/>
      <c r="IJ27" s="137"/>
      <c r="IK27" s="137"/>
      <c r="IL27" s="137"/>
      <c r="IM27" s="137"/>
      <c r="IN27" s="137"/>
      <c r="IO27" s="137"/>
      <c r="IP27" s="137"/>
      <c r="IQ27" s="137"/>
      <c r="IR27" s="137"/>
      <c r="IS27" s="137"/>
      <c r="IT27" s="137"/>
      <c r="IU27" s="137"/>
      <c r="IV27" s="137"/>
      <c r="IW27" s="137"/>
      <c r="IX27" s="137"/>
      <c r="IY27" s="137"/>
      <c r="IZ27" s="137"/>
      <c r="JA27" s="137"/>
      <c r="JB27" s="137"/>
      <c r="JC27" s="137"/>
      <c r="JD27" s="137"/>
      <c r="JE27" s="137"/>
      <c r="JF27" s="137"/>
      <c r="JG27" s="137"/>
      <c r="JH27" s="137"/>
      <c r="JI27" s="137"/>
      <c r="JJ27" s="137"/>
      <c r="JK27" s="137"/>
      <c r="JL27" s="137"/>
      <c r="JM27" s="137"/>
      <c r="JN27" s="137"/>
      <c r="JO27" s="137"/>
      <c r="JP27" s="137"/>
      <c r="JQ27" s="137"/>
      <c r="JR27" s="137"/>
      <c r="JS27" s="137"/>
      <c r="JT27" s="137"/>
      <c r="JU27" s="137"/>
      <c r="JV27" s="137"/>
      <c r="JW27" s="137"/>
      <c r="JX27" s="137"/>
      <c r="JY27" s="137"/>
      <c r="JZ27" s="137"/>
      <c r="KA27" s="137"/>
      <c r="KB27" s="137"/>
      <c r="KC27" s="137"/>
      <c r="KD27" s="137"/>
      <c r="KE27" s="137"/>
      <c r="KF27" s="137"/>
      <c r="KG27" s="137"/>
      <c r="KH27" s="137"/>
      <c r="KI27" s="137"/>
      <c r="KJ27" s="137"/>
      <c r="KK27" s="137"/>
      <c r="KL27" s="137"/>
      <c r="KM27" s="137"/>
      <c r="KN27" s="137"/>
      <c r="KO27" s="137"/>
      <c r="KP27" s="137"/>
      <c r="KQ27" s="137"/>
      <c r="KR27" s="137"/>
      <c r="KS27" s="137"/>
      <c r="KT27" s="137"/>
      <c r="KU27" s="137"/>
      <c r="KV27" s="137"/>
      <c r="KW27" s="137"/>
      <c r="KX27" s="137"/>
      <c r="KY27" s="137"/>
      <c r="KZ27" s="137"/>
      <c r="LA27" s="137"/>
      <c r="LB27" s="137"/>
      <c r="LC27" s="137"/>
      <c r="LD27" s="137"/>
      <c r="LE27" s="137"/>
      <c r="LF27" s="137"/>
      <c r="LG27" s="137"/>
      <c r="LH27" s="137"/>
      <c r="LI27" s="137"/>
      <c r="LJ27" s="137"/>
      <c r="LK27" s="137"/>
      <c r="LL27" s="137"/>
      <c r="LM27" s="137"/>
      <c r="LN27" s="137"/>
      <c r="LO27" s="137"/>
      <c r="LP27" s="137"/>
      <c r="LQ27" s="137"/>
      <c r="LR27" s="137"/>
      <c r="LS27" s="137"/>
      <c r="LT27" s="137"/>
      <c r="LU27" s="137"/>
      <c r="LV27" s="137"/>
      <c r="LW27" s="137"/>
      <c r="LX27" s="137"/>
      <c r="LY27" s="137"/>
      <c r="LZ27" s="137"/>
      <c r="MA27" s="137"/>
      <c r="MB27" s="137"/>
      <c r="MC27" s="137"/>
      <c r="MD27" s="137"/>
      <c r="ME27" s="137"/>
      <c r="MF27" s="137"/>
      <c r="MG27" s="137"/>
      <c r="MH27" s="137"/>
      <c r="MI27" s="137"/>
      <c r="MJ27" s="137"/>
      <c r="MK27" s="137"/>
      <c r="ML27" s="137"/>
      <c r="MM27" s="137"/>
      <c r="MN27" s="137"/>
      <c r="MO27" s="137"/>
      <c r="MP27" s="137"/>
      <c r="MQ27" s="137"/>
      <c r="MR27" s="137"/>
      <c r="MS27" s="137"/>
      <c r="MT27" s="137"/>
      <c r="MU27" s="137"/>
      <c r="MV27" s="137"/>
      <c r="MW27" s="137"/>
      <c r="MX27" s="137"/>
      <c r="MY27" s="137"/>
      <c r="MZ27" s="137"/>
      <c r="NA27" s="137"/>
      <c r="NB27" s="137"/>
      <c r="NC27" s="137"/>
      <c r="ND27" s="137"/>
      <c r="NE27" s="137"/>
      <c r="NF27" s="137"/>
      <c r="NG27" s="137"/>
      <c r="NH27" s="137"/>
      <c r="NI27" s="137"/>
      <c r="NJ27" s="137"/>
      <c r="NK27" s="137"/>
      <c r="NL27" s="137"/>
      <c r="NM27" s="137"/>
      <c r="NN27" s="137"/>
      <c r="NO27" s="137"/>
      <c r="NP27" s="137"/>
      <c r="NQ27" s="137"/>
      <c r="NR27" s="137"/>
      <c r="NS27" s="137"/>
      <c r="NT27" s="137"/>
      <c r="NU27" s="137"/>
      <c r="NV27" s="137"/>
      <c r="NW27" s="137"/>
      <c r="NX27" s="137"/>
      <c r="NY27" s="137"/>
      <c r="NZ27" s="137"/>
      <c r="OA27" s="137"/>
      <c r="OB27" s="137"/>
      <c r="OC27" s="137"/>
      <c r="OD27" s="137"/>
      <c r="OE27" s="137"/>
      <c r="OF27" s="137"/>
      <c r="OG27" s="137"/>
      <c r="OH27" s="137"/>
      <c r="OI27" s="137"/>
      <c r="OJ27" s="137"/>
      <c r="OK27" s="137"/>
      <c r="OL27" s="137"/>
      <c r="OM27" s="137"/>
      <c r="ON27" s="137"/>
      <c r="OO27" s="137"/>
      <c r="OP27" s="137"/>
      <c r="OQ27" s="137"/>
      <c r="OR27" s="137"/>
      <c r="OS27" s="137"/>
      <c r="OT27" s="137"/>
      <c r="OU27" s="137"/>
      <c r="OV27" s="137"/>
      <c r="OW27" s="137"/>
      <c r="OX27" s="137"/>
      <c r="OY27" s="137"/>
      <c r="OZ27" s="137"/>
      <c r="PA27" s="137"/>
      <c r="PB27" s="137"/>
      <c r="PC27" s="137"/>
      <c r="PD27" s="137"/>
      <c r="PE27" s="137"/>
      <c r="PF27" s="137"/>
      <c r="PG27" s="137"/>
      <c r="PH27" s="137"/>
      <c r="PI27" s="137"/>
      <c r="PJ27" s="137"/>
      <c r="PK27" s="137"/>
      <c r="PL27" s="137"/>
      <c r="PM27" s="137"/>
      <c r="PN27" s="137"/>
      <c r="PO27" s="137"/>
      <c r="PP27" s="137"/>
      <c r="PQ27" s="137"/>
      <c r="PR27" s="137"/>
      <c r="PS27" s="137"/>
      <c r="PT27" s="137"/>
      <c r="PU27" s="137"/>
      <c r="PV27" s="137"/>
      <c r="PW27" s="137"/>
      <c r="PX27" s="137"/>
      <c r="PY27" s="137"/>
      <c r="PZ27" s="137"/>
      <c r="QA27" s="137"/>
      <c r="QB27" s="137"/>
      <c r="QC27" s="137"/>
      <c r="QD27" s="137"/>
      <c r="QE27" s="137"/>
      <c r="QF27" s="137"/>
      <c r="QG27" s="137"/>
      <c r="QH27" s="137"/>
      <c r="QI27" s="137"/>
      <c r="QJ27" s="137"/>
      <c r="QK27" s="137"/>
      <c r="QL27" s="137"/>
      <c r="QM27" s="137"/>
      <c r="QN27" s="137"/>
      <c r="QO27" s="137"/>
      <c r="QP27" s="137"/>
      <c r="QQ27" s="137"/>
      <c r="QR27" s="137"/>
      <c r="QS27" s="137"/>
      <c r="QT27" s="137"/>
      <c r="QU27" s="137"/>
      <c r="QV27" s="137"/>
      <c r="QW27" s="137"/>
      <c r="QX27" s="137"/>
      <c r="QY27" s="137"/>
      <c r="QZ27" s="137"/>
      <c r="RA27" s="137"/>
      <c r="RB27" s="137"/>
      <c r="RC27" s="137"/>
      <c r="RD27" s="137"/>
      <c r="RE27" s="137"/>
      <c r="RF27" s="137"/>
      <c r="RG27" s="137"/>
      <c r="RH27" s="137"/>
      <c r="RI27" s="137"/>
      <c r="RJ27" s="137"/>
      <c r="RK27" s="137"/>
      <c r="RL27" s="137"/>
      <c r="RM27" s="137"/>
      <c r="RN27" s="137"/>
      <c r="RO27" s="137"/>
      <c r="RP27" s="137"/>
      <c r="RQ27" s="137"/>
      <c r="RR27" s="137"/>
      <c r="RS27" s="137"/>
      <c r="RT27" s="137"/>
      <c r="RU27" s="137"/>
      <c r="RV27" s="137"/>
      <c r="RW27" s="137"/>
      <c r="RX27" s="137"/>
      <c r="RY27" s="137"/>
      <c r="RZ27" s="137"/>
      <c r="SA27" s="137"/>
      <c r="SB27" s="137"/>
      <c r="SC27" s="137"/>
      <c r="SD27" s="137"/>
      <c r="SE27" s="137"/>
      <c r="SF27" s="137"/>
      <c r="SG27" s="137"/>
      <c r="SH27" s="137"/>
      <c r="SI27" s="137"/>
      <c r="SJ27" s="137"/>
      <c r="SK27" s="137"/>
      <c r="SL27" s="137"/>
      <c r="SM27" s="137"/>
      <c r="SN27" s="137"/>
      <c r="SO27" s="137"/>
      <c r="SP27" s="137"/>
      <c r="SQ27" s="137"/>
      <c r="SR27" s="137"/>
      <c r="SS27" s="137"/>
      <c r="ST27" s="137"/>
      <c r="SU27" s="137"/>
      <c r="SV27" s="137"/>
      <c r="SW27" s="137"/>
      <c r="SX27" s="137"/>
      <c r="SY27" s="137"/>
      <c r="SZ27" s="137"/>
      <c r="TA27" s="137"/>
      <c r="TB27" s="137"/>
      <c r="TC27" s="137"/>
      <c r="TD27" s="137"/>
      <c r="TE27" s="137"/>
      <c r="TF27" s="137"/>
      <c r="TG27" s="137"/>
      <c r="TH27" s="137"/>
      <c r="TI27"/>
      <c r="TJ27"/>
      <c r="TK27"/>
      <c r="TL27"/>
    </row>
    <row r="28" spans="1:532" s="6" customFormat="1" ht="18" customHeight="1" x14ac:dyDescent="0.2">
      <c r="B28" s="16"/>
      <c r="C28" s="88" t="s">
        <v>489</v>
      </c>
      <c r="D28" s="14"/>
      <c r="E28" s="14"/>
      <c r="F28" s="78" t="s">
        <v>10</v>
      </c>
      <c r="G28" s="28" t="s">
        <v>12</v>
      </c>
      <c r="H28" s="54" t="s">
        <v>244</v>
      </c>
      <c r="I28" s="154" t="s">
        <v>311</v>
      </c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7"/>
      <c r="BD28" s="137"/>
      <c r="BE28" s="137"/>
      <c r="BF28" s="137"/>
      <c r="BG28" s="137"/>
      <c r="BH28" s="137"/>
      <c r="BI28" s="137"/>
      <c r="BJ28" s="137"/>
      <c r="BK28" s="137"/>
      <c r="BL28" s="137"/>
      <c r="BM28" s="137"/>
      <c r="BN28" s="137"/>
      <c r="BO28" s="137"/>
      <c r="BP28" s="137"/>
      <c r="BQ28" s="137"/>
      <c r="BR28" s="137"/>
      <c r="BS28" s="137"/>
      <c r="BT28" s="137"/>
      <c r="BU28" s="137"/>
      <c r="BV28" s="137"/>
      <c r="BW28" s="137"/>
      <c r="BX28" s="137"/>
      <c r="BY28" s="137"/>
      <c r="BZ28" s="137"/>
      <c r="CA28" s="137"/>
      <c r="CB28" s="137"/>
      <c r="CC28" s="137"/>
      <c r="CD28" s="137"/>
      <c r="CE28" s="137"/>
      <c r="CF28" s="137"/>
      <c r="CG28" s="137"/>
      <c r="CH28" s="137"/>
      <c r="CI28" s="137"/>
      <c r="CJ28" s="137"/>
      <c r="CK28" s="137"/>
      <c r="CL28" s="137"/>
      <c r="CM28" s="137"/>
      <c r="CN28" s="137"/>
      <c r="CO28" s="137"/>
      <c r="CP28" s="137"/>
      <c r="CQ28" s="137"/>
      <c r="CR28" s="137"/>
      <c r="CS28" s="137"/>
      <c r="CT28" s="137"/>
      <c r="CU28" s="137"/>
      <c r="CV28" s="137"/>
      <c r="CW28" s="137"/>
      <c r="CX28" s="137"/>
      <c r="CY28" s="137"/>
      <c r="CZ28" s="137"/>
      <c r="DA28" s="137"/>
      <c r="DB28" s="137"/>
      <c r="DC28" s="137"/>
      <c r="DD28" s="137"/>
      <c r="DE28" s="137"/>
      <c r="DF28" s="137"/>
      <c r="DG28" s="137"/>
      <c r="DH28" s="137"/>
      <c r="DI28" s="137"/>
      <c r="DJ28" s="137"/>
      <c r="DK28" s="137"/>
      <c r="DL28" s="137"/>
      <c r="DM28" s="137"/>
      <c r="DN28" s="137"/>
      <c r="DO28" s="137"/>
      <c r="DP28" s="137"/>
      <c r="DQ28" s="137"/>
      <c r="DR28" s="137"/>
      <c r="DS28" s="137"/>
      <c r="DT28" s="137"/>
      <c r="DU28" s="137"/>
      <c r="DV28" s="137"/>
      <c r="DW28" s="137"/>
      <c r="DX28" s="137"/>
      <c r="DY28" s="137"/>
      <c r="DZ28" s="137"/>
      <c r="EA28" s="137"/>
      <c r="EB28" s="137"/>
      <c r="EC28" s="137"/>
      <c r="ED28" s="137"/>
      <c r="EE28" s="137"/>
      <c r="EF28" s="137"/>
      <c r="EG28" s="137"/>
      <c r="EH28" s="137"/>
      <c r="EI28" s="137"/>
      <c r="EJ28" s="137"/>
      <c r="EK28" s="137"/>
      <c r="EL28" s="137"/>
      <c r="EM28" s="137"/>
      <c r="EN28" s="137"/>
      <c r="EO28" s="137"/>
      <c r="EP28" s="137"/>
      <c r="EQ28" s="137"/>
      <c r="ER28" s="137"/>
      <c r="ES28" s="137"/>
      <c r="ET28" s="137"/>
      <c r="EU28" s="137"/>
      <c r="EV28" s="137"/>
      <c r="EW28" s="137"/>
      <c r="EX28" s="137"/>
      <c r="EY28" s="137"/>
      <c r="EZ28" s="137"/>
      <c r="FA28" s="137"/>
      <c r="FB28" s="137"/>
      <c r="FC28" s="137"/>
      <c r="FD28" s="137"/>
      <c r="FE28" s="137"/>
      <c r="FF28" s="137"/>
      <c r="FG28" s="137"/>
      <c r="FH28" s="137"/>
      <c r="FI28" s="137"/>
      <c r="FJ28" s="137"/>
      <c r="FK28" s="137"/>
      <c r="FL28" s="137"/>
      <c r="FM28" s="137"/>
      <c r="FN28" s="137"/>
      <c r="FO28" s="137"/>
      <c r="FP28" s="137"/>
      <c r="FQ28" s="137"/>
      <c r="FR28" s="137"/>
      <c r="FS28" s="137"/>
      <c r="FT28" s="137"/>
      <c r="FU28" s="137"/>
      <c r="FV28" s="137"/>
      <c r="FW28" s="137"/>
      <c r="FX28" s="137"/>
      <c r="FY28" s="137"/>
      <c r="FZ28" s="137"/>
      <c r="GA28" s="137"/>
      <c r="GB28" s="137"/>
      <c r="GC28" s="137"/>
      <c r="GD28" s="137"/>
      <c r="GE28" s="137"/>
      <c r="GF28" s="137"/>
      <c r="GG28" s="137"/>
      <c r="GH28" s="137"/>
      <c r="GI28" s="137"/>
      <c r="GJ28" s="137"/>
      <c r="GK28" s="137"/>
      <c r="GL28" s="137"/>
      <c r="GM28" s="137"/>
      <c r="GN28" s="137"/>
      <c r="GO28" s="137"/>
      <c r="GP28" s="137"/>
      <c r="GQ28" s="137"/>
      <c r="GR28" s="137"/>
      <c r="GS28" s="137"/>
      <c r="GT28" s="137"/>
      <c r="GU28" s="137"/>
      <c r="GV28" s="137"/>
      <c r="GW28" s="137"/>
      <c r="GX28" s="137"/>
      <c r="GY28" s="137"/>
      <c r="GZ28" s="137"/>
      <c r="HA28" s="137"/>
      <c r="HB28" s="137"/>
      <c r="HC28" s="137"/>
      <c r="HD28" s="137"/>
      <c r="HE28" s="137"/>
      <c r="HF28" s="137"/>
      <c r="HG28" s="137"/>
      <c r="HH28" s="137"/>
      <c r="HI28" s="137"/>
      <c r="HJ28" s="137"/>
      <c r="HK28" s="137"/>
      <c r="HL28" s="137"/>
      <c r="HM28" s="137"/>
      <c r="HN28" s="137"/>
      <c r="HO28" s="137"/>
      <c r="HP28" s="137"/>
      <c r="HQ28" s="137"/>
      <c r="HR28" s="137"/>
      <c r="HS28" s="137"/>
      <c r="HT28" s="137"/>
      <c r="HU28" s="137"/>
      <c r="HV28" s="137"/>
      <c r="HW28" s="137"/>
      <c r="HX28" s="137"/>
      <c r="HY28" s="137"/>
      <c r="HZ28" s="137"/>
      <c r="IA28" s="137"/>
      <c r="IB28" s="137"/>
      <c r="IC28" s="137"/>
      <c r="ID28" s="137"/>
      <c r="IE28" s="137"/>
      <c r="IF28" s="137"/>
      <c r="IG28" s="137"/>
      <c r="IH28" s="137"/>
      <c r="II28" s="137"/>
      <c r="IJ28" s="137"/>
      <c r="IK28" s="137"/>
      <c r="IL28" s="137"/>
      <c r="IM28" s="137"/>
      <c r="IN28" s="137"/>
      <c r="IO28" s="137"/>
      <c r="IP28" s="137"/>
      <c r="IQ28" s="137"/>
      <c r="IR28" s="137"/>
      <c r="IS28" s="137"/>
      <c r="IT28" s="137"/>
      <c r="IU28" s="137"/>
      <c r="IV28" s="137"/>
      <c r="IW28" s="137"/>
      <c r="IX28" s="137"/>
      <c r="IY28" s="137"/>
      <c r="IZ28" s="137"/>
      <c r="JA28" s="137"/>
      <c r="JB28" s="137"/>
      <c r="JC28" s="137"/>
      <c r="JD28" s="137"/>
      <c r="JE28" s="137"/>
      <c r="JF28" s="137"/>
      <c r="JG28" s="137"/>
      <c r="JH28" s="137"/>
      <c r="JI28" s="137"/>
      <c r="JJ28" s="137"/>
      <c r="JK28" s="137"/>
      <c r="JL28" s="137"/>
      <c r="JM28" s="137"/>
      <c r="JN28" s="137"/>
      <c r="JO28" s="137"/>
      <c r="JP28" s="137"/>
      <c r="JQ28" s="137"/>
      <c r="JR28" s="137"/>
      <c r="JS28" s="137"/>
      <c r="JT28" s="137"/>
      <c r="JU28" s="137"/>
      <c r="JV28" s="137"/>
      <c r="JW28" s="137"/>
      <c r="JX28" s="137"/>
      <c r="JY28" s="137"/>
      <c r="JZ28" s="137"/>
      <c r="KA28" s="137"/>
      <c r="KB28" s="137"/>
      <c r="KC28" s="137"/>
      <c r="KD28" s="137"/>
      <c r="KE28" s="137"/>
      <c r="KF28" s="137"/>
      <c r="KG28" s="137"/>
      <c r="KH28" s="137"/>
      <c r="KI28" s="137"/>
      <c r="KJ28" s="137"/>
      <c r="KK28" s="137"/>
      <c r="KL28" s="137"/>
      <c r="KM28" s="137"/>
      <c r="KN28" s="137"/>
      <c r="KO28" s="137"/>
      <c r="KP28" s="137"/>
      <c r="KQ28" s="137"/>
      <c r="KR28" s="137"/>
      <c r="KS28" s="137"/>
      <c r="KT28" s="137"/>
      <c r="KU28" s="137"/>
      <c r="KV28" s="137"/>
      <c r="KW28" s="137"/>
      <c r="KX28" s="137"/>
      <c r="KY28" s="137"/>
      <c r="KZ28" s="137"/>
      <c r="LA28" s="137"/>
      <c r="LB28" s="137"/>
      <c r="LC28" s="137"/>
      <c r="LD28" s="137"/>
      <c r="LE28" s="137"/>
      <c r="LF28" s="137"/>
      <c r="LG28" s="137"/>
      <c r="LH28" s="137"/>
      <c r="LI28" s="137"/>
      <c r="LJ28" s="137"/>
      <c r="LK28" s="137"/>
      <c r="LL28" s="137"/>
      <c r="LM28" s="137"/>
      <c r="LN28" s="137"/>
      <c r="LO28" s="137"/>
      <c r="LP28" s="137"/>
      <c r="LQ28" s="137"/>
      <c r="LR28" s="137"/>
      <c r="LS28" s="137"/>
      <c r="LT28" s="137"/>
      <c r="LU28" s="137"/>
      <c r="LV28" s="137"/>
      <c r="LW28" s="137"/>
      <c r="LX28" s="137"/>
      <c r="LY28" s="137"/>
      <c r="LZ28" s="137"/>
      <c r="MA28" s="137"/>
      <c r="MB28" s="137"/>
      <c r="MC28" s="137"/>
      <c r="MD28" s="137"/>
      <c r="ME28" s="137"/>
      <c r="MF28" s="137"/>
      <c r="MG28" s="137"/>
      <c r="MH28" s="137"/>
      <c r="MI28" s="137"/>
      <c r="MJ28" s="137"/>
      <c r="MK28" s="137"/>
      <c r="ML28" s="137"/>
      <c r="MM28" s="137"/>
      <c r="MN28" s="137"/>
      <c r="MO28" s="137"/>
      <c r="MP28" s="137"/>
      <c r="MQ28" s="137"/>
      <c r="MR28" s="137"/>
      <c r="MS28" s="137"/>
      <c r="MT28" s="137"/>
      <c r="MU28" s="137"/>
      <c r="MV28" s="137"/>
      <c r="MW28" s="137"/>
      <c r="MX28" s="137"/>
      <c r="MY28" s="137"/>
      <c r="MZ28" s="137"/>
      <c r="NA28" s="137"/>
      <c r="NB28" s="137"/>
      <c r="NC28" s="137"/>
      <c r="ND28" s="137"/>
      <c r="NE28" s="137"/>
      <c r="NF28" s="137"/>
      <c r="NG28" s="137"/>
      <c r="NH28" s="137"/>
      <c r="NI28" s="137"/>
      <c r="NJ28" s="137"/>
      <c r="NK28" s="137"/>
      <c r="NL28" s="137"/>
      <c r="NM28" s="137"/>
      <c r="NN28" s="137"/>
      <c r="NO28" s="137"/>
      <c r="NP28" s="137"/>
      <c r="NQ28" s="137"/>
      <c r="NR28" s="137"/>
      <c r="NS28" s="137"/>
      <c r="NT28" s="137"/>
      <c r="NU28" s="137"/>
      <c r="NV28" s="137"/>
      <c r="NW28" s="137"/>
      <c r="NX28" s="137"/>
      <c r="NY28" s="137"/>
      <c r="NZ28" s="137"/>
      <c r="OA28" s="137"/>
      <c r="OB28" s="137"/>
      <c r="OC28" s="137"/>
      <c r="OD28" s="137"/>
      <c r="OE28" s="137"/>
      <c r="OF28" s="137"/>
      <c r="OG28" s="137"/>
      <c r="OH28" s="137"/>
      <c r="OI28" s="137"/>
      <c r="OJ28" s="137"/>
      <c r="OK28" s="137"/>
      <c r="OL28" s="137"/>
      <c r="OM28" s="137"/>
      <c r="ON28" s="137"/>
      <c r="OO28" s="137"/>
      <c r="OP28" s="137"/>
      <c r="OQ28" s="137"/>
      <c r="OR28" s="137"/>
      <c r="OS28" s="137"/>
      <c r="OT28" s="137"/>
      <c r="OU28" s="137"/>
      <c r="OV28" s="137"/>
      <c r="OW28" s="137"/>
      <c r="OX28" s="137"/>
      <c r="OY28" s="137"/>
      <c r="OZ28" s="137"/>
      <c r="PA28" s="137"/>
      <c r="PB28" s="137"/>
      <c r="PC28" s="137"/>
      <c r="PD28" s="137"/>
      <c r="PE28" s="137"/>
      <c r="PF28" s="137"/>
      <c r="PG28" s="137"/>
      <c r="PH28" s="137"/>
      <c r="PI28" s="137"/>
      <c r="PJ28" s="137"/>
      <c r="PK28" s="137"/>
      <c r="PL28" s="137"/>
      <c r="PM28" s="137"/>
      <c r="PN28" s="137"/>
      <c r="PO28" s="137"/>
      <c r="PP28" s="137"/>
      <c r="PQ28" s="137"/>
      <c r="PR28" s="137"/>
      <c r="PS28" s="137"/>
      <c r="PT28" s="137"/>
      <c r="PU28" s="137"/>
      <c r="PV28" s="137"/>
      <c r="PW28" s="137"/>
      <c r="PX28" s="137"/>
      <c r="PY28" s="137"/>
      <c r="PZ28" s="137"/>
      <c r="QA28" s="137"/>
      <c r="QB28" s="137"/>
      <c r="QC28" s="137"/>
      <c r="QD28" s="137"/>
      <c r="QE28" s="137"/>
      <c r="QF28" s="137"/>
      <c r="QG28" s="137"/>
      <c r="QH28" s="137"/>
      <c r="QI28" s="137"/>
      <c r="QJ28" s="137"/>
      <c r="QK28" s="137"/>
      <c r="QL28" s="137"/>
      <c r="QM28" s="137"/>
      <c r="QN28" s="137"/>
      <c r="QO28" s="137"/>
      <c r="QP28" s="137"/>
      <c r="QQ28" s="137"/>
      <c r="QR28" s="137"/>
      <c r="QS28" s="137"/>
      <c r="QT28" s="137"/>
      <c r="QU28" s="137"/>
      <c r="QV28" s="137"/>
      <c r="QW28" s="137"/>
      <c r="QX28" s="137"/>
      <c r="QY28" s="137"/>
      <c r="QZ28" s="137"/>
      <c r="RA28" s="137"/>
      <c r="RB28" s="137"/>
      <c r="RC28" s="137"/>
      <c r="RD28" s="137"/>
      <c r="RE28" s="137"/>
      <c r="RF28" s="137"/>
      <c r="RG28" s="137"/>
      <c r="RH28" s="137"/>
      <c r="RI28" s="137"/>
      <c r="RJ28" s="137"/>
      <c r="RK28" s="137"/>
      <c r="RL28" s="137"/>
      <c r="RM28" s="137"/>
      <c r="RN28" s="137"/>
      <c r="RO28" s="137"/>
      <c r="RP28" s="137"/>
      <c r="RQ28" s="137"/>
      <c r="RR28" s="137"/>
      <c r="RS28" s="137"/>
      <c r="RT28" s="137"/>
      <c r="RU28" s="137"/>
      <c r="RV28" s="137"/>
      <c r="RW28" s="137"/>
      <c r="RX28" s="137"/>
      <c r="RY28" s="137"/>
      <c r="RZ28" s="137"/>
      <c r="SA28" s="137"/>
      <c r="SB28" s="137"/>
      <c r="SC28" s="137"/>
      <c r="SD28" s="137"/>
      <c r="SE28" s="137"/>
      <c r="SF28" s="137"/>
      <c r="SG28" s="137"/>
      <c r="SH28" s="137"/>
      <c r="SI28" s="137"/>
      <c r="SJ28" s="137"/>
      <c r="SK28" s="137"/>
      <c r="SL28" s="137"/>
      <c r="SM28" s="137"/>
      <c r="SN28" s="137"/>
      <c r="SO28" s="137"/>
      <c r="SP28" s="137"/>
      <c r="SQ28" s="137"/>
      <c r="SR28" s="137"/>
      <c r="SS28" s="137"/>
      <c r="ST28" s="137"/>
      <c r="SU28" s="137"/>
      <c r="SV28" s="137"/>
      <c r="SW28" s="137"/>
      <c r="SX28" s="137"/>
      <c r="SY28" s="137"/>
      <c r="SZ28" s="137"/>
      <c r="TA28" s="137"/>
      <c r="TB28" s="137"/>
      <c r="TC28" s="137"/>
      <c r="TD28" s="137"/>
      <c r="TE28" s="137"/>
      <c r="TF28" s="137"/>
      <c r="TG28" s="137"/>
      <c r="TH28" s="137"/>
      <c r="TI28"/>
      <c r="TJ28"/>
      <c r="TK28"/>
      <c r="TL28"/>
    </row>
    <row r="29" spans="1:532" s="6" customFormat="1" ht="18" customHeight="1" x14ac:dyDescent="0.2">
      <c r="B29" s="16"/>
      <c r="C29" s="88" t="s">
        <v>477</v>
      </c>
      <c r="D29" s="14"/>
      <c r="E29" s="14"/>
      <c r="F29" s="78" t="s">
        <v>10</v>
      </c>
      <c r="G29" s="28" t="s">
        <v>12</v>
      </c>
      <c r="H29" s="54" t="s">
        <v>245</v>
      </c>
      <c r="I29" s="154" t="s">
        <v>311</v>
      </c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  <c r="BG29" s="137"/>
      <c r="BH29" s="137"/>
      <c r="BI29" s="137"/>
      <c r="BJ29" s="137"/>
      <c r="BK29" s="137"/>
      <c r="BL29" s="137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  <c r="BW29" s="137"/>
      <c r="BX29" s="137"/>
      <c r="BY29" s="137"/>
      <c r="BZ29" s="137"/>
      <c r="CA29" s="137"/>
      <c r="CB29" s="137"/>
      <c r="CC29" s="137"/>
      <c r="CD29" s="137"/>
      <c r="CE29" s="137"/>
      <c r="CF29" s="137"/>
      <c r="CG29" s="137"/>
      <c r="CH29" s="137"/>
      <c r="CI29" s="137"/>
      <c r="CJ29" s="137"/>
      <c r="CK29" s="137"/>
      <c r="CL29" s="137"/>
      <c r="CM29" s="137"/>
      <c r="CN29" s="137"/>
      <c r="CO29" s="137"/>
      <c r="CP29" s="137"/>
      <c r="CQ29" s="137"/>
      <c r="CR29" s="137"/>
      <c r="CS29" s="137"/>
      <c r="CT29" s="137"/>
      <c r="CU29" s="137"/>
      <c r="CV29" s="137"/>
      <c r="CW29" s="137"/>
      <c r="CX29" s="137"/>
      <c r="CY29" s="137"/>
      <c r="CZ29" s="137"/>
      <c r="DA29" s="137"/>
      <c r="DB29" s="137"/>
      <c r="DC29" s="137"/>
      <c r="DD29" s="137"/>
      <c r="DE29" s="137"/>
      <c r="DF29" s="137"/>
      <c r="DG29" s="137"/>
      <c r="DH29" s="137"/>
      <c r="DI29" s="137"/>
      <c r="DJ29" s="137"/>
      <c r="DK29" s="137"/>
      <c r="DL29" s="137"/>
      <c r="DM29" s="137"/>
      <c r="DN29" s="137"/>
      <c r="DO29" s="137"/>
      <c r="DP29" s="137"/>
      <c r="DQ29" s="137"/>
      <c r="DR29" s="137"/>
      <c r="DS29" s="137"/>
      <c r="DT29" s="137"/>
      <c r="DU29" s="137"/>
      <c r="DV29" s="137"/>
      <c r="DW29" s="137"/>
      <c r="DX29" s="137"/>
      <c r="DY29" s="137"/>
      <c r="DZ29" s="137"/>
      <c r="EA29" s="137"/>
      <c r="EB29" s="137"/>
      <c r="EC29" s="137"/>
      <c r="ED29" s="137"/>
      <c r="EE29" s="137"/>
      <c r="EF29" s="137"/>
      <c r="EG29" s="137"/>
      <c r="EH29" s="137"/>
      <c r="EI29" s="137"/>
      <c r="EJ29" s="137"/>
      <c r="EK29" s="137"/>
      <c r="EL29" s="137"/>
      <c r="EM29" s="137"/>
      <c r="EN29" s="137"/>
      <c r="EO29" s="137"/>
      <c r="EP29" s="137"/>
      <c r="EQ29" s="137"/>
      <c r="ER29" s="137"/>
      <c r="ES29" s="137"/>
      <c r="ET29" s="137"/>
      <c r="EU29" s="137"/>
      <c r="EV29" s="137"/>
      <c r="EW29" s="137"/>
      <c r="EX29" s="137"/>
      <c r="EY29" s="137"/>
      <c r="EZ29" s="137"/>
      <c r="FA29" s="137"/>
      <c r="FB29" s="137"/>
      <c r="FC29" s="137"/>
      <c r="FD29" s="137"/>
      <c r="FE29" s="137"/>
      <c r="FF29" s="137"/>
      <c r="FG29" s="137"/>
      <c r="FH29" s="137"/>
      <c r="FI29" s="137"/>
      <c r="FJ29" s="137"/>
      <c r="FK29" s="137"/>
      <c r="FL29" s="137"/>
      <c r="FM29" s="137"/>
      <c r="FN29" s="137"/>
      <c r="FO29" s="137"/>
      <c r="FP29" s="137"/>
      <c r="FQ29" s="137"/>
      <c r="FR29" s="137"/>
      <c r="FS29" s="137"/>
      <c r="FT29" s="137"/>
      <c r="FU29" s="137"/>
      <c r="FV29" s="137"/>
      <c r="FW29" s="137"/>
      <c r="FX29" s="137"/>
      <c r="FY29" s="137"/>
      <c r="FZ29" s="137"/>
      <c r="GA29" s="137"/>
      <c r="GB29" s="137"/>
      <c r="GC29" s="137"/>
      <c r="GD29" s="137"/>
      <c r="GE29" s="137"/>
      <c r="GF29" s="137"/>
      <c r="GG29" s="137"/>
      <c r="GH29" s="137"/>
      <c r="GI29" s="137"/>
      <c r="GJ29" s="137"/>
      <c r="GK29" s="137"/>
      <c r="GL29" s="137"/>
      <c r="GM29" s="137"/>
      <c r="GN29" s="137"/>
      <c r="GO29" s="137"/>
      <c r="GP29" s="137"/>
      <c r="GQ29" s="137"/>
      <c r="GR29" s="137"/>
      <c r="GS29" s="137"/>
      <c r="GT29" s="137"/>
      <c r="GU29" s="137"/>
      <c r="GV29" s="137"/>
      <c r="GW29" s="137"/>
      <c r="GX29" s="137"/>
      <c r="GY29" s="137"/>
      <c r="GZ29" s="137"/>
      <c r="HA29" s="137"/>
      <c r="HB29" s="137"/>
      <c r="HC29" s="137"/>
      <c r="HD29" s="137"/>
      <c r="HE29" s="137"/>
      <c r="HF29" s="137"/>
      <c r="HG29" s="137"/>
      <c r="HH29" s="137"/>
      <c r="HI29" s="137"/>
      <c r="HJ29" s="137"/>
      <c r="HK29" s="137"/>
      <c r="HL29" s="137"/>
      <c r="HM29" s="137"/>
      <c r="HN29" s="137"/>
      <c r="HO29" s="137"/>
      <c r="HP29" s="137"/>
      <c r="HQ29" s="137"/>
      <c r="HR29" s="137"/>
      <c r="HS29" s="137"/>
      <c r="HT29" s="137"/>
      <c r="HU29" s="137"/>
      <c r="HV29" s="137"/>
      <c r="HW29" s="137"/>
      <c r="HX29" s="137"/>
      <c r="HY29" s="137"/>
      <c r="HZ29" s="137"/>
      <c r="IA29" s="137"/>
      <c r="IB29" s="137"/>
      <c r="IC29" s="137"/>
      <c r="ID29" s="137"/>
      <c r="IE29" s="137"/>
      <c r="IF29" s="137"/>
      <c r="IG29" s="137"/>
      <c r="IH29" s="137"/>
      <c r="II29" s="137"/>
      <c r="IJ29" s="137"/>
      <c r="IK29" s="137"/>
      <c r="IL29" s="137"/>
      <c r="IM29" s="137"/>
      <c r="IN29" s="137"/>
      <c r="IO29" s="137"/>
      <c r="IP29" s="137"/>
      <c r="IQ29" s="137"/>
      <c r="IR29" s="137"/>
      <c r="IS29" s="137"/>
      <c r="IT29" s="137"/>
      <c r="IU29" s="137"/>
      <c r="IV29" s="137"/>
      <c r="IW29" s="137"/>
      <c r="IX29" s="137"/>
      <c r="IY29" s="137"/>
      <c r="IZ29" s="137"/>
      <c r="JA29" s="137"/>
      <c r="JB29" s="137"/>
      <c r="JC29" s="137"/>
      <c r="JD29" s="137"/>
      <c r="JE29" s="137"/>
      <c r="JF29" s="137"/>
      <c r="JG29" s="137"/>
      <c r="JH29" s="137"/>
      <c r="JI29" s="137"/>
      <c r="JJ29" s="137"/>
      <c r="JK29" s="137"/>
      <c r="JL29" s="137"/>
      <c r="JM29" s="137"/>
      <c r="JN29" s="137"/>
      <c r="JO29" s="137"/>
      <c r="JP29" s="137"/>
      <c r="JQ29" s="137"/>
      <c r="JR29" s="137"/>
      <c r="JS29" s="137"/>
      <c r="JT29" s="137"/>
      <c r="JU29" s="137"/>
      <c r="JV29" s="137"/>
      <c r="JW29" s="137"/>
      <c r="JX29" s="137"/>
      <c r="JY29" s="137"/>
      <c r="JZ29" s="137"/>
      <c r="KA29" s="137"/>
      <c r="KB29" s="137"/>
      <c r="KC29" s="137"/>
      <c r="KD29" s="137"/>
      <c r="KE29" s="137"/>
      <c r="KF29" s="137"/>
      <c r="KG29" s="137"/>
      <c r="KH29" s="137"/>
      <c r="KI29" s="137"/>
      <c r="KJ29" s="137"/>
      <c r="KK29" s="137"/>
      <c r="KL29" s="137"/>
      <c r="KM29" s="137"/>
      <c r="KN29" s="137"/>
      <c r="KO29" s="137"/>
      <c r="KP29" s="137"/>
      <c r="KQ29" s="137"/>
      <c r="KR29" s="137"/>
      <c r="KS29" s="137"/>
      <c r="KT29" s="137"/>
      <c r="KU29" s="137"/>
      <c r="KV29" s="137"/>
      <c r="KW29" s="137"/>
      <c r="KX29" s="137"/>
      <c r="KY29" s="137"/>
      <c r="KZ29" s="137"/>
      <c r="LA29" s="137"/>
      <c r="LB29" s="137"/>
      <c r="LC29" s="137"/>
      <c r="LD29" s="137"/>
      <c r="LE29" s="137"/>
      <c r="LF29" s="137"/>
      <c r="LG29" s="137"/>
      <c r="LH29" s="137"/>
      <c r="LI29" s="137"/>
      <c r="LJ29" s="137"/>
      <c r="LK29" s="137"/>
      <c r="LL29" s="137"/>
      <c r="LM29" s="137"/>
      <c r="LN29" s="137"/>
      <c r="LO29" s="137"/>
      <c r="LP29" s="137"/>
      <c r="LQ29" s="137"/>
      <c r="LR29" s="137"/>
      <c r="LS29" s="137"/>
      <c r="LT29" s="137"/>
      <c r="LU29" s="137"/>
      <c r="LV29" s="137"/>
      <c r="LW29" s="137"/>
      <c r="LX29" s="137"/>
      <c r="LY29" s="137"/>
      <c r="LZ29" s="137"/>
      <c r="MA29" s="137"/>
      <c r="MB29" s="137"/>
      <c r="MC29" s="137"/>
      <c r="MD29" s="137"/>
      <c r="ME29" s="137"/>
      <c r="MF29" s="137"/>
      <c r="MG29" s="137"/>
      <c r="MH29" s="137"/>
      <c r="MI29" s="137"/>
      <c r="MJ29" s="137"/>
      <c r="MK29" s="137"/>
      <c r="ML29" s="137"/>
      <c r="MM29" s="137"/>
      <c r="MN29" s="137"/>
      <c r="MO29" s="137"/>
      <c r="MP29" s="137"/>
      <c r="MQ29" s="137"/>
      <c r="MR29" s="137"/>
      <c r="MS29" s="137"/>
      <c r="MT29" s="137"/>
      <c r="MU29" s="137"/>
      <c r="MV29" s="137"/>
      <c r="MW29" s="137"/>
      <c r="MX29" s="137"/>
      <c r="MY29" s="137"/>
      <c r="MZ29" s="137"/>
      <c r="NA29" s="137"/>
      <c r="NB29" s="137"/>
      <c r="NC29" s="137"/>
      <c r="ND29" s="137"/>
      <c r="NE29" s="137"/>
      <c r="NF29" s="137"/>
      <c r="NG29" s="137"/>
      <c r="NH29" s="137"/>
      <c r="NI29" s="137"/>
      <c r="NJ29" s="137"/>
      <c r="NK29" s="137"/>
      <c r="NL29" s="137"/>
      <c r="NM29" s="137"/>
      <c r="NN29" s="137"/>
      <c r="NO29" s="137"/>
      <c r="NP29" s="137"/>
      <c r="NQ29" s="137"/>
      <c r="NR29" s="137"/>
      <c r="NS29" s="137"/>
      <c r="NT29" s="137"/>
      <c r="NU29" s="137"/>
      <c r="NV29" s="137"/>
      <c r="NW29" s="137"/>
      <c r="NX29" s="137"/>
      <c r="NY29" s="137"/>
      <c r="NZ29" s="137"/>
      <c r="OA29" s="137"/>
      <c r="OB29" s="137"/>
      <c r="OC29" s="137"/>
      <c r="OD29" s="137"/>
      <c r="OE29" s="137"/>
      <c r="OF29" s="137"/>
      <c r="OG29" s="137"/>
      <c r="OH29" s="137"/>
      <c r="OI29" s="137"/>
      <c r="OJ29" s="137"/>
      <c r="OK29" s="137"/>
      <c r="OL29" s="137"/>
      <c r="OM29" s="137"/>
      <c r="ON29" s="137"/>
      <c r="OO29" s="137"/>
      <c r="OP29" s="137"/>
      <c r="OQ29" s="137"/>
      <c r="OR29" s="137"/>
      <c r="OS29" s="137"/>
      <c r="OT29" s="137"/>
      <c r="OU29" s="137"/>
      <c r="OV29" s="137"/>
      <c r="OW29" s="137"/>
      <c r="OX29" s="137"/>
      <c r="OY29" s="137"/>
      <c r="OZ29" s="137"/>
      <c r="PA29" s="137"/>
      <c r="PB29" s="137"/>
      <c r="PC29" s="137"/>
      <c r="PD29" s="137"/>
      <c r="PE29" s="137"/>
      <c r="PF29" s="137"/>
      <c r="PG29" s="137"/>
      <c r="PH29" s="137"/>
      <c r="PI29" s="137"/>
      <c r="PJ29" s="137"/>
      <c r="PK29" s="137"/>
      <c r="PL29" s="137"/>
      <c r="PM29" s="137"/>
      <c r="PN29" s="137"/>
      <c r="PO29" s="137"/>
      <c r="PP29" s="137"/>
      <c r="PQ29" s="137"/>
      <c r="PR29" s="137"/>
      <c r="PS29" s="137"/>
      <c r="PT29" s="137"/>
      <c r="PU29" s="137"/>
      <c r="PV29" s="137"/>
      <c r="PW29" s="137"/>
      <c r="PX29" s="137"/>
      <c r="PY29" s="137"/>
      <c r="PZ29" s="137"/>
      <c r="QA29" s="137"/>
      <c r="QB29" s="137"/>
      <c r="QC29" s="137"/>
      <c r="QD29" s="137"/>
      <c r="QE29" s="137"/>
      <c r="QF29" s="137"/>
      <c r="QG29" s="137"/>
      <c r="QH29" s="137"/>
      <c r="QI29" s="137"/>
      <c r="QJ29" s="137"/>
      <c r="QK29" s="137"/>
      <c r="QL29" s="137"/>
      <c r="QM29" s="137"/>
      <c r="QN29" s="137"/>
      <c r="QO29" s="137"/>
      <c r="QP29" s="137"/>
      <c r="QQ29" s="137"/>
      <c r="QR29" s="137"/>
      <c r="QS29" s="137"/>
      <c r="QT29" s="137"/>
      <c r="QU29" s="137"/>
      <c r="QV29" s="137"/>
      <c r="QW29" s="137"/>
      <c r="QX29" s="137"/>
      <c r="QY29" s="137"/>
      <c r="QZ29" s="137"/>
      <c r="RA29" s="137"/>
      <c r="RB29" s="137"/>
      <c r="RC29" s="137"/>
      <c r="RD29" s="137"/>
      <c r="RE29" s="137"/>
      <c r="RF29" s="137"/>
      <c r="RG29" s="137"/>
      <c r="RH29" s="137"/>
      <c r="RI29" s="137"/>
      <c r="RJ29" s="137"/>
      <c r="RK29" s="137"/>
      <c r="RL29" s="137"/>
      <c r="RM29" s="137"/>
      <c r="RN29" s="137"/>
      <c r="RO29" s="137"/>
      <c r="RP29" s="137"/>
      <c r="RQ29" s="137"/>
      <c r="RR29" s="137"/>
      <c r="RS29" s="137"/>
      <c r="RT29" s="137"/>
      <c r="RU29" s="137"/>
      <c r="RV29" s="137"/>
      <c r="RW29" s="137"/>
      <c r="RX29" s="137"/>
      <c r="RY29" s="137"/>
      <c r="RZ29" s="137"/>
      <c r="SA29" s="137"/>
      <c r="SB29" s="137"/>
      <c r="SC29" s="137"/>
      <c r="SD29" s="137"/>
      <c r="SE29" s="137"/>
      <c r="SF29" s="137"/>
      <c r="SG29" s="137"/>
      <c r="SH29" s="137"/>
      <c r="SI29" s="137"/>
      <c r="SJ29" s="137"/>
      <c r="SK29" s="137"/>
      <c r="SL29" s="137"/>
      <c r="SM29" s="137"/>
      <c r="SN29" s="137"/>
      <c r="SO29" s="137"/>
      <c r="SP29" s="137"/>
      <c r="SQ29" s="137"/>
      <c r="SR29" s="137"/>
      <c r="SS29" s="137"/>
      <c r="ST29" s="137"/>
      <c r="SU29" s="137"/>
      <c r="SV29" s="137"/>
      <c r="SW29" s="137"/>
      <c r="SX29" s="137"/>
      <c r="SY29" s="137"/>
      <c r="SZ29" s="137"/>
      <c r="TA29" s="137"/>
      <c r="TB29" s="137"/>
      <c r="TC29" s="137"/>
      <c r="TD29" s="137"/>
      <c r="TE29" s="137"/>
      <c r="TF29" s="137"/>
      <c r="TG29" s="137"/>
      <c r="TH29" s="137"/>
      <c r="TI29"/>
      <c r="TJ29"/>
      <c r="TK29"/>
      <c r="TL29"/>
    </row>
    <row r="30" spans="1:532" s="6" customFormat="1" ht="18" customHeight="1" x14ac:dyDescent="0.2">
      <c r="B30" s="16"/>
      <c r="C30" s="88" t="s">
        <v>415</v>
      </c>
      <c r="D30" s="14"/>
      <c r="E30" s="14"/>
      <c r="F30" s="78" t="s">
        <v>364</v>
      </c>
      <c r="G30" s="28" t="s">
        <v>38</v>
      </c>
      <c r="H30" s="54">
        <v>2024</v>
      </c>
      <c r="I30" s="154">
        <v>2025</v>
      </c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7"/>
      <c r="BB30" s="137"/>
      <c r="BC30" s="137"/>
      <c r="BD30" s="137"/>
      <c r="BE30" s="137"/>
      <c r="BF30" s="137"/>
      <c r="BG30" s="137"/>
      <c r="BH30" s="137"/>
      <c r="BI30" s="137"/>
      <c r="BJ30" s="137"/>
      <c r="BK30" s="137"/>
      <c r="BL30" s="137"/>
      <c r="BM30" s="137"/>
      <c r="BN30" s="137"/>
      <c r="BO30" s="137"/>
      <c r="BP30" s="137"/>
      <c r="BQ30" s="137"/>
      <c r="BR30" s="137"/>
      <c r="BS30" s="137"/>
      <c r="BT30" s="137"/>
      <c r="BU30" s="137"/>
      <c r="BV30" s="137"/>
      <c r="BW30" s="137"/>
      <c r="BX30" s="137"/>
      <c r="BY30" s="137"/>
      <c r="BZ30" s="137"/>
      <c r="CA30" s="137"/>
      <c r="CB30" s="137"/>
      <c r="CC30" s="137"/>
      <c r="CD30" s="137"/>
      <c r="CE30" s="137"/>
      <c r="CF30" s="137"/>
      <c r="CG30" s="137"/>
      <c r="CH30" s="137"/>
      <c r="CI30" s="137"/>
      <c r="CJ30" s="137"/>
      <c r="CK30" s="137"/>
      <c r="CL30" s="137"/>
      <c r="CM30" s="137"/>
      <c r="CN30" s="137"/>
      <c r="CO30" s="137"/>
      <c r="CP30" s="137"/>
      <c r="CQ30" s="137"/>
      <c r="CR30" s="137"/>
      <c r="CS30" s="137"/>
      <c r="CT30" s="137"/>
      <c r="CU30" s="137"/>
      <c r="CV30" s="137"/>
      <c r="CW30" s="137"/>
      <c r="CX30" s="137"/>
      <c r="CY30" s="137"/>
      <c r="CZ30" s="137"/>
      <c r="DA30" s="137"/>
      <c r="DB30" s="137"/>
      <c r="DC30" s="137"/>
      <c r="DD30" s="137"/>
      <c r="DE30" s="137"/>
      <c r="DF30" s="137"/>
      <c r="DG30" s="137"/>
      <c r="DH30" s="137"/>
      <c r="DI30" s="137"/>
      <c r="DJ30" s="137"/>
      <c r="DK30" s="137"/>
      <c r="DL30" s="137"/>
      <c r="DM30" s="137"/>
      <c r="DN30" s="137"/>
      <c r="DO30" s="137"/>
      <c r="DP30" s="137"/>
      <c r="DQ30" s="137"/>
      <c r="DR30" s="137"/>
      <c r="DS30" s="137"/>
      <c r="DT30" s="137"/>
      <c r="DU30" s="137"/>
      <c r="DV30" s="137"/>
      <c r="DW30" s="137"/>
      <c r="DX30" s="137"/>
      <c r="DY30" s="137"/>
      <c r="DZ30" s="137"/>
      <c r="EA30" s="137"/>
      <c r="EB30" s="137"/>
      <c r="EC30" s="137"/>
      <c r="ED30" s="137"/>
      <c r="EE30" s="137"/>
      <c r="EF30" s="137"/>
      <c r="EG30" s="137"/>
      <c r="EH30" s="137"/>
      <c r="EI30" s="137"/>
      <c r="EJ30" s="137"/>
      <c r="EK30" s="137"/>
      <c r="EL30" s="137"/>
      <c r="EM30" s="137"/>
      <c r="EN30" s="137"/>
      <c r="EO30" s="137"/>
      <c r="EP30" s="137"/>
      <c r="EQ30" s="137"/>
      <c r="ER30" s="137"/>
      <c r="ES30" s="137"/>
      <c r="ET30" s="137"/>
      <c r="EU30" s="137"/>
      <c r="EV30" s="137"/>
      <c r="EW30" s="137"/>
      <c r="EX30" s="137"/>
      <c r="EY30" s="137"/>
      <c r="EZ30" s="137"/>
      <c r="FA30" s="137"/>
      <c r="FB30" s="137"/>
      <c r="FC30" s="137"/>
      <c r="FD30" s="137"/>
      <c r="FE30" s="137"/>
      <c r="FF30" s="137"/>
      <c r="FG30" s="137"/>
      <c r="FH30" s="137"/>
      <c r="FI30" s="137"/>
      <c r="FJ30" s="137"/>
      <c r="FK30" s="137"/>
      <c r="FL30" s="137"/>
      <c r="FM30" s="137"/>
      <c r="FN30" s="137"/>
      <c r="FO30" s="137"/>
      <c r="FP30" s="137"/>
      <c r="FQ30" s="137"/>
      <c r="FR30" s="137"/>
      <c r="FS30" s="137"/>
      <c r="FT30" s="137"/>
      <c r="FU30" s="137"/>
      <c r="FV30" s="137"/>
      <c r="FW30" s="137"/>
      <c r="FX30" s="137"/>
      <c r="FY30" s="137"/>
      <c r="FZ30" s="137"/>
      <c r="GA30" s="137"/>
      <c r="GB30" s="137"/>
      <c r="GC30" s="137"/>
      <c r="GD30" s="137"/>
      <c r="GE30" s="137"/>
      <c r="GF30" s="137"/>
      <c r="GG30" s="137"/>
      <c r="GH30" s="137"/>
      <c r="GI30" s="137"/>
      <c r="GJ30" s="137"/>
      <c r="GK30" s="137"/>
      <c r="GL30" s="137"/>
      <c r="GM30" s="137"/>
      <c r="GN30" s="137"/>
      <c r="GO30" s="137"/>
      <c r="GP30" s="137"/>
      <c r="GQ30" s="137"/>
      <c r="GR30" s="137"/>
      <c r="GS30" s="137"/>
      <c r="GT30" s="137"/>
      <c r="GU30" s="137"/>
      <c r="GV30" s="137"/>
      <c r="GW30" s="137"/>
      <c r="GX30" s="137"/>
      <c r="GY30" s="137"/>
      <c r="GZ30" s="137"/>
      <c r="HA30" s="137"/>
      <c r="HB30" s="137"/>
      <c r="HC30" s="137"/>
      <c r="HD30" s="137"/>
      <c r="HE30" s="137"/>
      <c r="HF30" s="137"/>
      <c r="HG30" s="137"/>
      <c r="HH30" s="137"/>
      <c r="HI30" s="137"/>
      <c r="HJ30" s="137"/>
      <c r="HK30" s="137"/>
      <c r="HL30" s="137"/>
      <c r="HM30" s="137"/>
      <c r="HN30" s="137"/>
      <c r="HO30" s="137"/>
      <c r="HP30" s="137"/>
      <c r="HQ30" s="137"/>
      <c r="HR30" s="137"/>
      <c r="HS30" s="137"/>
      <c r="HT30" s="137"/>
      <c r="HU30" s="137"/>
      <c r="HV30" s="137"/>
      <c r="HW30" s="137"/>
      <c r="HX30" s="137"/>
      <c r="HY30" s="137"/>
      <c r="HZ30" s="137"/>
      <c r="IA30" s="137"/>
      <c r="IB30" s="137"/>
      <c r="IC30" s="137"/>
      <c r="ID30" s="137"/>
      <c r="IE30" s="137"/>
      <c r="IF30" s="137"/>
      <c r="IG30" s="137"/>
      <c r="IH30" s="137"/>
      <c r="II30" s="137"/>
      <c r="IJ30" s="137"/>
      <c r="IK30" s="137"/>
      <c r="IL30" s="137"/>
      <c r="IM30" s="137"/>
      <c r="IN30" s="137"/>
      <c r="IO30" s="137"/>
      <c r="IP30" s="137"/>
      <c r="IQ30" s="137"/>
      <c r="IR30" s="137"/>
      <c r="IS30" s="137"/>
      <c r="IT30" s="137"/>
      <c r="IU30" s="137"/>
      <c r="IV30" s="137"/>
      <c r="IW30" s="137"/>
      <c r="IX30" s="137"/>
      <c r="IY30" s="137"/>
      <c r="IZ30" s="137"/>
      <c r="JA30" s="137"/>
      <c r="JB30" s="137"/>
      <c r="JC30" s="137"/>
      <c r="JD30" s="137"/>
      <c r="JE30" s="137"/>
      <c r="JF30" s="137"/>
      <c r="JG30" s="137"/>
      <c r="JH30" s="137"/>
      <c r="JI30" s="137"/>
      <c r="JJ30" s="137"/>
      <c r="JK30" s="137"/>
      <c r="JL30" s="137"/>
      <c r="JM30" s="137"/>
      <c r="JN30" s="137"/>
      <c r="JO30" s="137"/>
      <c r="JP30" s="137"/>
      <c r="JQ30" s="137"/>
      <c r="JR30" s="137"/>
      <c r="JS30" s="137"/>
      <c r="JT30" s="137"/>
      <c r="JU30" s="137"/>
      <c r="JV30" s="137"/>
      <c r="JW30" s="137"/>
      <c r="JX30" s="137"/>
      <c r="JY30" s="137"/>
      <c r="JZ30" s="137"/>
      <c r="KA30" s="137"/>
      <c r="KB30" s="137"/>
      <c r="KC30" s="137"/>
      <c r="KD30" s="137"/>
      <c r="KE30" s="137"/>
      <c r="KF30" s="137"/>
      <c r="KG30" s="137"/>
      <c r="KH30" s="137"/>
      <c r="KI30" s="137"/>
      <c r="KJ30" s="137"/>
      <c r="KK30" s="137"/>
      <c r="KL30" s="137"/>
      <c r="KM30" s="137"/>
      <c r="KN30" s="137"/>
      <c r="KO30" s="137"/>
      <c r="KP30" s="137"/>
      <c r="KQ30" s="137"/>
      <c r="KR30" s="137"/>
      <c r="KS30" s="137"/>
      <c r="KT30" s="137"/>
      <c r="KU30" s="137"/>
      <c r="KV30" s="137"/>
      <c r="KW30" s="137"/>
      <c r="KX30" s="137"/>
      <c r="KY30" s="137"/>
      <c r="KZ30" s="137"/>
      <c r="LA30" s="137"/>
      <c r="LB30" s="137"/>
      <c r="LC30" s="137"/>
      <c r="LD30" s="137"/>
      <c r="LE30" s="137"/>
      <c r="LF30" s="137"/>
      <c r="LG30" s="137"/>
      <c r="LH30" s="137"/>
      <c r="LI30" s="137"/>
      <c r="LJ30" s="137"/>
      <c r="LK30" s="137"/>
      <c r="LL30" s="137"/>
      <c r="LM30" s="137"/>
      <c r="LN30" s="137"/>
      <c r="LO30" s="137"/>
      <c r="LP30" s="137"/>
      <c r="LQ30" s="137"/>
      <c r="LR30" s="137"/>
      <c r="LS30" s="137"/>
      <c r="LT30" s="137"/>
      <c r="LU30" s="137"/>
      <c r="LV30" s="137"/>
      <c r="LW30" s="137"/>
      <c r="LX30" s="137"/>
      <c r="LY30" s="137"/>
      <c r="LZ30" s="137"/>
      <c r="MA30" s="137"/>
      <c r="MB30" s="137"/>
      <c r="MC30" s="137"/>
      <c r="MD30" s="137"/>
      <c r="ME30" s="137"/>
      <c r="MF30" s="137"/>
      <c r="MG30" s="137"/>
      <c r="MH30" s="137"/>
      <c r="MI30" s="137"/>
      <c r="MJ30" s="137"/>
      <c r="MK30" s="137"/>
      <c r="ML30" s="137"/>
      <c r="MM30" s="137"/>
      <c r="MN30" s="137"/>
      <c r="MO30" s="137"/>
      <c r="MP30" s="137"/>
      <c r="MQ30" s="137"/>
      <c r="MR30" s="137"/>
      <c r="MS30" s="137"/>
      <c r="MT30" s="137"/>
      <c r="MU30" s="137"/>
      <c r="MV30" s="137"/>
      <c r="MW30" s="137"/>
      <c r="MX30" s="137"/>
      <c r="MY30" s="137"/>
      <c r="MZ30" s="137"/>
      <c r="NA30" s="137"/>
      <c r="NB30" s="137"/>
      <c r="NC30" s="137"/>
      <c r="ND30" s="137"/>
      <c r="NE30" s="137"/>
      <c r="NF30" s="137"/>
      <c r="NG30" s="137"/>
      <c r="NH30" s="137"/>
      <c r="NI30" s="137"/>
      <c r="NJ30" s="137"/>
      <c r="NK30" s="137"/>
      <c r="NL30" s="137"/>
      <c r="NM30" s="137"/>
      <c r="NN30" s="137"/>
      <c r="NO30" s="137"/>
      <c r="NP30" s="137"/>
      <c r="NQ30" s="137"/>
      <c r="NR30" s="137"/>
      <c r="NS30" s="137"/>
      <c r="NT30" s="137"/>
      <c r="NU30" s="137"/>
      <c r="NV30" s="137"/>
      <c r="NW30" s="137"/>
      <c r="NX30" s="137"/>
      <c r="NY30" s="137"/>
      <c r="NZ30" s="137"/>
      <c r="OA30" s="137"/>
      <c r="OB30" s="137"/>
      <c r="OC30" s="137"/>
      <c r="OD30" s="137"/>
      <c r="OE30" s="137"/>
      <c r="OF30" s="137"/>
      <c r="OG30" s="137"/>
      <c r="OH30" s="137"/>
      <c r="OI30" s="137"/>
      <c r="OJ30" s="137"/>
      <c r="OK30" s="137"/>
      <c r="OL30" s="137"/>
      <c r="OM30" s="137"/>
      <c r="ON30" s="137"/>
      <c r="OO30" s="137"/>
      <c r="OP30" s="137"/>
      <c r="OQ30" s="137"/>
      <c r="OR30" s="137"/>
      <c r="OS30" s="137"/>
      <c r="OT30" s="137"/>
      <c r="OU30" s="137"/>
      <c r="OV30" s="137"/>
      <c r="OW30" s="137"/>
      <c r="OX30" s="137"/>
      <c r="OY30" s="137"/>
      <c r="OZ30" s="137"/>
      <c r="PA30" s="137"/>
      <c r="PB30" s="137"/>
      <c r="PC30" s="137"/>
      <c r="PD30" s="137"/>
      <c r="PE30" s="137"/>
      <c r="PF30" s="137"/>
      <c r="PG30" s="137"/>
      <c r="PH30" s="137"/>
      <c r="PI30" s="137"/>
      <c r="PJ30" s="137"/>
      <c r="PK30" s="137"/>
      <c r="PL30" s="137"/>
      <c r="PM30" s="137"/>
      <c r="PN30" s="137"/>
      <c r="PO30" s="137"/>
      <c r="PP30" s="137"/>
      <c r="PQ30" s="137"/>
      <c r="PR30" s="137"/>
      <c r="PS30" s="137"/>
      <c r="PT30" s="137"/>
      <c r="PU30" s="137"/>
      <c r="PV30" s="137"/>
      <c r="PW30" s="137"/>
      <c r="PX30" s="137"/>
      <c r="PY30" s="137"/>
      <c r="PZ30" s="137"/>
      <c r="QA30" s="137"/>
      <c r="QB30" s="137"/>
      <c r="QC30" s="137"/>
      <c r="QD30" s="137"/>
      <c r="QE30" s="137"/>
      <c r="QF30" s="137"/>
      <c r="QG30" s="137"/>
      <c r="QH30" s="137"/>
      <c r="QI30" s="137"/>
      <c r="QJ30" s="137"/>
      <c r="QK30" s="137"/>
      <c r="QL30" s="137"/>
      <c r="QM30" s="137"/>
      <c r="QN30" s="137"/>
      <c r="QO30" s="137"/>
      <c r="QP30" s="137"/>
      <c r="QQ30" s="137"/>
      <c r="QR30" s="137"/>
      <c r="QS30" s="137"/>
      <c r="QT30" s="137"/>
      <c r="QU30" s="137"/>
      <c r="QV30" s="137"/>
      <c r="QW30" s="137"/>
      <c r="QX30" s="137"/>
      <c r="QY30" s="137"/>
      <c r="QZ30" s="137"/>
      <c r="RA30" s="137"/>
      <c r="RB30" s="137"/>
      <c r="RC30" s="137"/>
      <c r="RD30" s="137"/>
      <c r="RE30" s="137"/>
      <c r="RF30" s="137"/>
      <c r="RG30" s="137"/>
      <c r="RH30" s="137"/>
      <c r="RI30" s="137"/>
      <c r="RJ30" s="137"/>
      <c r="RK30" s="137"/>
      <c r="RL30" s="137"/>
      <c r="RM30" s="137"/>
      <c r="RN30" s="137"/>
      <c r="RO30" s="137"/>
      <c r="RP30" s="137"/>
      <c r="RQ30" s="137"/>
      <c r="RR30" s="137"/>
      <c r="RS30" s="137"/>
      <c r="RT30" s="137"/>
      <c r="RU30" s="137"/>
      <c r="RV30" s="137"/>
      <c r="RW30" s="137"/>
      <c r="RX30" s="137"/>
      <c r="RY30" s="137"/>
      <c r="RZ30" s="137"/>
      <c r="SA30" s="137"/>
      <c r="SB30" s="137"/>
      <c r="SC30" s="137"/>
      <c r="SD30" s="137"/>
      <c r="SE30" s="137"/>
      <c r="SF30" s="137"/>
      <c r="SG30" s="137"/>
      <c r="SH30" s="137"/>
      <c r="SI30" s="137"/>
      <c r="SJ30" s="137"/>
      <c r="SK30" s="137"/>
      <c r="SL30" s="137"/>
      <c r="SM30" s="137"/>
      <c r="SN30" s="137"/>
      <c r="SO30" s="137"/>
      <c r="SP30" s="137"/>
      <c r="SQ30" s="137"/>
      <c r="SR30" s="137"/>
      <c r="SS30" s="137"/>
      <c r="ST30" s="137"/>
      <c r="SU30" s="137"/>
      <c r="SV30" s="137"/>
      <c r="SW30" s="137"/>
      <c r="SX30" s="137"/>
      <c r="SY30" s="137"/>
      <c r="SZ30" s="137"/>
      <c r="TA30" s="137"/>
      <c r="TB30" s="137"/>
      <c r="TC30" s="137"/>
      <c r="TD30" s="137"/>
      <c r="TE30" s="137"/>
      <c r="TF30" s="137"/>
      <c r="TG30" s="137"/>
      <c r="TH30" s="137"/>
      <c r="TI30"/>
      <c r="TJ30"/>
      <c r="TK30"/>
      <c r="TL30"/>
    </row>
    <row r="31" spans="1:532" s="15" customFormat="1" ht="19.899999999999999" customHeight="1" x14ac:dyDescent="0.2">
      <c r="A31" s="138"/>
      <c r="B31" s="139"/>
      <c r="C31" s="139" t="s">
        <v>29</v>
      </c>
      <c r="D31" s="139"/>
      <c r="E31" s="139"/>
      <c r="F31" s="140" t="s">
        <v>105</v>
      </c>
      <c r="G31" s="140" t="s">
        <v>1</v>
      </c>
      <c r="H31" s="140" t="s">
        <v>3</v>
      </c>
      <c r="I31" s="141" t="s">
        <v>104</v>
      </c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</row>
    <row r="32" spans="1:532" s="51" customFormat="1" ht="19.5" customHeight="1" x14ac:dyDescent="0.2">
      <c r="A32" s="6"/>
      <c r="B32" s="14"/>
      <c r="C32" s="88" t="s">
        <v>416</v>
      </c>
      <c r="D32" s="14"/>
      <c r="E32" s="14"/>
      <c r="F32" s="42" t="s">
        <v>10</v>
      </c>
      <c r="G32" s="28" t="s">
        <v>12</v>
      </c>
      <c r="H32" s="80" t="s">
        <v>238</v>
      </c>
      <c r="I32" s="153" t="s">
        <v>310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 s="2"/>
      <c r="TJ32" s="2"/>
      <c r="TK32" s="2"/>
      <c r="TL32" s="2"/>
    </row>
    <row r="33" spans="1:532" s="51" customFormat="1" ht="19.5" customHeight="1" x14ac:dyDescent="0.2">
      <c r="A33" s="6"/>
      <c r="B33" s="14"/>
      <c r="C33" s="88" t="s">
        <v>417</v>
      </c>
      <c r="D33" s="14"/>
      <c r="E33" s="14"/>
      <c r="F33" s="42" t="s">
        <v>11</v>
      </c>
      <c r="G33" s="28" t="s">
        <v>12</v>
      </c>
      <c r="H33" s="77" t="s">
        <v>333</v>
      </c>
      <c r="I33" s="155" t="s">
        <v>309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 s="2"/>
      <c r="TJ33" s="2"/>
      <c r="TK33" s="2"/>
      <c r="TL33" s="2"/>
    </row>
    <row r="34" spans="1:532" s="51" customFormat="1" ht="19.5" customHeight="1" x14ac:dyDescent="0.2">
      <c r="A34" s="6"/>
      <c r="B34" s="14"/>
      <c r="C34" s="88" t="s">
        <v>418</v>
      </c>
      <c r="D34" s="14"/>
      <c r="E34" s="14"/>
      <c r="F34" s="42" t="s">
        <v>147</v>
      </c>
      <c r="G34" s="28" t="s">
        <v>0</v>
      </c>
      <c r="H34" s="77" t="s">
        <v>333</v>
      </c>
      <c r="I34" s="155" t="s">
        <v>309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 s="2"/>
      <c r="TJ34" s="2"/>
      <c r="TK34" s="2"/>
      <c r="TL34" s="2"/>
    </row>
    <row r="35" spans="1:532" s="15" customFormat="1" ht="19.899999999999999" customHeight="1" x14ac:dyDescent="0.2">
      <c r="A35" s="138"/>
      <c r="B35" s="139"/>
      <c r="C35" s="139" t="s">
        <v>363</v>
      </c>
      <c r="D35" s="139"/>
      <c r="E35" s="139"/>
      <c r="F35" s="140" t="s">
        <v>105</v>
      </c>
      <c r="G35" s="140" t="s">
        <v>1</v>
      </c>
      <c r="H35" s="140" t="s">
        <v>3</v>
      </c>
      <c r="I35" s="141" t="s">
        <v>104</v>
      </c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</row>
    <row r="36" spans="1:532" s="51" customFormat="1" ht="19.5" customHeight="1" x14ac:dyDescent="0.2">
      <c r="A36" s="6"/>
      <c r="B36" s="14"/>
      <c r="C36" s="88" t="s">
        <v>419</v>
      </c>
      <c r="D36" s="14"/>
      <c r="E36" s="14"/>
      <c r="F36" s="42" t="s">
        <v>364</v>
      </c>
      <c r="G36" s="28" t="s">
        <v>38</v>
      </c>
      <c r="H36" s="818" t="s">
        <v>366</v>
      </c>
      <c r="I36" s="819" t="s">
        <v>367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 s="2"/>
      <c r="TJ36" s="2"/>
      <c r="TK36" s="2"/>
      <c r="TL36" s="2"/>
    </row>
    <row r="37" spans="1:532" s="51" customFormat="1" ht="19.5" customHeight="1" x14ac:dyDescent="0.2">
      <c r="A37" s="6"/>
      <c r="B37" s="14"/>
      <c r="C37" s="88" t="s">
        <v>420</v>
      </c>
      <c r="D37" s="14"/>
      <c r="E37" s="14"/>
      <c r="F37" s="42" t="s">
        <v>364</v>
      </c>
      <c r="G37" s="28" t="s">
        <v>38</v>
      </c>
      <c r="H37" s="54">
        <v>2024</v>
      </c>
      <c r="I37" s="154">
        <v>2025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 s="2"/>
      <c r="TJ37" s="2"/>
      <c r="TK37" s="2"/>
      <c r="TL37" s="2"/>
    </row>
    <row r="38" spans="1:532" s="6" customFormat="1" ht="6" customHeight="1" x14ac:dyDescent="0.2">
      <c r="A38" s="29"/>
      <c r="B38" s="29"/>
      <c r="C38" s="30"/>
      <c r="D38" s="29"/>
      <c r="E38" s="29"/>
      <c r="F38" s="31"/>
      <c r="G38" s="32"/>
      <c r="H38" s="33"/>
      <c r="I38" s="157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 s="2"/>
      <c r="TJ38" s="2"/>
      <c r="TK38" s="2"/>
      <c r="TL38" s="2"/>
    </row>
    <row r="39" spans="1:532" s="6" customFormat="1" ht="20.100000000000001" customHeight="1" x14ac:dyDescent="0.2">
      <c r="C39" s="8"/>
      <c r="D39" s="8"/>
      <c r="E39" s="8"/>
      <c r="F39" s="8"/>
      <c r="G39" s="8"/>
      <c r="H39" s="8"/>
      <c r="I39" s="11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 s="2"/>
      <c r="TJ39" s="2"/>
      <c r="TK39" s="2"/>
      <c r="TL39" s="2"/>
    </row>
    <row r="40" spans="1:532" s="6" customFormat="1" ht="3.75" customHeight="1" x14ac:dyDescent="0.2">
      <c r="C40" s="8"/>
      <c r="D40" s="8"/>
      <c r="E40" s="8"/>
      <c r="F40" s="8"/>
      <c r="G40" s="8"/>
      <c r="H40" s="8"/>
      <c r="I40" s="7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 s="2"/>
      <c r="TJ40" s="2"/>
      <c r="TK40" s="2"/>
      <c r="TL40" s="2"/>
    </row>
    <row r="41" spans="1:532" s="6" customFormat="1" ht="20.100000000000001" customHeight="1" x14ac:dyDescent="0.2">
      <c r="C41" s="8"/>
      <c r="D41" s="8"/>
      <c r="E41" s="8"/>
      <c r="F41" s="8"/>
      <c r="G41" s="8"/>
      <c r="H41" s="8"/>
      <c r="I41" s="1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 s="2"/>
      <c r="TJ41" s="2"/>
      <c r="TK41" s="2"/>
      <c r="TL41" s="2"/>
    </row>
    <row r="42" spans="1:532" s="6" customFormat="1" ht="3.75" customHeight="1" x14ac:dyDescent="0.2">
      <c r="C42" s="8"/>
      <c r="D42" s="8"/>
      <c r="E42" s="8"/>
      <c r="F42" s="8"/>
      <c r="G42" s="8"/>
      <c r="H42" s="8"/>
      <c r="I42" s="7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 s="2"/>
      <c r="TJ42" s="2"/>
      <c r="TK42" s="2"/>
      <c r="TL42" s="2"/>
    </row>
    <row r="43" spans="1:532" s="6" customFormat="1" ht="19.5" customHeight="1" x14ac:dyDescent="0.2">
      <c r="C43" s="8"/>
      <c r="D43" s="8"/>
      <c r="E43" s="8"/>
      <c r="F43" s="8"/>
      <c r="G43" s="8"/>
      <c r="H43" s="8"/>
      <c r="I43" s="11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 s="2"/>
      <c r="TJ43" s="2"/>
      <c r="TK43" s="2"/>
      <c r="TL43" s="2"/>
    </row>
    <row r="44" spans="1:532" s="6" customFormat="1" ht="3.75" customHeight="1" x14ac:dyDescent="0.2">
      <c r="C44" s="8"/>
      <c r="D44" s="8"/>
      <c r="E44" s="8"/>
      <c r="F44" s="8"/>
      <c r="G44" s="8"/>
      <c r="H44" s="8"/>
      <c r="I44" s="7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 s="2"/>
      <c r="TJ44" s="2"/>
      <c r="TK44" s="2"/>
      <c r="TL44" s="2"/>
    </row>
    <row r="45" spans="1:532" s="6" customFormat="1" ht="19.5" customHeight="1" x14ac:dyDescent="0.2">
      <c r="C45" s="8"/>
      <c r="D45" s="8"/>
      <c r="E45" s="8"/>
      <c r="F45" s="8"/>
      <c r="G45" s="8"/>
      <c r="H45" s="8"/>
      <c r="I45" s="11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 s="2"/>
      <c r="TJ45" s="2"/>
      <c r="TK45" s="2"/>
      <c r="TL45" s="2"/>
    </row>
    <row r="46" spans="1:532" s="6" customFormat="1" ht="3.75" customHeight="1" x14ac:dyDescent="0.2">
      <c r="C46" s="8"/>
      <c r="D46" s="8"/>
      <c r="E46" s="8"/>
      <c r="F46" s="8"/>
      <c r="G46" s="8"/>
      <c r="H46" s="8"/>
      <c r="I46" s="7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 s="2"/>
      <c r="TJ46" s="2"/>
      <c r="TK46" s="2"/>
      <c r="TL46" s="2"/>
    </row>
    <row r="47" spans="1:532" s="6" customFormat="1" ht="20.100000000000001" customHeight="1" x14ac:dyDescent="0.2">
      <c r="C47" s="10"/>
      <c r="D47" s="10"/>
      <c r="E47" s="10"/>
      <c r="F47" s="10"/>
      <c r="G47" s="10"/>
      <c r="H47" s="10"/>
      <c r="I47" s="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 s="2"/>
      <c r="TJ47" s="2"/>
      <c r="TK47" s="2"/>
      <c r="TL47" s="2"/>
    </row>
    <row r="48" spans="1:532" s="6" customFormat="1" ht="3.75" customHeight="1" x14ac:dyDescent="0.2">
      <c r="C48" s="8"/>
      <c r="D48" s="8"/>
      <c r="E48" s="8"/>
      <c r="F48" s="8"/>
      <c r="G48" s="8"/>
      <c r="H48" s="8"/>
      <c r="I48" s="7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 s="2"/>
      <c r="TJ48" s="2"/>
      <c r="TK48" s="2"/>
      <c r="TL48" s="2"/>
    </row>
    <row r="49" spans="1:532" s="6" customFormat="1" ht="20.100000000000001" customHeight="1" x14ac:dyDescent="0.2">
      <c r="C49" s="10"/>
      <c r="D49" s="10"/>
      <c r="E49" s="10"/>
      <c r="F49" s="10"/>
      <c r="G49" s="10"/>
      <c r="H49" s="10"/>
      <c r="I49" s="7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 s="2"/>
      <c r="TJ49" s="2"/>
      <c r="TK49" s="2"/>
      <c r="TL49" s="2"/>
    </row>
    <row r="50" spans="1:532" customForma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TI50" s="2"/>
      <c r="TJ50" s="2"/>
      <c r="TK50" s="2"/>
      <c r="TL50" s="2"/>
    </row>
    <row r="51" spans="1:532" customForma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TI51" s="2"/>
      <c r="TJ51" s="2"/>
      <c r="TK51" s="2"/>
      <c r="TL51" s="2"/>
    </row>
    <row r="52" spans="1:532" customForma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TI52" s="2"/>
      <c r="TJ52" s="2"/>
      <c r="TK52" s="2"/>
      <c r="TL52" s="2"/>
    </row>
    <row r="53" spans="1:532" customForma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TI53" s="2"/>
      <c r="TJ53" s="2"/>
      <c r="TK53" s="2"/>
      <c r="TL53" s="2"/>
    </row>
    <row r="54" spans="1:532" customForma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TI54" s="2"/>
      <c r="TJ54" s="2"/>
      <c r="TK54" s="2"/>
      <c r="TL54" s="2"/>
    </row>
    <row r="55" spans="1:532" customForma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TI55" s="2"/>
      <c r="TJ55" s="2"/>
      <c r="TK55" s="2"/>
      <c r="TL55" s="2"/>
    </row>
    <row r="56" spans="1:532" customForma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TI56" s="2"/>
      <c r="TJ56" s="2"/>
      <c r="TK56" s="2"/>
      <c r="TL56" s="2"/>
    </row>
    <row r="57" spans="1:532" customForma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TI57" s="2"/>
      <c r="TJ57" s="2"/>
      <c r="TK57" s="2"/>
      <c r="TL57" s="2"/>
    </row>
    <row r="58" spans="1:532" customForma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TI58" s="2"/>
      <c r="TJ58" s="2"/>
      <c r="TK58" s="2"/>
      <c r="TL58" s="2"/>
    </row>
    <row r="59" spans="1:532" customForma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TI59" s="2"/>
      <c r="TJ59" s="2"/>
      <c r="TK59" s="2"/>
      <c r="TL59" s="2"/>
    </row>
    <row r="60" spans="1:532" customForma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TI60" s="2"/>
      <c r="TJ60" s="2"/>
      <c r="TK60" s="2"/>
      <c r="TL60" s="2"/>
    </row>
    <row r="61" spans="1:532" customForma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TI61" s="2"/>
      <c r="TJ61" s="2"/>
      <c r="TK61" s="2"/>
      <c r="TL61" s="2"/>
    </row>
    <row r="62" spans="1:532" customForma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TI62" s="2"/>
      <c r="TJ62" s="2"/>
      <c r="TK62" s="2"/>
      <c r="TL62" s="2"/>
    </row>
    <row r="63" spans="1:532" customForma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TI63" s="2"/>
      <c r="TJ63" s="2"/>
      <c r="TK63" s="2"/>
      <c r="TL63" s="2"/>
    </row>
    <row r="64" spans="1:532" customForma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TI64" s="2"/>
      <c r="TJ64" s="2"/>
      <c r="TK64" s="2"/>
      <c r="TL64" s="2"/>
    </row>
  </sheetData>
  <phoneticPr fontId="14" type="noConversion"/>
  <hyperlinks>
    <hyperlink ref="C15" location="'1'!B10" display="1. Población según categoría de actividad" xr:uid="{00000000-0004-0000-0000-000001000000}"/>
    <hyperlink ref="C24" location="'4'!B10" display="4. Tasas laborales - Observatorio social" xr:uid="{00000000-0004-0000-0000-000003000000}"/>
    <hyperlink ref="C16" location="'2'!B12" display="2. Tasas laborales" xr:uid="{00000000-0004-0000-0000-000008000000}"/>
    <hyperlink ref="D6" r:id="rId1" display="http://ricardorojasmolina.com.ar/bolsa/ces/santafecomovamos@santafeciudad.gov.ar / ces@bcsf.com.ar" xr:uid="{00000000-0004-0000-0000-000009000000}"/>
    <hyperlink ref="D5" r:id="rId2" xr:uid="{00000000-0004-0000-0000-00000A000000}"/>
    <hyperlink ref="C25" location="'5'!A1" display="5. Evolución del poder adquisitivo del salario promedio del sector privado, según rama de actividad" xr:uid="{3C9A0E81-A92A-4A8B-8D0E-CED91A8A70B3}"/>
    <hyperlink ref="C26" location="'5.1'!A1" display="5.1. Evolución del poder adquisitivo del salario promedio del sector privado, según rama de actividad" xr:uid="{12F30486-7167-4033-B9B0-5132E21AD8CB}"/>
    <hyperlink ref="C27" location="'6'!A1" display="6. Encuesta de indicadores laborales" xr:uid="{CA5A7A78-564D-444B-A312-E4848C59DED2}"/>
    <hyperlink ref="E5" r:id="rId3" display="https://santafeciudad.gov.ar/secretaria-general/santa-fe-como-vamos/" xr:uid="{2192422E-A8AC-48DF-BF0C-B1011FFD5ECA}"/>
    <hyperlink ref="E4" r:id="rId4" xr:uid="{BB1545D6-CA6E-4A00-8391-3A4ADA0C967A}"/>
    <hyperlink ref="C17" location="'2.1'!A1" display="2.1Tasas laborales según género " xr:uid="{2896D23C-2B2E-47A9-B2D7-771FAF1F401E}"/>
    <hyperlink ref="C18" location="'2.2'!A1" display="2.2 Tasas laborales según nivel educativo" xr:uid="{70715F07-13DC-41C2-9C04-5C204CA91CFD}"/>
    <hyperlink ref="C19" location="'2.3'!A1" display="2.3 Clasificación de los ocupados" xr:uid="{042FF392-C679-4F5D-A071-946FB96F59B8}"/>
    <hyperlink ref="C20" location="'2.4'!A1" display="2.4 Clasificación de la población inaciva" xr:uid="{25265B43-48BC-466D-9840-606F0D018163}"/>
    <hyperlink ref="C21" location="'2.5'!A1" display="2.5 Clasificación de la población Joven" xr:uid="{9213A68E-F878-4C0F-AD81-AE1FA14E9289}"/>
    <hyperlink ref="C22" location="'2.6'!A1" display="2.6 Clasificación de la población desocupada" xr:uid="{0CAA924A-1D11-46B8-B931-AB3D322BFFFA}"/>
    <hyperlink ref="C33" location="'8.1'!A1" display="8.1. Empleo asalariado privado registrado" xr:uid="{ED59C15E-1787-4DB0-B3E5-7D1177475D38}"/>
    <hyperlink ref="C34" location="'8.2'!A1" display="8.2. Empleo asalariado privado registrado" xr:uid="{4FB4DCA0-A339-4951-AF8F-643FEA19E213}"/>
    <hyperlink ref="C32" location="'8'!A1" display="8. Ocupados clasificados según rama de actividad (participación relativa)" xr:uid="{3637A314-A6F9-49C4-83AD-015DB066881E}"/>
    <hyperlink ref="C23" location="'3'!A1" display="3. Tasa de informalidad laboral según categoría ocupacional" xr:uid="{DB44C032-B12B-4ACE-A555-BAA73213663D}"/>
    <hyperlink ref="C36" location="'9'!A1" display="9. Programas nacionales y provinciales destinados a la inserción laboral gestionados por MCSF" xr:uid="{8D529FD6-1EA6-453A-AFB0-5579D4A529A7}"/>
    <hyperlink ref="C37" location="'10'!A1" display="10. Programas de transformación digital" xr:uid="{8267F927-FAF5-4AAC-A33E-7C71E8BA1C65}"/>
    <hyperlink ref="C30" location="'7'!A1" display="7. Nuevos emprendedores registrados en REPlo y RUGIP" xr:uid="{E244C3A6-9220-430B-9EE6-6F3795A3DBDF}"/>
    <hyperlink ref="C28" location="'6.1'!A1" display="6.1. Evolución del empleo registrado del sectro privado en el Gran Santa Fe en empresas de 5 o más trabajadores, según sector, rama de actividad y tamaño de las empresas" xr:uid="{C9EF6B04-1722-4D97-9495-8F8A1C858F02}"/>
    <hyperlink ref="C29" location="'6.2'!A1" display="6.2. Composición de la dotación según modalidad contractual, calificación de la tarea y sexo (en porcentaje). En empresas de 5 y más trabajadores. " xr:uid="{928A7C39-D47E-4135-A9E9-94F05017CE6E}"/>
  </hyperlinks>
  <pageMargins left="0.2" right="0.2" top="0.2" bottom="0.22" header="0" footer="0"/>
  <pageSetup paperSize="9" orientation="landscape" r:id="rId5"/>
  <headerFooter alignWithMargins="0"/>
  <ignoredErrors>
    <ignoredError sqref="H36:I36" numberStoredAsText="1"/>
  </ignoredErrors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7F1D1-6AC6-4984-85A3-7C6B07E3D5B4}">
  <sheetPr codeName="Hoja11"/>
  <dimension ref="A1:M40"/>
  <sheetViews>
    <sheetView zoomScale="130" zoomScaleNormal="130" workbookViewId="0">
      <pane xSplit="1" ySplit="9" topLeftCell="B13" activePane="bottomRight" state="frozen"/>
      <selection pane="topRight" activeCell="B1" sqref="B1"/>
      <selection pane="bottomLeft" activeCell="A10" sqref="A10"/>
      <selection pane="bottomRight" activeCell="B18" sqref="B18"/>
    </sheetView>
  </sheetViews>
  <sheetFormatPr baseColWidth="10" defaultRowHeight="11.25" x14ac:dyDescent="0.2"/>
  <cols>
    <col min="1" max="1" width="11.42578125" style="71"/>
    <col min="2" max="13" width="12.5703125" style="71" customWidth="1"/>
    <col min="14" max="16384" width="11.42578125" style="71"/>
  </cols>
  <sheetData>
    <row r="1" spans="1:13" ht="3" customHeight="1" x14ac:dyDescent="0.2">
      <c r="A1" s="286"/>
      <c r="M1" s="556"/>
    </row>
    <row r="2" spans="1:13" x14ac:dyDescent="0.2">
      <c r="A2" s="207" t="s">
        <v>2</v>
      </c>
      <c r="B2" s="554" t="s">
        <v>385</v>
      </c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6"/>
    </row>
    <row r="3" spans="1:13" x14ac:dyDescent="0.2">
      <c r="A3" s="207" t="s">
        <v>4</v>
      </c>
      <c r="B3" s="554" t="s">
        <v>82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6"/>
    </row>
    <row r="4" spans="1:13" ht="3" customHeight="1" x14ac:dyDescent="0.2">
      <c r="A4" s="285"/>
      <c r="M4" s="557"/>
    </row>
    <row r="5" spans="1:13" ht="22.5" x14ac:dyDescent="0.2">
      <c r="A5" s="366" t="s">
        <v>79</v>
      </c>
      <c r="M5" s="557"/>
    </row>
    <row r="6" spans="1:13" ht="3" customHeight="1" x14ac:dyDescent="0.2">
      <c r="A6" s="247"/>
      <c r="M6" s="557"/>
    </row>
    <row r="7" spans="1:13" ht="23.25" customHeight="1" x14ac:dyDescent="0.2">
      <c r="A7" s="247" t="s">
        <v>41</v>
      </c>
      <c r="B7" s="558" t="s">
        <v>30</v>
      </c>
      <c r="C7" s="559" t="s">
        <v>30</v>
      </c>
      <c r="D7" s="689" t="s">
        <v>30</v>
      </c>
      <c r="E7" s="684" t="s">
        <v>30</v>
      </c>
      <c r="F7" s="560" t="s">
        <v>30</v>
      </c>
      <c r="G7" s="559" t="s">
        <v>30</v>
      </c>
      <c r="H7" s="689" t="s">
        <v>30</v>
      </c>
      <c r="I7" s="684" t="s">
        <v>30</v>
      </c>
      <c r="J7" s="560" t="s">
        <v>30</v>
      </c>
      <c r="K7" s="559" t="s">
        <v>30</v>
      </c>
      <c r="L7" s="689" t="s">
        <v>30</v>
      </c>
      <c r="M7" s="693" t="s">
        <v>30</v>
      </c>
    </row>
    <row r="8" spans="1:13" ht="26.25" customHeight="1" x14ac:dyDescent="0.2">
      <c r="A8" s="247" t="s">
        <v>213</v>
      </c>
      <c r="B8" s="698" t="s">
        <v>10</v>
      </c>
      <c r="C8" s="699"/>
      <c r="D8" s="700"/>
      <c r="E8" s="701"/>
      <c r="F8" s="702" t="s">
        <v>214</v>
      </c>
      <c r="G8" s="699"/>
      <c r="H8" s="700"/>
      <c r="I8" s="701"/>
      <c r="J8" s="702" t="s">
        <v>139</v>
      </c>
      <c r="K8" s="699"/>
      <c r="L8" s="700"/>
      <c r="M8" s="703"/>
    </row>
    <row r="9" spans="1:13" ht="39.75" customHeight="1" thickBot="1" x14ac:dyDescent="0.25">
      <c r="A9" s="211" t="s">
        <v>7</v>
      </c>
      <c r="B9" s="561" t="s">
        <v>211</v>
      </c>
      <c r="C9" s="562" t="s">
        <v>212</v>
      </c>
      <c r="D9" s="690" t="s">
        <v>119</v>
      </c>
      <c r="E9" s="685" t="s">
        <v>215</v>
      </c>
      <c r="F9" s="563" t="s">
        <v>211</v>
      </c>
      <c r="G9" s="562" t="s">
        <v>212</v>
      </c>
      <c r="H9" s="690" t="s">
        <v>119</v>
      </c>
      <c r="I9" s="685" t="s">
        <v>215</v>
      </c>
      <c r="J9" s="563" t="s">
        <v>211</v>
      </c>
      <c r="K9" s="562" t="s">
        <v>212</v>
      </c>
      <c r="L9" s="690" t="s">
        <v>119</v>
      </c>
      <c r="M9" s="694" t="s">
        <v>215</v>
      </c>
    </row>
    <row r="10" spans="1:13" x14ac:dyDescent="0.2">
      <c r="A10" s="212" t="s">
        <v>217</v>
      </c>
      <c r="B10" s="296">
        <v>0.26380873866446802</v>
      </c>
      <c r="C10" s="682">
        <v>0.54456895095444602</v>
      </c>
      <c r="D10" s="691">
        <v>0.36210498511190098</v>
      </c>
      <c r="E10" s="686">
        <v>0.40266751070433199</v>
      </c>
      <c r="F10" s="305">
        <v>0.13992284751697301</v>
      </c>
      <c r="G10" s="264">
        <v>0.53204975048123104</v>
      </c>
      <c r="H10" s="691">
        <v>0.36967385164678102</v>
      </c>
      <c r="I10" s="686">
        <v>0.40006096130498298</v>
      </c>
      <c r="J10" s="305">
        <v>0.19938700803604301</v>
      </c>
      <c r="K10" s="264">
        <v>0.62309668221519698</v>
      </c>
      <c r="L10" s="691">
        <v>0.35727932471292601</v>
      </c>
      <c r="M10" s="695">
        <v>0.413894220693587</v>
      </c>
    </row>
    <row r="11" spans="1:13" x14ac:dyDescent="0.2">
      <c r="A11" s="212" t="s">
        <v>304</v>
      </c>
      <c r="B11" s="566">
        <v>0.214491824302661</v>
      </c>
      <c r="C11" s="683">
        <v>0.65102184116190498</v>
      </c>
      <c r="D11" s="692">
        <v>0.34412059708537401</v>
      </c>
      <c r="E11" s="687">
        <v>0.41286339549089401</v>
      </c>
      <c r="F11" s="569">
        <v>0.19035772408288501</v>
      </c>
      <c r="G11" s="567">
        <v>0.54774111194038699</v>
      </c>
      <c r="H11" s="692">
        <v>0.37957275279219999</v>
      </c>
      <c r="I11" s="687">
        <v>0.41337896846521799</v>
      </c>
      <c r="J11" s="569">
        <v>0.24446753471138999</v>
      </c>
      <c r="K11" s="567">
        <v>0.600205332798046</v>
      </c>
      <c r="L11" s="692">
        <v>0.35652266805452298</v>
      </c>
      <c r="M11" s="696">
        <v>0.40805493213017502</v>
      </c>
    </row>
    <row r="12" spans="1:13" x14ac:dyDescent="0.2">
      <c r="A12" s="212" t="s">
        <v>305</v>
      </c>
      <c r="B12" s="566">
        <v>0.31741935483870998</v>
      </c>
      <c r="C12" s="683">
        <v>0.64567705581968704</v>
      </c>
      <c r="D12" s="692">
        <v>0.35736433173274101</v>
      </c>
      <c r="E12" s="687">
        <v>0.42795579100410502</v>
      </c>
      <c r="F12" s="569">
        <v>0.19632149691686199</v>
      </c>
      <c r="G12" s="567">
        <v>0.56936665938212805</v>
      </c>
      <c r="H12" s="692">
        <v>0.37342110376991799</v>
      </c>
      <c r="I12" s="687">
        <v>0.41586602504903902</v>
      </c>
      <c r="J12" s="569">
        <v>0.23051219847118601</v>
      </c>
      <c r="K12" s="567">
        <v>0.59947739670516198</v>
      </c>
      <c r="L12" s="692">
        <v>0.36363511240531399</v>
      </c>
      <c r="M12" s="696">
        <v>0.415661012967385</v>
      </c>
    </row>
    <row r="13" spans="1:13" x14ac:dyDescent="0.2">
      <c r="A13" s="212" t="s">
        <v>306</v>
      </c>
      <c r="B13" s="566">
        <v>0.18243243243243201</v>
      </c>
      <c r="C13" s="683">
        <v>0.65691303334110496</v>
      </c>
      <c r="D13" s="692">
        <v>0.31801761630574599</v>
      </c>
      <c r="E13" s="687">
        <v>0.41385465877705202</v>
      </c>
      <c r="F13" s="569">
        <v>0.183476784469983</v>
      </c>
      <c r="G13" s="567">
        <v>0.585241099045125</v>
      </c>
      <c r="H13" s="692">
        <v>0.36222505863868298</v>
      </c>
      <c r="I13" s="687">
        <v>0.411268288421612</v>
      </c>
      <c r="J13" s="569">
        <v>0.26156502875089099</v>
      </c>
      <c r="K13" s="567">
        <v>0.62471335992424104</v>
      </c>
      <c r="L13" s="692">
        <v>0.36686295473613201</v>
      </c>
      <c r="M13" s="696">
        <v>0.42566831038806002</v>
      </c>
    </row>
    <row r="14" spans="1:13" x14ac:dyDescent="0.2">
      <c r="A14" s="212" t="s">
        <v>307</v>
      </c>
      <c r="B14" s="566">
        <v>0.19972478867702001</v>
      </c>
      <c r="C14" s="683">
        <v>0.71790930053804802</v>
      </c>
      <c r="D14" s="692">
        <v>0.29068014599757502</v>
      </c>
      <c r="E14" s="687">
        <v>0.39791449336586499</v>
      </c>
      <c r="F14" s="569">
        <v>0.15860479871767</v>
      </c>
      <c r="G14" s="567">
        <v>0.560373662534558</v>
      </c>
      <c r="H14" s="692">
        <v>0.356419634645607</v>
      </c>
      <c r="I14" s="687">
        <v>0.397557245753418</v>
      </c>
      <c r="J14" s="569">
        <v>0.19685983075765101</v>
      </c>
      <c r="K14" s="567">
        <v>0.62417905788130701</v>
      </c>
      <c r="L14" s="692">
        <v>0.36118725022863801</v>
      </c>
      <c r="M14" s="696">
        <v>0.42008772267889299</v>
      </c>
    </row>
    <row r="15" spans="1:13" x14ac:dyDescent="0.2">
      <c r="A15" s="212" t="s">
        <v>308</v>
      </c>
      <c r="B15" s="566">
        <v>0.15300546448087399</v>
      </c>
      <c r="C15" s="683">
        <v>0.64280476980666101</v>
      </c>
      <c r="D15" s="692">
        <v>0.30426757818429101</v>
      </c>
      <c r="E15" s="687">
        <v>0.374649878275438</v>
      </c>
      <c r="F15" s="569">
        <v>0.18095059378602299</v>
      </c>
      <c r="G15" s="567">
        <v>0.54945411564352398</v>
      </c>
      <c r="H15" s="692">
        <v>0.37445419742971903</v>
      </c>
      <c r="I15" s="687">
        <v>0.41033506699945599</v>
      </c>
      <c r="J15" s="569">
        <v>0.24945946125750901</v>
      </c>
      <c r="K15" s="567">
        <v>0.61278872058297396</v>
      </c>
      <c r="L15" s="692">
        <v>0.36289452712902898</v>
      </c>
      <c r="M15" s="696">
        <v>0.42047079794271103</v>
      </c>
    </row>
    <row r="16" spans="1:13" x14ac:dyDescent="0.2">
      <c r="A16" s="212" t="s">
        <v>309</v>
      </c>
      <c r="B16" s="566">
        <v>0.16885648893786601</v>
      </c>
      <c r="C16" s="683">
        <v>0.54114409205932901</v>
      </c>
      <c r="D16" s="692">
        <v>0.29289589951885597</v>
      </c>
      <c r="E16" s="687">
        <v>0.34722573444135402</v>
      </c>
      <c r="F16" s="569">
        <v>0.200471611215504</v>
      </c>
      <c r="G16" s="567">
        <v>0.560941925988649</v>
      </c>
      <c r="H16" s="692">
        <v>0.36877817918386402</v>
      </c>
      <c r="I16" s="687">
        <v>0.40991165705938898</v>
      </c>
      <c r="J16" s="569">
        <v>0.216245179257814</v>
      </c>
      <c r="K16" s="567">
        <v>0.62387242048829705</v>
      </c>
      <c r="L16" s="692">
        <v>0.377279034945185</v>
      </c>
      <c r="M16" s="696">
        <v>0.432439284473287</v>
      </c>
    </row>
    <row r="17" spans="1:13" x14ac:dyDescent="0.2">
      <c r="A17" s="212" t="s">
        <v>310</v>
      </c>
      <c r="B17" s="566">
        <v>0.221291740814404</v>
      </c>
      <c r="C17" s="683">
        <v>0.64574082136119604</v>
      </c>
      <c r="D17" s="692">
        <v>0.33583356827673899</v>
      </c>
      <c r="E17" s="687">
        <v>0.42473548002436701</v>
      </c>
      <c r="F17" s="569">
        <v>0.17855036196264201</v>
      </c>
      <c r="G17" s="567">
        <v>0.58039980587095696</v>
      </c>
      <c r="H17" s="692">
        <v>0.36284153895690702</v>
      </c>
      <c r="I17" s="687">
        <v>0.41316062990161601</v>
      </c>
      <c r="J17" s="569">
        <v>0.228464376770215</v>
      </c>
      <c r="K17" s="567">
        <v>0.64558217863956602</v>
      </c>
      <c r="L17" s="692">
        <v>0.36652439810826398</v>
      </c>
      <c r="M17" s="696">
        <v>0.43298146377042401</v>
      </c>
    </row>
    <row r="18" spans="1:13" x14ac:dyDescent="0.2">
      <c r="A18" s="212" t="s">
        <v>311</v>
      </c>
      <c r="B18" s="566">
        <v>0.22269353128313901</v>
      </c>
      <c r="C18" s="683">
        <v>0.641975134218706</v>
      </c>
      <c r="D18" s="692">
        <v>0.32284859410601202</v>
      </c>
      <c r="E18" s="687">
        <v>0.41082394612739098</v>
      </c>
      <c r="F18" s="569">
        <v>0.17186650230230999</v>
      </c>
      <c r="G18" s="567">
        <v>0.57824525141477801</v>
      </c>
      <c r="H18" s="692">
        <v>0.34481548651439597</v>
      </c>
      <c r="I18" s="687">
        <v>0.40289209287920902</v>
      </c>
      <c r="J18" s="569">
        <v>0.28635314900802999</v>
      </c>
      <c r="K18" s="567">
        <v>0.63333973021141698</v>
      </c>
      <c r="L18" s="692">
        <v>0.36322599602175198</v>
      </c>
      <c r="M18" s="696">
        <v>0.43008651980026003</v>
      </c>
    </row>
    <row r="19" spans="1:13" x14ac:dyDescent="0.2">
      <c r="A19" s="212" t="s">
        <v>312</v>
      </c>
      <c r="B19" s="566" t="e">
        <v>#N/A</v>
      </c>
      <c r="C19" s="683" t="e">
        <v>#N/A</v>
      </c>
      <c r="D19" s="692" t="e">
        <v>#N/A</v>
      </c>
      <c r="E19" s="687" t="e">
        <v>#N/A</v>
      </c>
      <c r="F19" s="569" t="e">
        <v>#N/A</v>
      </c>
      <c r="G19" s="567" t="e">
        <v>#N/A</v>
      </c>
      <c r="H19" s="692" t="e">
        <v>#N/A</v>
      </c>
      <c r="I19" s="687" t="e">
        <v>#N/A</v>
      </c>
      <c r="J19" s="569" t="e">
        <v>#N/A</v>
      </c>
      <c r="K19" s="567" t="e">
        <v>#N/A</v>
      </c>
      <c r="L19" s="692" t="e">
        <v>#N/A</v>
      </c>
      <c r="M19" s="696" t="e">
        <v>#N/A</v>
      </c>
    </row>
    <row r="20" spans="1:13" x14ac:dyDescent="0.2">
      <c r="A20" s="212" t="s">
        <v>313</v>
      </c>
      <c r="B20" s="566" t="e">
        <v>#N/A</v>
      </c>
      <c r="C20" s="683" t="e">
        <v>#N/A</v>
      </c>
      <c r="D20" s="692" t="e">
        <v>#N/A</v>
      </c>
      <c r="E20" s="687" t="e">
        <v>#N/A</v>
      </c>
      <c r="F20" s="569" t="e">
        <v>#N/A</v>
      </c>
      <c r="G20" s="567" t="e">
        <v>#N/A</v>
      </c>
      <c r="H20" s="692" t="e">
        <v>#N/A</v>
      </c>
      <c r="I20" s="687" t="e">
        <v>#N/A</v>
      </c>
      <c r="J20" s="569" t="e">
        <v>#N/A</v>
      </c>
      <c r="K20" s="567" t="e">
        <v>#N/A</v>
      </c>
      <c r="L20" s="692" t="e">
        <v>#N/A</v>
      </c>
      <c r="M20" s="696" t="e">
        <v>#N/A</v>
      </c>
    </row>
    <row r="21" spans="1:13" x14ac:dyDescent="0.2">
      <c r="A21" s="212" t="s">
        <v>314</v>
      </c>
      <c r="B21" s="566" t="e">
        <v>#N/A</v>
      </c>
      <c r="C21" s="683" t="e">
        <v>#N/A</v>
      </c>
      <c r="D21" s="692" t="e">
        <v>#N/A</v>
      </c>
      <c r="E21" s="687" t="e">
        <v>#N/A</v>
      </c>
      <c r="F21" s="569" t="e">
        <v>#N/A</v>
      </c>
      <c r="G21" s="567" t="e">
        <v>#N/A</v>
      </c>
      <c r="H21" s="692" t="e">
        <v>#N/A</v>
      </c>
      <c r="I21" s="687" t="e">
        <v>#N/A</v>
      </c>
      <c r="J21" s="569" t="e">
        <v>#N/A</v>
      </c>
      <c r="K21" s="567" t="e">
        <v>#N/A</v>
      </c>
      <c r="L21" s="692" t="e">
        <v>#N/A</v>
      </c>
      <c r="M21" s="696" t="e">
        <v>#N/A</v>
      </c>
    </row>
    <row r="22" spans="1:13" x14ac:dyDescent="0.2">
      <c r="A22" s="212" t="s">
        <v>315</v>
      </c>
      <c r="B22" s="566" t="e">
        <v>#N/A</v>
      </c>
      <c r="C22" s="683" t="e">
        <v>#N/A</v>
      </c>
      <c r="D22" s="692" t="e">
        <v>#N/A</v>
      </c>
      <c r="E22" s="687" t="e">
        <v>#N/A</v>
      </c>
      <c r="F22" s="569" t="e">
        <v>#N/A</v>
      </c>
      <c r="G22" s="567" t="e">
        <v>#N/A</v>
      </c>
      <c r="H22" s="692" t="e">
        <v>#N/A</v>
      </c>
      <c r="I22" s="687" t="e">
        <v>#N/A</v>
      </c>
      <c r="J22" s="569" t="e">
        <v>#N/A</v>
      </c>
      <c r="K22" s="567" t="e">
        <v>#N/A</v>
      </c>
      <c r="L22" s="692" t="e">
        <v>#N/A</v>
      </c>
      <c r="M22" s="696" t="e">
        <v>#N/A</v>
      </c>
    </row>
    <row r="23" spans="1:13" x14ac:dyDescent="0.2">
      <c r="A23" s="212" t="s">
        <v>316</v>
      </c>
      <c r="B23" s="566" t="e">
        <v>#N/A</v>
      </c>
      <c r="C23" s="683" t="e">
        <v>#N/A</v>
      </c>
      <c r="D23" s="692" t="e">
        <v>#N/A</v>
      </c>
      <c r="E23" s="687" t="e">
        <v>#N/A</v>
      </c>
      <c r="F23" s="569" t="e">
        <v>#N/A</v>
      </c>
      <c r="G23" s="567" t="e">
        <v>#N/A</v>
      </c>
      <c r="H23" s="692" t="e">
        <v>#N/A</v>
      </c>
      <c r="I23" s="687" t="e">
        <v>#N/A</v>
      </c>
      <c r="J23" s="569" t="e">
        <v>#N/A</v>
      </c>
      <c r="K23" s="567" t="e">
        <v>#N/A</v>
      </c>
      <c r="L23" s="692" t="e">
        <v>#N/A</v>
      </c>
      <c r="M23" s="696" t="e">
        <v>#N/A</v>
      </c>
    </row>
    <row r="24" spans="1:13" x14ac:dyDescent="0.2">
      <c r="A24" s="212" t="s">
        <v>317</v>
      </c>
      <c r="B24" s="566" t="e">
        <v>#N/A</v>
      </c>
      <c r="C24" s="683" t="e">
        <v>#N/A</v>
      </c>
      <c r="D24" s="692" t="e">
        <v>#N/A</v>
      </c>
      <c r="E24" s="687" t="e">
        <v>#N/A</v>
      </c>
      <c r="F24" s="569" t="e">
        <v>#N/A</v>
      </c>
      <c r="G24" s="567" t="e">
        <v>#N/A</v>
      </c>
      <c r="H24" s="692" t="e">
        <v>#N/A</v>
      </c>
      <c r="I24" s="687" t="e">
        <v>#N/A</v>
      </c>
      <c r="J24" s="569" t="e">
        <v>#N/A</v>
      </c>
      <c r="K24" s="567" t="e">
        <v>#N/A</v>
      </c>
      <c r="L24" s="692" t="e">
        <v>#N/A</v>
      </c>
      <c r="M24" s="696" t="e">
        <v>#N/A</v>
      </c>
    </row>
    <row r="25" spans="1:13" x14ac:dyDescent="0.2">
      <c r="A25" s="212" t="s">
        <v>318</v>
      </c>
      <c r="B25" s="566" t="e">
        <v>#N/A</v>
      </c>
      <c r="C25" s="683" t="e">
        <v>#N/A</v>
      </c>
      <c r="D25" s="692" t="e">
        <v>#N/A</v>
      </c>
      <c r="E25" s="687" t="e">
        <v>#N/A</v>
      </c>
      <c r="F25" s="569" t="e">
        <v>#N/A</v>
      </c>
      <c r="G25" s="567" t="e">
        <v>#N/A</v>
      </c>
      <c r="H25" s="692" t="e">
        <v>#N/A</v>
      </c>
      <c r="I25" s="687" t="e">
        <v>#N/A</v>
      </c>
      <c r="J25" s="569" t="e">
        <v>#N/A</v>
      </c>
      <c r="K25" s="567" t="e">
        <v>#N/A</v>
      </c>
      <c r="L25" s="692" t="e">
        <v>#N/A</v>
      </c>
      <c r="M25" s="696" t="e">
        <v>#N/A</v>
      </c>
    </row>
    <row r="26" spans="1:13" x14ac:dyDescent="0.2">
      <c r="A26" s="212" t="s">
        <v>319</v>
      </c>
      <c r="B26" s="566" t="e">
        <v>#N/A</v>
      </c>
      <c r="C26" s="683" t="e">
        <v>#N/A</v>
      </c>
      <c r="D26" s="692" t="e">
        <v>#N/A</v>
      </c>
      <c r="E26" s="687" t="e">
        <v>#N/A</v>
      </c>
      <c r="F26" s="569" t="e">
        <v>#N/A</v>
      </c>
      <c r="G26" s="567" t="e">
        <v>#N/A</v>
      </c>
      <c r="H26" s="692" t="e">
        <v>#N/A</v>
      </c>
      <c r="I26" s="687" t="e">
        <v>#N/A</v>
      </c>
      <c r="J26" s="569" t="e">
        <v>#N/A</v>
      </c>
      <c r="K26" s="567" t="e">
        <v>#N/A</v>
      </c>
      <c r="L26" s="692" t="e">
        <v>#N/A</v>
      </c>
      <c r="M26" s="696" t="e">
        <v>#N/A</v>
      </c>
    </row>
    <row r="27" spans="1:13" x14ac:dyDescent="0.2">
      <c r="A27" s="212" t="s">
        <v>320</v>
      </c>
      <c r="B27" s="566" t="e">
        <v>#N/A</v>
      </c>
      <c r="C27" s="683" t="e">
        <v>#N/A</v>
      </c>
      <c r="D27" s="692" t="e">
        <v>#N/A</v>
      </c>
      <c r="E27" s="687" t="e">
        <v>#N/A</v>
      </c>
      <c r="F27" s="569" t="e">
        <v>#N/A</v>
      </c>
      <c r="G27" s="567" t="e">
        <v>#N/A</v>
      </c>
      <c r="H27" s="692" t="e">
        <v>#N/A</v>
      </c>
      <c r="I27" s="687" t="e">
        <v>#N/A</v>
      </c>
      <c r="J27" s="569" t="e">
        <v>#N/A</v>
      </c>
      <c r="K27" s="567" t="e">
        <v>#N/A</v>
      </c>
      <c r="L27" s="692" t="e">
        <v>#N/A</v>
      </c>
      <c r="M27" s="696" t="e">
        <v>#N/A</v>
      </c>
    </row>
    <row r="28" spans="1:13" x14ac:dyDescent="0.2">
      <c r="A28" s="212" t="s">
        <v>321</v>
      </c>
      <c r="B28" s="566" t="e">
        <v>#N/A</v>
      </c>
      <c r="C28" s="683" t="e">
        <v>#N/A</v>
      </c>
      <c r="D28" s="692" t="e">
        <v>#N/A</v>
      </c>
      <c r="E28" s="687" t="e">
        <v>#N/A</v>
      </c>
      <c r="F28" s="569" t="e">
        <v>#N/A</v>
      </c>
      <c r="G28" s="567" t="e">
        <v>#N/A</v>
      </c>
      <c r="H28" s="692" t="e">
        <v>#N/A</v>
      </c>
      <c r="I28" s="687" t="e">
        <v>#N/A</v>
      </c>
      <c r="J28" s="569" t="e">
        <v>#N/A</v>
      </c>
      <c r="K28" s="567" t="e">
        <v>#N/A</v>
      </c>
      <c r="L28" s="692" t="e">
        <v>#N/A</v>
      </c>
      <c r="M28" s="696" t="e">
        <v>#N/A</v>
      </c>
    </row>
    <row r="29" spans="1:13" x14ac:dyDescent="0.2">
      <c r="A29" s="212" t="s">
        <v>322</v>
      </c>
      <c r="B29" s="566" t="e">
        <v>#N/A</v>
      </c>
      <c r="C29" s="683" t="e">
        <v>#N/A</v>
      </c>
      <c r="D29" s="692" t="e">
        <v>#N/A</v>
      </c>
      <c r="E29" s="687" t="e">
        <v>#N/A</v>
      </c>
      <c r="F29" s="569" t="e">
        <v>#N/A</v>
      </c>
      <c r="G29" s="567" t="e">
        <v>#N/A</v>
      </c>
      <c r="H29" s="692" t="e">
        <v>#N/A</v>
      </c>
      <c r="I29" s="687" t="e">
        <v>#N/A</v>
      </c>
      <c r="J29" s="569" t="e">
        <v>#N/A</v>
      </c>
      <c r="K29" s="567" t="e">
        <v>#N/A</v>
      </c>
      <c r="L29" s="692" t="e">
        <v>#N/A</v>
      </c>
      <c r="M29" s="696" t="e">
        <v>#N/A</v>
      </c>
    </row>
    <row r="30" spans="1:13" x14ac:dyDescent="0.2">
      <c r="A30" s="212" t="s">
        <v>323</v>
      </c>
      <c r="B30" s="566" t="e">
        <v>#N/A</v>
      </c>
      <c r="C30" s="683" t="e">
        <v>#N/A</v>
      </c>
      <c r="D30" s="692" t="e">
        <v>#N/A</v>
      </c>
      <c r="E30" s="687" t="e">
        <v>#N/A</v>
      </c>
      <c r="F30" s="569" t="e">
        <v>#N/A</v>
      </c>
      <c r="G30" s="567" t="e">
        <v>#N/A</v>
      </c>
      <c r="H30" s="692" t="e">
        <v>#N/A</v>
      </c>
      <c r="I30" s="687" t="e">
        <v>#N/A</v>
      </c>
      <c r="J30" s="569" t="e">
        <v>#N/A</v>
      </c>
      <c r="K30" s="567" t="e">
        <v>#N/A</v>
      </c>
      <c r="L30" s="692" t="e">
        <v>#N/A</v>
      </c>
      <c r="M30" s="696" t="e">
        <v>#N/A</v>
      </c>
    </row>
    <row r="31" spans="1:13" x14ac:dyDescent="0.2">
      <c r="A31" s="212" t="s">
        <v>324</v>
      </c>
      <c r="B31" s="566" t="e">
        <v>#N/A</v>
      </c>
      <c r="C31" s="683" t="e">
        <v>#N/A</v>
      </c>
      <c r="D31" s="692" t="e">
        <v>#N/A</v>
      </c>
      <c r="E31" s="687" t="e">
        <v>#N/A</v>
      </c>
      <c r="F31" s="569" t="e">
        <v>#N/A</v>
      </c>
      <c r="G31" s="567" t="e">
        <v>#N/A</v>
      </c>
      <c r="H31" s="692" t="e">
        <v>#N/A</v>
      </c>
      <c r="I31" s="687" t="e">
        <v>#N/A</v>
      </c>
      <c r="J31" s="569" t="e">
        <v>#N/A</v>
      </c>
      <c r="K31" s="567" t="e">
        <v>#N/A</v>
      </c>
      <c r="L31" s="692" t="e">
        <v>#N/A</v>
      </c>
      <c r="M31" s="696" t="e">
        <v>#N/A</v>
      </c>
    </row>
    <row r="32" spans="1:13" x14ac:dyDescent="0.2">
      <c r="A32" s="212" t="s">
        <v>325</v>
      </c>
      <c r="B32" s="566" t="e">
        <v>#N/A</v>
      </c>
      <c r="C32" s="683" t="e">
        <v>#N/A</v>
      </c>
      <c r="D32" s="692" t="e">
        <v>#N/A</v>
      </c>
      <c r="E32" s="687" t="e">
        <v>#N/A</v>
      </c>
      <c r="F32" s="569" t="e">
        <v>#N/A</v>
      </c>
      <c r="G32" s="567" t="e">
        <v>#N/A</v>
      </c>
      <c r="H32" s="692" t="e">
        <v>#N/A</v>
      </c>
      <c r="I32" s="687" t="e">
        <v>#N/A</v>
      </c>
      <c r="J32" s="569" t="e">
        <v>#N/A</v>
      </c>
      <c r="K32" s="567" t="e">
        <v>#N/A</v>
      </c>
      <c r="L32" s="692" t="e">
        <v>#N/A</v>
      </c>
      <c r="M32" s="696" t="e">
        <v>#N/A</v>
      </c>
    </row>
    <row r="33" spans="1:13" x14ac:dyDescent="0.2">
      <c r="A33" s="212" t="s">
        <v>326</v>
      </c>
      <c r="B33" s="566" t="e">
        <v>#N/A</v>
      </c>
      <c r="C33" s="683" t="e">
        <v>#N/A</v>
      </c>
      <c r="D33" s="692" t="e">
        <v>#N/A</v>
      </c>
      <c r="E33" s="687" t="e">
        <v>#N/A</v>
      </c>
      <c r="F33" s="569" t="e">
        <v>#N/A</v>
      </c>
      <c r="G33" s="567" t="e">
        <v>#N/A</v>
      </c>
      <c r="H33" s="692" t="e">
        <v>#N/A</v>
      </c>
      <c r="I33" s="687" t="e">
        <v>#N/A</v>
      </c>
      <c r="J33" s="569" t="e">
        <v>#N/A</v>
      </c>
      <c r="K33" s="567" t="e">
        <v>#N/A</v>
      </c>
      <c r="L33" s="692" t="e">
        <v>#N/A</v>
      </c>
      <c r="M33" s="696" t="e">
        <v>#N/A</v>
      </c>
    </row>
    <row r="34" spans="1:13" x14ac:dyDescent="0.2">
      <c r="A34" s="212" t="s">
        <v>327</v>
      </c>
      <c r="B34" s="566" t="e">
        <v>#N/A</v>
      </c>
      <c r="C34" s="683" t="e">
        <v>#N/A</v>
      </c>
      <c r="D34" s="692" t="e">
        <v>#N/A</v>
      </c>
      <c r="E34" s="687" t="e">
        <v>#N/A</v>
      </c>
      <c r="F34" s="569" t="e">
        <v>#N/A</v>
      </c>
      <c r="G34" s="567" t="e">
        <v>#N/A</v>
      </c>
      <c r="H34" s="692" t="e">
        <v>#N/A</v>
      </c>
      <c r="I34" s="687" t="e">
        <v>#N/A</v>
      </c>
      <c r="J34" s="569" t="e">
        <v>#N/A</v>
      </c>
      <c r="K34" s="567" t="e">
        <v>#N/A</v>
      </c>
      <c r="L34" s="692" t="e">
        <v>#N/A</v>
      </c>
      <c r="M34" s="696" t="e">
        <v>#N/A</v>
      </c>
    </row>
    <row r="35" spans="1:13" x14ac:dyDescent="0.2">
      <c r="A35" s="212" t="s">
        <v>328</v>
      </c>
      <c r="B35" s="566" t="e">
        <v>#N/A</v>
      </c>
      <c r="C35" s="683" t="e">
        <v>#N/A</v>
      </c>
      <c r="D35" s="692" t="e">
        <v>#N/A</v>
      </c>
      <c r="E35" s="687" t="e">
        <v>#N/A</v>
      </c>
      <c r="F35" s="569" t="e">
        <v>#N/A</v>
      </c>
      <c r="G35" s="567" t="e">
        <v>#N/A</v>
      </c>
      <c r="H35" s="692" t="e">
        <v>#N/A</v>
      </c>
      <c r="I35" s="687" t="e">
        <v>#N/A</v>
      </c>
      <c r="J35" s="569" t="e">
        <v>#N/A</v>
      </c>
      <c r="K35" s="567" t="e">
        <v>#N/A</v>
      </c>
      <c r="L35" s="692" t="e">
        <v>#N/A</v>
      </c>
      <c r="M35" s="696" t="e">
        <v>#N/A</v>
      </c>
    </row>
    <row r="36" spans="1:13" x14ac:dyDescent="0.2">
      <c r="A36" s="212" t="s">
        <v>329</v>
      </c>
      <c r="B36" s="566" t="e">
        <v>#N/A</v>
      </c>
      <c r="C36" s="683" t="e">
        <v>#N/A</v>
      </c>
      <c r="D36" s="692" t="e">
        <v>#N/A</v>
      </c>
      <c r="E36" s="687" t="e">
        <v>#N/A</v>
      </c>
      <c r="F36" s="569" t="e">
        <v>#N/A</v>
      </c>
      <c r="G36" s="567" t="e">
        <v>#N/A</v>
      </c>
      <c r="H36" s="692" t="e">
        <v>#N/A</v>
      </c>
      <c r="I36" s="687" t="e">
        <v>#N/A</v>
      </c>
      <c r="J36" s="569" t="e">
        <v>#N/A</v>
      </c>
      <c r="K36" s="567" t="e">
        <v>#N/A</v>
      </c>
      <c r="L36" s="692" t="e">
        <v>#N/A</v>
      </c>
      <c r="M36" s="696" t="e">
        <v>#N/A</v>
      </c>
    </row>
    <row r="37" spans="1:13" x14ac:dyDescent="0.2">
      <c r="A37" s="212" t="s">
        <v>330</v>
      </c>
      <c r="B37" s="566" t="e">
        <v>#N/A</v>
      </c>
      <c r="C37" s="683" t="e">
        <v>#N/A</v>
      </c>
      <c r="D37" s="692" t="e">
        <v>#N/A</v>
      </c>
      <c r="E37" s="687" t="e">
        <v>#N/A</v>
      </c>
      <c r="F37" s="569" t="e">
        <v>#N/A</v>
      </c>
      <c r="G37" s="567" t="e">
        <v>#N/A</v>
      </c>
      <c r="H37" s="692" t="e">
        <v>#N/A</v>
      </c>
      <c r="I37" s="687" t="e">
        <v>#N/A</v>
      </c>
      <c r="J37" s="569" t="e">
        <v>#N/A</v>
      </c>
      <c r="K37" s="567" t="e">
        <v>#N/A</v>
      </c>
      <c r="L37" s="692" t="e">
        <v>#N/A</v>
      </c>
      <c r="M37" s="696" t="e">
        <v>#N/A</v>
      </c>
    </row>
    <row r="38" spans="1:13" ht="12" thickBot="1" x14ac:dyDescent="0.25">
      <c r="A38" s="213" t="s">
        <v>331</v>
      </c>
      <c r="B38" s="564" t="e">
        <v>#N/A</v>
      </c>
      <c r="C38" s="348" t="e">
        <v>#N/A</v>
      </c>
      <c r="D38" s="663" t="e">
        <v>#N/A</v>
      </c>
      <c r="E38" s="688" t="e">
        <v>#N/A</v>
      </c>
      <c r="F38" s="347" t="e">
        <v>#N/A</v>
      </c>
      <c r="G38" s="348" t="e">
        <v>#N/A</v>
      </c>
      <c r="H38" s="663" t="e">
        <v>#N/A</v>
      </c>
      <c r="I38" s="688" t="e">
        <v>#N/A</v>
      </c>
      <c r="J38" s="347" t="e">
        <v>#N/A</v>
      </c>
      <c r="K38" s="348" t="e">
        <v>#N/A</v>
      </c>
      <c r="L38" s="663" t="e">
        <v>#N/A</v>
      </c>
      <c r="M38" s="697" t="e">
        <v>#N/A</v>
      </c>
    </row>
    <row r="40" spans="1:13" x14ac:dyDescent="0.2">
      <c r="B40" s="71" t="s">
        <v>386</v>
      </c>
    </row>
  </sheetData>
  <hyperlinks>
    <hyperlink ref="A5" location="INDICE!A8" display="Volver al indice" xr:uid="{06959568-8C37-4978-9040-E26284407829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autoPageBreaks="0" fitToPage="1"/>
  </sheetPr>
  <dimension ref="A1:F273"/>
  <sheetViews>
    <sheetView zoomScale="130" zoomScaleNormal="130" workbookViewId="0">
      <pane xSplit="1" ySplit="9" topLeftCell="B10" activePane="bottomRight" state="frozen"/>
      <selection pane="topRight" activeCell="C1" sqref="C1"/>
      <selection pane="bottomLeft" activeCell="A10" sqref="A10"/>
      <selection pane="bottomRight" activeCell="A5" sqref="A5"/>
    </sheetView>
  </sheetViews>
  <sheetFormatPr baseColWidth="10" defaultColWidth="11.42578125" defaultRowHeight="12.75" x14ac:dyDescent="0.2"/>
  <cols>
    <col min="1" max="1" width="9.85546875" style="23" bestFit="1" customWidth="1"/>
    <col min="2" max="5" width="14.7109375" style="23" customWidth="1"/>
    <col min="6" max="8" width="10.85546875" style="21" customWidth="1"/>
    <col min="9" max="16384" width="11.42578125" style="21"/>
  </cols>
  <sheetData>
    <row r="1" spans="1:6" s="3" customFormat="1" ht="3" customHeight="1" x14ac:dyDescent="0.2">
      <c r="A1" s="206"/>
      <c r="B1" s="52"/>
      <c r="C1" s="43"/>
      <c r="D1" s="43"/>
      <c r="E1" s="53"/>
    </row>
    <row r="2" spans="1:6" s="3" customFormat="1" ht="11.25" customHeight="1" x14ac:dyDescent="0.2">
      <c r="A2" s="210" t="s">
        <v>2</v>
      </c>
      <c r="B2" s="204" t="s">
        <v>83</v>
      </c>
      <c r="C2" s="17"/>
      <c r="D2" s="17"/>
      <c r="E2" s="47"/>
    </row>
    <row r="3" spans="1:6" s="3" customFormat="1" ht="11.25" customHeight="1" x14ac:dyDescent="0.2">
      <c r="A3" s="210" t="s">
        <v>4</v>
      </c>
      <c r="B3" s="204" t="s">
        <v>76</v>
      </c>
      <c r="C3" s="17"/>
      <c r="D3" s="17"/>
      <c r="E3" s="47"/>
    </row>
    <row r="4" spans="1:6" s="3" customFormat="1" ht="4.1500000000000004" customHeight="1" x14ac:dyDescent="0.2">
      <c r="A4" s="325"/>
      <c r="B4" s="52"/>
      <c r="C4" s="52"/>
      <c r="D4" s="52"/>
      <c r="E4" s="53"/>
    </row>
    <row r="5" spans="1:6" s="3" customFormat="1" ht="20.25" customHeight="1" x14ac:dyDescent="0.2">
      <c r="A5" s="208" t="s">
        <v>79</v>
      </c>
      <c r="E5" s="83"/>
    </row>
    <row r="6" spans="1:6" s="3" customFormat="1" ht="4.5" customHeight="1" x14ac:dyDescent="0.2">
      <c r="A6" s="326"/>
      <c r="B6" s="44"/>
      <c r="C6" s="44"/>
      <c r="D6" s="44"/>
      <c r="E6" s="45"/>
    </row>
    <row r="7" spans="1:6" s="3" customFormat="1" ht="21" customHeight="1" x14ac:dyDescent="0.2">
      <c r="A7" s="210" t="s">
        <v>41</v>
      </c>
      <c r="B7" s="249" t="s">
        <v>30</v>
      </c>
      <c r="C7" s="108" t="s">
        <v>30</v>
      </c>
      <c r="D7" s="108" t="s">
        <v>30</v>
      </c>
      <c r="E7" s="136" t="s">
        <v>30</v>
      </c>
    </row>
    <row r="8" spans="1:6" s="3" customFormat="1" ht="14.25" customHeight="1" x14ac:dyDescent="0.2">
      <c r="A8" s="210" t="s">
        <v>7</v>
      </c>
      <c r="B8" s="330" t="s">
        <v>18</v>
      </c>
      <c r="C8" s="122"/>
      <c r="D8" s="122"/>
      <c r="E8" s="121"/>
    </row>
    <row r="9" spans="1:6" s="4" customFormat="1" ht="23.25" thickBot="1" x14ac:dyDescent="0.25">
      <c r="A9" s="327"/>
      <c r="B9" s="331" t="s">
        <v>14</v>
      </c>
      <c r="C9" s="102" t="s">
        <v>15</v>
      </c>
      <c r="D9" s="102" t="s">
        <v>16</v>
      </c>
      <c r="E9" s="106" t="s">
        <v>17</v>
      </c>
      <c r="F9" s="3"/>
    </row>
    <row r="10" spans="1:6" s="4" customFormat="1" x14ac:dyDescent="0.2">
      <c r="A10" s="328" t="s">
        <v>19</v>
      </c>
      <c r="B10" s="332">
        <v>0.46800000000000003</v>
      </c>
      <c r="C10" s="333">
        <v>0.35099999999999998</v>
      </c>
      <c r="D10" s="333">
        <v>0.251</v>
      </c>
      <c r="E10" s="334">
        <v>0.19900000000000001</v>
      </c>
      <c r="F10" s="3"/>
    </row>
    <row r="11" spans="1:6" s="4" customFormat="1" x14ac:dyDescent="0.2">
      <c r="A11" s="328" t="s">
        <v>20</v>
      </c>
      <c r="B11" s="335">
        <v>0.46800000000000003</v>
      </c>
      <c r="C11" s="336">
        <v>0.37</v>
      </c>
      <c r="D11" s="336">
        <v>0.20899999999999999</v>
      </c>
      <c r="E11" s="337">
        <v>0.23499999999999999</v>
      </c>
      <c r="F11" s="3"/>
    </row>
    <row r="12" spans="1:6" s="1" customFormat="1" x14ac:dyDescent="0.2">
      <c r="A12" s="328" t="s">
        <v>21</v>
      </c>
      <c r="B12" s="335">
        <v>0.443</v>
      </c>
      <c r="C12" s="336">
        <v>0.35499999999999998</v>
      </c>
      <c r="D12" s="336">
        <v>0.19700000000000001</v>
      </c>
      <c r="E12" s="337">
        <v>0.22800000000000001</v>
      </c>
    </row>
    <row r="13" spans="1:6" s="1" customFormat="1" x14ac:dyDescent="0.2">
      <c r="A13" s="328" t="s">
        <v>100</v>
      </c>
      <c r="B13" s="338" t="e">
        <v>#N/A</v>
      </c>
      <c r="C13" s="339" t="e">
        <v>#N/A</v>
      </c>
      <c r="D13" s="339" t="e">
        <v>#N/A</v>
      </c>
      <c r="E13" s="166" t="e">
        <v>#N/A</v>
      </c>
    </row>
    <row r="14" spans="1:6" s="1" customFormat="1" x14ac:dyDescent="0.2">
      <c r="A14" s="328" t="s">
        <v>22</v>
      </c>
      <c r="B14" s="335">
        <v>0.48599999999999999</v>
      </c>
      <c r="C14" s="336">
        <v>0.38700000000000001</v>
      </c>
      <c r="D14" s="336">
        <v>0.20499999999999999</v>
      </c>
      <c r="E14" s="337">
        <v>0.21099999999999999</v>
      </c>
    </row>
    <row r="15" spans="1:6" s="1" customFormat="1" x14ac:dyDescent="0.2">
      <c r="A15" s="328" t="s">
        <v>23</v>
      </c>
      <c r="B15" s="335">
        <v>0.47</v>
      </c>
      <c r="C15" s="336">
        <v>0.38800000000000001</v>
      </c>
      <c r="D15" s="336">
        <v>0.189</v>
      </c>
      <c r="E15" s="337">
        <v>0.19600000000000001</v>
      </c>
    </row>
    <row r="16" spans="1:6" s="1" customFormat="1" x14ac:dyDescent="0.2">
      <c r="A16" s="328" t="s">
        <v>101</v>
      </c>
      <c r="B16" s="338" t="e">
        <v>#N/A</v>
      </c>
      <c r="C16" s="339" t="e">
        <v>#N/A</v>
      </c>
      <c r="D16" s="339" t="e">
        <v>#N/A</v>
      </c>
      <c r="E16" s="166" t="e">
        <v>#N/A</v>
      </c>
    </row>
    <row r="17" spans="1:5" s="1" customFormat="1" x14ac:dyDescent="0.2">
      <c r="A17" s="328" t="s">
        <v>47</v>
      </c>
      <c r="B17" s="335">
        <v>0.44700000000000001</v>
      </c>
      <c r="C17" s="336">
        <v>0.375</v>
      </c>
      <c r="D17" s="336">
        <v>0.161</v>
      </c>
      <c r="E17" s="337">
        <v>0.17799999999999999</v>
      </c>
    </row>
    <row r="18" spans="1:5" s="1" customFormat="1" x14ac:dyDescent="0.2">
      <c r="A18" s="328" t="s">
        <v>102</v>
      </c>
      <c r="B18" s="338" t="e">
        <v>#N/A</v>
      </c>
      <c r="C18" s="339" t="e">
        <v>#N/A</v>
      </c>
      <c r="D18" s="339" t="e">
        <v>#N/A</v>
      </c>
      <c r="E18" s="166" t="e">
        <v>#N/A</v>
      </c>
    </row>
    <row r="19" spans="1:5" s="1" customFormat="1" x14ac:dyDescent="0.2">
      <c r="A19" s="328" t="s">
        <v>24</v>
      </c>
      <c r="B19" s="338">
        <v>0.47399999999999998</v>
      </c>
      <c r="C19" s="165">
        <v>0.4</v>
      </c>
      <c r="D19" s="165">
        <v>0.157</v>
      </c>
      <c r="E19" s="166">
        <v>0.17100000000000001</v>
      </c>
    </row>
    <row r="20" spans="1:5" s="1" customFormat="1" x14ac:dyDescent="0.2">
      <c r="A20" s="328" t="s">
        <v>103</v>
      </c>
      <c r="B20" s="338" t="e">
        <v>#N/A</v>
      </c>
      <c r="C20" s="339" t="e">
        <v>#N/A</v>
      </c>
      <c r="D20" s="339" t="e">
        <v>#N/A</v>
      </c>
      <c r="E20" s="166" t="e">
        <v>#N/A</v>
      </c>
    </row>
    <row r="21" spans="1:5" s="1" customFormat="1" x14ac:dyDescent="0.2">
      <c r="A21" s="328" t="s">
        <v>48</v>
      </c>
      <c r="B21" s="338">
        <v>0.47499999999999998</v>
      </c>
      <c r="C21" s="339">
        <v>0.38500000000000001</v>
      </c>
      <c r="D21" s="339">
        <v>0.186</v>
      </c>
      <c r="E21" s="340">
        <v>0.23100000000000001</v>
      </c>
    </row>
    <row r="22" spans="1:5" x14ac:dyDescent="0.2">
      <c r="A22" s="328" t="s">
        <v>25</v>
      </c>
      <c r="B22" s="338">
        <v>0.45464956382519456</v>
      </c>
      <c r="C22" s="165">
        <v>0.38322710565324092</v>
      </c>
      <c r="D22" s="165">
        <v>0.157</v>
      </c>
      <c r="E22" s="166">
        <v>0.154</v>
      </c>
    </row>
    <row r="23" spans="1:5" x14ac:dyDescent="0.2">
      <c r="A23" s="328" t="s">
        <v>26</v>
      </c>
      <c r="B23" s="338">
        <v>0.46664180766158514</v>
      </c>
      <c r="C23" s="165">
        <v>0.38120808249398408</v>
      </c>
      <c r="D23" s="165">
        <v>0.18308202086675832</v>
      </c>
      <c r="E23" s="166">
        <v>0.18697932635418135</v>
      </c>
    </row>
    <row r="24" spans="1:5" x14ac:dyDescent="0.2">
      <c r="A24" s="328" t="s">
        <v>27</v>
      </c>
      <c r="B24" s="338">
        <v>0.47099999999999997</v>
      </c>
      <c r="C24" s="165">
        <v>0.375</v>
      </c>
      <c r="D24" s="165">
        <v>0.20399999999999999</v>
      </c>
      <c r="E24" s="166">
        <v>0.187</v>
      </c>
    </row>
    <row r="25" spans="1:5" x14ac:dyDescent="0.2">
      <c r="A25" s="328" t="s">
        <v>28</v>
      </c>
      <c r="B25" s="338" t="e">
        <v>#N/A</v>
      </c>
      <c r="C25" s="339" t="e">
        <v>#N/A</v>
      </c>
      <c r="D25" s="339" t="e">
        <v>#N/A</v>
      </c>
      <c r="E25" s="166" t="e">
        <v>#N/A</v>
      </c>
    </row>
    <row r="26" spans="1:5" x14ac:dyDescent="0.2">
      <c r="A26" s="328" t="s">
        <v>61</v>
      </c>
      <c r="B26" s="338" t="e">
        <v>#N/A</v>
      </c>
      <c r="C26" s="339" t="e">
        <v>#N/A</v>
      </c>
      <c r="D26" s="339" t="e">
        <v>#N/A</v>
      </c>
      <c r="E26" s="166" t="e">
        <v>#N/A</v>
      </c>
    </row>
    <row r="27" spans="1:5" x14ac:dyDescent="0.2">
      <c r="A27" s="328" t="s">
        <v>62</v>
      </c>
      <c r="B27" s="338">
        <v>0.48</v>
      </c>
      <c r="C27" s="165">
        <v>0.40799999999999997</v>
      </c>
      <c r="D27" s="165">
        <v>0.15</v>
      </c>
      <c r="E27" s="166">
        <v>0.20300000000000001</v>
      </c>
    </row>
    <row r="28" spans="1:5" x14ac:dyDescent="0.2">
      <c r="A28" s="328" t="s">
        <v>64</v>
      </c>
      <c r="B28" s="338">
        <v>0.48299999999999998</v>
      </c>
      <c r="C28" s="165">
        <v>0.42299999999999999</v>
      </c>
      <c r="D28" s="165">
        <v>0.38300000000000001</v>
      </c>
      <c r="E28" s="166">
        <v>0.19</v>
      </c>
    </row>
    <row r="29" spans="1:5" x14ac:dyDescent="0.2">
      <c r="A29" s="328" t="s">
        <v>65</v>
      </c>
      <c r="B29" s="338">
        <v>0.5</v>
      </c>
      <c r="C29" s="165">
        <v>0.42399999999999999</v>
      </c>
      <c r="D29" s="165">
        <v>0.152</v>
      </c>
      <c r="E29" s="166">
        <v>0.184</v>
      </c>
    </row>
    <row r="30" spans="1:5" x14ac:dyDescent="0.2">
      <c r="A30" s="328" t="s">
        <v>94</v>
      </c>
      <c r="B30" s="338">
        <v>0.50900000000000001</v>
      </c>
      <c r="C30" s="165">
        <v>0.432</v>
      </c>
      <c r="D30" s="165">
        <v>0.151</v>
      </c>
      <c r="E30" s="166">
        <v>0.22600000000000001</v>
      </c>
    </row>
    <row r="31" spans="1:5" x14ac:dyDescent="0.2">
      <c r="A31" s="328" t="s">
        <v>95</v>
      </c>
      <c r="B31" s="338" t="e">
        <v>#N/A</v>
      </c>
      <c r="C31" s="165" t="e">
        <v>#N/A</v>
      </c>
      <c r="D31" s="165" t="e">
        <v>#N/A</v>
      </c>
      <c r="E31" s="166" t="e">
        <v>#N/A</v>
      </c>
    </row>
    <row r="32" spans="1:5" x14ac:dyDescent="0.2">
      <c r="A32" s="328" t="s">
        <v>96</v>
      </c>
      <c r="B32" s="338" t="e">
        <v>#N/A</v>
      </c>
      <c r="C32" s="165" t="e">
        <v>#N/A</v>
      </c>
      <c r="D32" s="165" t="e">
        <v>#N/A</v>
      </c>
      <c r="E32" s="166" t="e">
        <v>#N/A</v>
      </c>
    </row>
    <row r="33" spans="1:5" x14ac:dyDescent="0.2">
      <c r="A33" s="328" t="s">
        <v>97</v>
      </c>
      <c r="B33" s="338" t="e">
        <v>#N/A</v>
      </c>
      <c r="C33" s="165" t="e">
        <v>#N/A</v>
      </c>
      <c r="D33" s="165" t="e">
        <v>#N/A</v>
      </c>
      <c r="E33" s="166" t="e">
        <v>#N/A</v>
      </c>
    </row>
    <row r="34" spans="1:5" x14ac:dyDescent="0.2">
      <c r="A34" s="328" t="s">
        <v>98</v>
      </c>
      <c r="B34" s="338" t="e">
        <v>#N/A</v>
      </c>
      <c r="C34" s="165" t="e">
        <v>#N/A</v>
      </c>
      <c r="D34" s="165" t="e">
        <v>#N/A</v>
      </c>
      <c r="E34" s="166" t="e">
        <v>#N/A</v>
      </c>
    </row>
    <row r="35" spans="1:5" ht="13.5" thickBot="1" x14ac:dyDescent="0.25">
      <c r="A35" s="329" t="s">
        <v>99</v>
      </c>
      <c r="B35" s="341" t="e">
        <v>#N/A</v>
      </c>
      <c r="C35" s="233" t="e">
        <v>#N/A</v>
      </c>
      <c r="D35" s="233" t="e">
        <v>#N/A</v>
      </c>
      <c r="E35" s="235" t="e">
        <v>#N/A</v>
      </c>
    </row>
    <row r="36" spans="1:5" x14ac:dyDescent="0.2">
      <c r="A36" s="20"/>
      <c r="B36" s="24"/>
      <c r="C36" s="22"/>
      <c r="D36" s="22"/>
      <c r="E36" s="22"/>
    </row>
    <row r="37" spans="1:5" x14ac:dyDescent="0.2">
      <c r="A37" s="20"/>
      <c r="B37" s="24"/>
      <c r="C37" s="22"/>
      <c r="D37" s="22"/>
      <c r="E37" s="22"/>
    </row>
    <row r="38" spans="1:5" x14ac:dyDescent="0.2">
      <c r="A38" s="20"/>
      <c r="B38" s="24"/>
      <c r="C38" s="22"/>
      <c r="D38" s="22"/>
      <c r="E38" s="22"/>
    </row>
    <row r="39" spans="1:5" x14ac:dyDescent="0.2">
      <c r="A39" s="20"/>
      <c r="B39" s="24"/>
      <c r="C39" s="22"/>
      <c r="D39" s="22"/>
      <c r="E39" s="22"/>
    </row>
    <row r="40" spans="1:5" x14ac:dyDescent="0.2">
      <c r="A40" s="20"/>
      <c r="B40" s="24"/>
      <c r="C40" s="22"/>
      <c r="D40" s="22"/>
      <c r="E40" s="22"/>
    </row>
    <row r="41" spans="1:5" x14ac:dyDescent="0.2">
      <c r="A41" s="20"/>
      <c r="B41" s="24"/>
      <c r="C41" s="22"/>
      <c r="D41" s="22"/>
      <c r="E41" s="22"/>
    </row>
    <row r="42" spans="1:5" x14ac:dyDescent="0.2">
      <c r="A42" s="20"/>
      <c r="B42" s="24"/>
      <c r="C42" s="22"/>
      <c r="D42" s="22"/>
      <c r="E42" s="22"/>
    </row>
    <row r="43" spans="1:5" x14ac:dyDescent="0.2">
      <c r="A43" s="20"/>
      <c r="B43" s="24"/>
      <c r="C43" s="22"/>
      <c r="D43" s="22"/>
      <c r="E43" s="22"/>
    </row>
    <row r="44" spans="1:5" x14ac:dyDescent="0.2">
      <c r="A44" s="20"/>
      <c r="B44" s="24"/>
      <c r="C44" s="22"/>
      <c r="D44" s="22"/>
      <c r="E44" s="22"/>
    </row>
    <row r="45" spans="1:5" x14ac:dyDescent="0.2">
      <c r="A45" s="20"/>
      <c r="B45" s="24"/>
      <c r="C45" s="22"/>
      <c r="D45" s="22"/>
      <c r="E45" s="22"/>
    </row>
    <row r="46" spans="1:5" x14ac:dyDescent="0.2">
      <c r="A46" s="20"/>
      <c r="B46" s="24"/>
      <c r="C46" s="22"/>
      <c r="D46" s="22"/>
      <c r="E46" s="22"/>
    </row>
    <row r="47" spans="1:5" x14ac:dyDescent="0.2">
      <c r="A47" s="20"/>
      <c r="B47" s="24"/>
      <c r="C47" s="22"/>
      <c r="D47" s="22"/>
      <c r="E47" s="22"/>
    </row>
    <row r="48" spans="1:5" x14ac:dyDescent="0.2">
      <c r="A48" s="20"/>
      <c r="B48" s="24"/>
      <c r="C48" s="22"/>
      <c r="D48" s="22"/>
      <c r="E48" s="22"/>
    </row>
    <row r="49" spans="1:5" x14ac:dyDescent="0.2">
      <c r="A49" s="20"/>
      <c r="B49" s="24"/>
      <c r="C49" s="22"/>
      <c r="D49" s="22"/>
      <c r="E49" s="22"/>
    </row>
    <row r="50" spans="1:5" x14ac:dyDescent="0.2">
      <c r="A50" s="20"/>
      <c r="B50" s="24"/>
      <c r="C50" s="22"/>
      <c r="D50" s="22"/>
      <c r="E50" s="22"/>
    </row>
    <row r="51" spans="1:5" x14ac:dyDescent="0.2">
      <c r="A51" s="20"/>
      <c r="B51" s="24"/>
      <c r="C51" s="22"/>
      <c r="D51" s="22"/>
      <c r="E51" s="22"/>
    </row>
    <row r="52" spans="1:5" x14ac:dyDescent="0.2">
      <c r="A52" s="20"/>
      <c r="B52" s="24"/>
      <c r="C52" s="22"/>
      <c r="D52" s="22"/>
      <c r="E52" s="22"/>
    </row>
    <row r="53" spans="1:5" x14ac:dyDescent="0.2">
      <c r="A53" s="20"/>
      <c r="B53" s="24"/>
      <c r="C53" s="22"/>
      <c r="D53" s="22"/>
      <c r="E53" s="22"/>
    </row>
    <row r="54" spans="1:5" x14ac:dyDescent="0.2">
      <c r="A54" s="20"/>
      <c r="B54" s="24"/>
      <c r="C54" s="22"/>
      <c r="D54" s="22"/>
      <c r="E54" s="22"/>
    </row>
    <row r="55" spans="1:5" x14ac:dyDescent="0.2">
      <c r="A55" s="20"/>
      <c r="B55" s="24"/>
      <c r="C55" s="22"/>
      <c r="D55" s="22"/>
      <c r="E55" s="22"/>
    </row>
    <row r="56" spans="1:5" x14ac:dyDescent="0.2">
      <c r="A56" s="20"/>
      <c r="B56" s="24"/>
      <c r="C56" s="22"/>
      <c r="D56" s="22"/>
      <c r="E56" s="22"/>
    </row>
    <row r="57" spans="1:5" x14ac:dyDescent="0.2">
      <c r="A57" s="20"/>
      <c r="B57" s="24"/>
      <c r="C57" s="22"/>
      <c r="D57" s="22"/>
      <c r="E57" s="22"/>
    </row>
    <row r="58" spans="1:5" x14ac:dyDescent="0.2">
      <c r="A58" s="20"/>
      <c r="B58" s="24"/>
      <c r="C58" s="22"/>
      <c r="D58" s="22"/>
      <c r="E58" s="22"/>
    </row>
    <row r="59" spans="1:5" x14ac:dyDescent="0.2">
      <c r="A59" s="20"/>
      <c r="B59" s="24"/>
      <c r="C59" s="22"/>
      <c r="D59" s="22"/>
      <c r="E59" s="22"/>
    </row>
    <row r="60" spans="1:5" x14ac:dyDescent="0.2">
      <c r="A60" s="20"/>
      <c r="B60" s="24"/>
      <c r="C60" s="22"/>
      <c r="D60" s="22"/>
      <c r="E60" s="22"/>
    </row>
    <row r="61" spans="1:5" x14ac:dyDescent="0.2">
      <c r="A61" s="20"/>
      <c r="B61" s="24"/>
      <c r="C61" s="22"/>
      <c r="D61" s="22"/>
      <c r="E61" s="22"/>
    </row>
    <row r="62" spans="1:5" x14ac:dyDescent="0.2">
      <c r="A62" s="20"/>
      <c r="B62" s="24"/>
      <c r="C62" s="22"/>
      <c r="D62" s="22"/>
      <c r="E62" s="22"/>
    </row>
    <row r="63" spans="1:5" x14ac:dyDescent="0.2">
      <c r="A63" s="20"/>
      <c r="B63" s="24"/>
      <c r="C63" s="22"/>
      <c r="D63" s="22"/>
      <c r="E63" s="22"/>
    </row>
    <row r="64" spans="1:5" x14ac:dyDescent="0.2">
      <c r="A64" s="20"/>
      <c r="B64" s="24"/>
      <c r="C64" s="22"/>
      <c r="D64" s="22"/>
      <c r="E64" s="22"/>
    </row>
    <row r="65" spans="1:5" x14ac:dyDescent="0.2">
      <c r="A65" s="20"/>
      <c r="B65" s="24"/>
      <c r="C65" s="22"/>
      <c r="D65" s="22"/>
      <c r="E65" s="22"/>
    </row>
    <row r="66" spans="1:5" x14ac:dyDescent="0.2">
      <c r="A66" s="20"/>
      <c r="B66" s="24"/>
      <c r="C66" s="22"/>
      <c r="D66" s="22"/>
      <c r="E66" s="22"/>
    </row>
    <row r="67" spans="1:5" x14ac:dyDescent="0.2">
      <c r="A67" s="20"/>
      <c r="B67" s="24"/>
      <c r="C67" s="22"/>
      <c r="D67" s="22"/>
      <c r="E67" s="22"/>
    </row>
    <row r="68" spans="1:5" x14ac:dyDescent="0.2">
      <c r="A68" s="20"/>
      <c r="B68" s="24"/>
      <c r="C68" s="22"/>
      <c r="D68" s="22"/>
      <c r="E68" s="22"/>
    </row>
    <row r="69" spans="1:5" x14ac:dyDescent="0.2">
      <c r="A69" s="20"/>
      <c r="B69" s="24"/>
      <c r="C69" s="22"/>
      <c r="D69" s="22"/>
      <c r="E69" s="22"/>
    </row>
    <row r="70" spans="1:5" x14ac:dyDescent="0.2">
      <c r="A70" s="20"/>
      <c r="B70" s="24"/>
      <c r="C70" s="22"/>
      <c r="D70" s="22"/>
      <c r="E70" s="22"/>
    </row>
    <row r="71" spans="1:5" x14ac:dyDescent="0.2">
      <c r="A71" s="20"/>
      <c r="B71" s="24"/>
      <c r="C71" s="22"/>
      <c r="D71" s="22"/>
      <c r="E71" s="22"/>
    </row>
    <row r="72" spans="1:5" x14ac:dyDescent="0.2">
      <c r="A72" s="20"/>
      <c r="B72" s="24"/>
      <c r="C72" s="22"/>
      <c r="D72" s="22"/>
      <c r="E72" s="22"/>
    </row>
    <row r="73" spans="1:5" x14ac:dyDescent="0.2">
      <c r="A73" s="20"/>
      <c r="B73" s="24"/>
      <c r="C73" s="22"/>
      <c r="D73" s="22"/>
      <c r="E73" s="22"/>
    </row>
    <row r="74" spans="1:5" x14ac:dyDescent="0.2">
      <c r="A74" s="20"/>
      <c r="B74" s="24"/>
      <c r="C74" s="22"/>
      <c r="D74" s="22"/>
      <c r="E74" s="22"/>
    </row>
    <row r="75" spans="1:5" x14ac:dyDescent="0.2">
      <c r="A75" s="20"/>
      <c r="B75" s="24"/>
      <c r="C75" s="22"/>
      <c r="D75" s="22"/>
      <c r="E75" s="22"/>
    </row>
    <row r="76" spans="1:5" x14ac:dyDescent="0.2">
      <c r="A76" s="20"/>
      <c r="B76" s="24"/>
      <c r="C76" s="22"/>
      <c r="D76" s="22"/>
      <c r="E76" s="22"/>
    </row>
    <row r="77" spans="1:5" x14ac:dyDescent="0.2">
      <c r="A77" s="20"/>
      <c r="B77" s="24"/>
      <c r="C77" s="22"/>
      <c r="D77" s="22"/>
      <c r="E77" s="22"/>
    </row>
    <row r="78" spans="1:5" x14ac:dyDescent="0.2">
      <c r="A78" s="20"/>
      <c r="B78" s="24"/>
      <c r="C78" s="22"/>
      <c r="D78" s="22"/>
      <c r="E78" s="22"/>
    </row>
    <row r="79" spans="1:5" x14ac:dyDescent="0.2">
      <c r="A79" s="20"/>
      <c r="B79" s="24"/>
      <c r="C79" s="22"/>
      <c r="D79" s="22"/>
      <c r="E79" s="22"/>
    </row>
    <row r="80" spans="1:5" x14ac:dyDescent="0.2">
      <c r="A80" s="20"/>
      <c r="B80" s="24"/>
      <c r="C80" s="22"/>
      <c r="D80" s="22"/>
      <c r="E80" s="22"/>
    </row>
    <row r="81" spans="1:5" x14ac:dyDescent="0.2">
      <c r="A81" s="20"/>
      <c r="B81" s="24"/>
      <c r="C81" s="22"/>
      <c r="D81" s="22"/>
      <c r="E81" s="22"/>
    </row>
    <row r="82" spans="1:5" x14ac:dyDescent="0.2">
      <c r="A82" s="20"/>
      <c r="B82" s="24"/>
      <c r="C82" s="22"/>
      <c r="D82" s="22"/>
      <c r="E82" s="22"/>
    </row>
    <row r="83" spans="1:5" x14ac:dyDescent="0.2">
      <c r="A83" s="20"/>
      <c r="B83" s="24"/>
      <c r="C83" s="22"/>
      <c r="D83" s="22"/>
      <c r="E83" s="22"/>
    </row>
    <row r="84" spans="1:5" x14ac:dyDescent="0.2">
      <c r="A84" s="20"/>
      <c r="B84" s="24"/>
      <c r="C84" s="22"/>
      <c r="D84" s="22"/>
      <c r="E84" s="22"/>
    </row>
    <row r="85" spans="1:5" x14ac:dyDescent="0.2">
      <c r="A85" s="20"/>
      <c r="B85" s="24"/>
      <c r="C85" s="22"/>
      <c r="D85" s="22"/>
      <c r="E85" s="22"/>
    </row>
    <row r="86" spans="1:5" x14ac:dyDescent="0.2">
      <c r="A86" s="20"/>
      <c r="B86" s="24"/>
      <c r="C86" s="22"/>
      <c r="D86" s="22"/>
      <c r="E86" s="22"/>
    </row>
    <row r="87" spans="1:5" x14ac:dyDescent="0.2">
      <c r="A87" s="20"/>
      <c r="B87" s="24"/>
      <c r="C87" s="22"/>
      <c r="D87" s="22"/>
      <c r="E87" s="22"/>
    </row>
    <row r="88" spans="1:5" x14ac:dyDescent="0.2">
      <c r="A88" s="20"/>
      <c r="B88" s="24"/>
      <c r="C88" s="22"/>
      <c r="D88" s="22"/>
      <c r="E88" s="22"/>
    </row>
    <row r="89" spans="1:5" x14ac:dyDescent="0.2">
      <c r="A89" s="20"/>
      <c r="B89" s="24"/>
      <c r="C89" s="22"/>
      <c r="D89" s="22"/>
      <c r="E89" s="22"/>
    </row>
    <row r="90" spans="1:5" x14ac:dyDescent="0.2">
      <c r="A90" s="20"/>
      <c r="B90" s="24"/>
      <c r="C90" s="22"/>
      <c r="D90" s="22"/>
      <c r="E90" s="22"/>
    </row>
    <row r="91" spans="1:5" x14ac:dyDescent="0.2">
      <c r="A91" s="20"/>
      <c r="B91" s="24"/>
      <c r="C91" s="22"/>
      <c r="D91" s="22"/>
      <c r="E91" s="22"/>
    </row>
    <row r="92" spans="1:5" x14ac:dyDescent="0.2">
      <c r="A92" s="20"/>
      <c r="B92" s="24"/>
      <c r="C92" s="22"/>
      <c r="D92" s="22"/>
      <c r="E92" s="22"/>
    </row>
    <row r="93" spans="1:5" x14ac:dyDescent="0.2">
      <c r="A93" s="20"/>
      <c r="B93" s="24"/>
      <c r="C93" s="22"/>
      <c r="D93" s="22"/>
      <c r="E93" s="22"/>
    </row>
    <row r="94" spans="1:5" x14ac:dyDescent="0.2">
      <c r="A94" s="20"/>
      <c r="B94" s="24"/>
      <c r="C94" s="22"/>
      <c r="D94" s="22"/>
      <c r="E94" s="22"/>
    </row>
    <row r="95" spans="1:5" x14ac:dyDescent="0.2">
      <c r="A95" s="20"/>
      <c r="B95" s="24"/>
      <c r="C95" s="22"/>
      <c r="D95" s="22"/>
      <c r="E95" s="22"/>
    </row>
    <row r="96" spans="1:5" x14ac:dyDescent="0.2">
      <c r="A96" s="20"/>
      <c r="B96" s="24"/>
      <c r="C96" s="22"/>
      <c r="D96" s="22"/>
      <c r="E96" s="22"/>
    </row>
    <row r="97" spans="1:5" x14ac:dyDescent="0.2">
      <c r="A97" s="20"/>
      <c r="B97" s="24"/>
      <c r="C97" s="22"/>
      <c r="D97" s="22"/>
      <c r="E97" s="22"/>
    </row>
    <row r="98" spans="1:5" x14ac:dyDescent="0.2">
      <c r="A98" s="20"/>
      <c r="B98" s="24"/>
      <c r="C98" s="22"/>
      <c r="D98" s="22"/>
      <c r="E98" s="22"/>
    </row>
    <row r="99" spans="1:5" x14ac:dyDescent="0.2">
      <c r="A99" s="20"/>
      <c r="B99" s="24"/>
      <c r="C99" s="22"/>
      <c r="D99" s="22"/>
      <c r="E99" s="22"/>
    </row>
    <row r="100" spans="1:5" x14ac:dyDescent="0.2">
      <c r="A100" s="20"/>
      <c r="B100" s="24"/>
      <c r="C100" s="22"/>
      <c r="D100" s="22"/>
      <c r="E100" s="22"/>
    </row>
    <row r="101" spans="1:5" x14ac:dyDescent="0.2">
      <c r="A101" s="20"/>
      <c r="B101" s="24"/>
      <c r="C101" s="22"/>
      <c r="D101" s="22"/>
      <c r="E101" s="22"/>
    </row>
    <row r="102" spans="1:5" x14ac:dyDescent="0.2">
      <c r="A102" s="20"/>
      <c r="B102" s="24"/>
      <c r="C102" s="22"/>
      <c r="D102" s="22"/>
      <c r="E102" s="22"/>
    </row>
    <row r="103" spans="1:5" x14ac:dyDescent="0.2">
      <c r="A103" s="20"/>
      <c r="B103" s="24"/>
      <c r="C103" s="22"/>
      <c r="D103" s="22"/>
      <c r="E103" s="22"/>
    </row>
    <row r="104" spans="1:5" x14ac:dyDescent="0.2">
      <c r="A104" s="20"/>
      <c r="B104" s="24"/>
      <c r="C104" s="22"/>
      <c r="D104" s="22"/>
      <c r="E104" s="22"/>
    </row>
    <row r="105" spans="1:5" x14ac:dyDescent="0.2">
      <c r="A105" s="20"/>
      <c r="B105" s="24"/>
      <c r="C105" s="22"/>
      <c r="D105" s="22"/>
      <c r="E105" s="22"/>
    </row>
    <row r="106" spans="1:5" x14ac:dyDescent="0.2">
      <c r="A106" s="20"/>
      <c r="B106" s="24"/>
      <c r="C106" s="22"/>
      <c r="D106" s="22"/>
      <c r="E106" s="22"/>
    </row>
    <row r="107" spans="1:5" x14ac:dyDescent="0.2">
      <c r="A107" s="20"/>
      <c r="B107" s="24"/>
      <c r="C107" s="22"/>
      <c r="D107" s="22"/>
      <c r="E107" s="22"/>
    </row>
    <row r="108" spans="1:5" x14ac:dyDescent="0.2">
      <c r="A108" s="20"/>
      <c r="B108" s="24"/>
      <c r="C108" s="22"/>
      <c r="D108" s="22"/>
      <c r="E108" s="22"/>
    </row>
    <row r="109" spans="1:5" x14ac:dyDescent="0.2">
      <c r="A109" s="20"/>
      <c r="B109" s="24"/>
      <c r="C109" s="22"/>
      <c r="D109" s="22"/>
      <c r="E109" s="22"/>
    </row>
    <row r="110" spans="1:5" x14ac:dyDescent="0.2">
      <c r="A110" s="20"/>
      <c r="B110" s="24"/>
      <c r="C110" s="22"/>
      <c r="D110" s="22"/>
      <c r="E110" s="22"/>
    </row>
    <row r="111" spans="1:5" x14ac:dyDescent="0.2">
      <c r="A111" s="20"/>
      <c r="B111" s="24"/>
      <c r="C111" s="22"/>
      <c r="D111" s="22"/>
      <c r="E111" s="22"/>
    </row>
    <row r="112" spans="1:5" x14ac:dyDescent="0.2">
      <c r="A112" s="20"/>
      <c r="B112" s="24"/>
      <c r="C112" s="22"/>
      <c r="D112" s="22"/>
      <c r="E112" s="22"/>
    </row>
    <row r="113" spans="1:5" x14ac:dyDescent="0.2">
      <c r="A113" s="20"/>
      <c r="B113" s="24"/>
      <c r="C113" s="22"/>
      <c r="D113" s="22"/>
      <c r="E113" s="22"/>
    </row>
    <row r="114" spans="1:5" x14ac:dyDescent="0.2">
      <c r="A114" s="20"/>
      <c r="B114" s="24"/>
      <c r="C114" s="22"/>
      <c r="D114" s="22"/>
      <c r="E114" s="22"/>
    </row>
    <row r="115" spans="1:5" x14ac:dyDescent="0.2">
      <c r="A115" s="20"/>
      <c r="B115" s="24"/>
      <c r="C115" s="22"/>
      <c r="D115" s="22"/>
      <c r="E115" s="22"/>
    </row>
    <row r="116" spans="1:5" x14ac:dyDescent="0.2">
      <c r="A116" s="20"/>
      <c r="B116" s="24"/>
      <c r="C116" s="22"/>
      <c r="D116" s="22"/>
      <c r="E116" s="22"/>
    </row>
    <row r="117" spans="1:5" x14ac:dyDescent="0.2">
      <c r="A117" s="20"/>
      <c r="B117" s="24"/>
      <c r="C117" s="22"/>
      <c r="D117" s="22"/>
      <c r="E117" s="22"/>
    </row>
    <row r="118" spans="1:5" x14ac:dyDescent="0.2">
      <c r="A118" s="20"/>
      <c r="B118" s="24"/>
      <c r="C118" s="22"/>
      <c r="D118" s="22"/>
      <c r="E118" s="22"/>
    </row>
    <row r="119" spans="1:5" x14ac:dyDescent="0.2">
      <c r="A119" s="20"/>
      <c r="B119" s="24"/>
      <c r="C119" s="22"/>
      <c r="D119" s="22"/>
      <c r="E119" s="22"/>
    </row>
    <row r="120" spans="1:5" x14ac:dyDescent="0.2">
      <c r="A120" s="20"/>
      <c r="B120" s="24"/>
      <c r="C120" s="22"/>
      <c r="D120" s="22"/>
      <c r="E120" s="22"/>
    </row>
    <row r="121" spans="1:5" x14ac:dyDescent="0.2">
      <c r="A121" s="20"/>
      <c r="B121" s="24"/>
      <c r="C121" s="22"/>
      <c r="D121" s="22"/>
      <c r="E121" s="22"/>
    </row>
    <row r="122" spans="1:5" x14ac:dyDescent="0.2">
      <c r="A122" s="20"/>
      <c r="B122" s="24"/>
      <c r="C122" s="22"/>
      <c r="D122" s="22"/>
      <c r="E122" s="22"/>
    </row>
    <row r="123" spans="1:5" x14ac:dyDescent="0.2">
      <c r="A123" s="20"/>
      <c r="B123" s="24"/>
      <c r="C123" s="22"/>
      <c r="D123" s="22"/>
      <c r="E123" s="22"/>
    </row>
    <row r="124" spans="1:5" x14ac:dyDescent="0.2">
      <c r="A124" s="20"/>
      <c r="B124" s="24"/>
      <c r="C124" s="22"/>
      <c r="D124" s="22"/>
      <c r="E124" s="22"/>
    </row>
    <row r="125" spans="1:5" x14ac:dyDescent="0.2">
      <c r="A125" s="20"/>
      <c r="B125" s="24"/>
      <c r="C125" s="22"/>
      <c r="D125" s="22"/>
      <c r="E125" s="22"/>
    </row>
    <row r="126" spans="1:5" x14ac:dyDescent="0.2">
      <c r="A126" s="20"/>
      <c r="B126" s="24"/>
      <c r="C126" s="22"/>
      <c r="D126" s="22"/>
      <c r="E126" s="22"/>
    </row>
    <row r="127" spans="1:5" x14ac:dyDescent="0.2">
      <c r="A127" s="20"/>
      <c r="B127" s="24"/>
      <c r="C127" s="22"/>
      <c r="D127" s="22"/>
      <c r="E127" s="22"/>
    </row>
    <row r="128" spans="1:5" x14ac:dyDescent="0.2">
      <c r="A128" s="20"/>
      <c r="B128" s="24"/>
      <c r="C128" s="22"/>
      <c r="D128" s="22"/>
      <c r="E128" s="22"/>
    </row>
    <row r="129" spans="1:5" x14ac:dyDescent="0.2">
      <c r="A129" s="20"/>
      <c r="B129" s="24"/>
      <c r="C129" s="22"/>
      <c r="D129" s="22"/>
      <c r="E129" s="22"/>
    </row>
    <row r="130" spans="1:5" x14ac:dyDescent="0.2">
      <c r="A130" s="20"/>
      <c r="B130" s="24"/>
      <c r="C130" s="22"/>
      <c r="D130" s="22"/>
      <c r="E130" s="22"/>
    </row>
    <row r="131" spans="1:5" x14ac:dyDescent="0.2">
      <c r="A131" s="20"/>
      <c r="B131" s="24"/>
      <c r="C131" s="22"/>
      <c r="D131" s="22"/>
      <c r="E131" s="22"/>
    </row>
    <row r="132" spans="1:5" x14ac:dyDescent="0.2">
      <c r="A132" s="20"/>
      <c r="B132" s="24"/>
      <c r="C132" s="22"/>
      <c r="D132" s="22"/>
      <c r="E132" s="22"/>
    </row>
    <row r="133" spans="1:5" x14ac:dyDescent="0.2">
      <c r="A133" s="20"/>
      <c r="B133" s="24"/>
      <c r="C133" s="22"/>
      <c r="D133" s="22"/>
      <c r="E133" s="22"/>
    </row>
    <row r="134" spans="1:5" x14ac:dyDescent="0.2">
      <c r="A134" s="20"/>
      <c r="B134" s="24"/>
      <c r="C134" s="22"/>
      <c r="D134" s="22"/>
      <c r="E134" s="22"/>
    </row>
    <row r="135" spans="1:5" x14ac:dyDescent="0.2">
      <c r="A135" s="20"/>
      <c r="B135" s="24"/>
      <c r="C135" s="22"/>
      <c r="D135" s="22"/>
      <c r="E135" s="22"/>
    </row>
    <row r="136" spans="1:5" x14ac:dyDescent="0.2">
      <c r="A136" s="20"/>
      <c r="B136" s="24"/>
      <c r="C136" s="22"/>
      <c r="D136" s="22"/>
      <c r="E136" s="22"/>
    </row>
    <row r="137" spans="1:5" x14ac:dyDescent="0.2">
      <c r="A137" s="20"/>
      <c r="B137" s="24"/>
      <c r="C137" s="22"/>
      <c r="D137" s="22"/>
      <c r="E137" s="22"/>
    </row>
    <row r="138" spans="1:5" x14ac:dyDescent="0.2">
      <c r="A138" s="20"/>
      <c r="B138" s="24"/>
      <c r="C138" s="22"/>
      <c r="D138" s="22"/>
      <c r="E138" s="22"/>
    </row>
    <row r="139" spans="1:5" x14ac:dyDescent="0.2">
      <c r="A139" s="20"/>
      <c r="B139" s="24"/>
      <c r="C139" s="22"/>
      <c r="D139" s="22"/>
      <c r="E139" s="22"/>
    </row>
    <row r="140" spans="1:5" x14ac:dyDescent="0.2">
      <c r="A140" s="20"/>
      <c r="B140" s="24"/>
      <c r="C140" s="22"/>
      <c r="D140" s="22"/>
      <c r="E140" s="22"/>
    </row>
    <row r="141" spans="1:5" x14ac:dyDescent="0.2">
      <c r="A141" s="20"/>
      <c r="B141" s="24"/>
      <c r="C141" s="22"/>
      <c r="D141" s="22"/>
      <c r="E141" s="22"/>
    </row>
    <row r="142" spans="1:5" x14ac:dyDescent="0.2">
      <c r="A142" s="20"/>
      <c r="B142" s="24"/>
      <c r="C142" s="22"/>
      <c r="D142" s="22"/>
      <c r="E142" s="22"/>
    </row>
    <row r="143" spans="1:5" x14ac:dyDescent="0.2">
      <c r="A143" s="20"/>
      <c r="B143" s="24"/>
      <c r="C143" s="22"/>
      <c r="D143" s="22"/>
      <c r="E143" s="22"/>
    </row>
    <row r="144" spans="1:5" x14ac:dyDescent="0.2">
      <c r="A144" s="20"/>
      <c r="B144" s="24"/>
      <c r="C144" s="22"/>
      <c r="D144" s="22"/>
      <c r="E144" s="22"/>
    </row>
    <row r="145" spans="1:5" x14ac:dyDescent="0.2">
      <c r="A145" s="20"/>
      <c r="B145" s="24"/>
      <c r="C145" s="22"/>
      <c r="D145" s="22"/>
      <c r="E145" s="22"/>
    </row>
    <row r="146" spans="1:5" x14ac:dyDescent="0.2">
      <c r="A146" s="20"/>
      <c r="B146" s="24"/>
      <c r="C146" s="22"/>
      <c r="D146" s="22"/>
      <c r="E146" s="22"/>
    </row>
    <row r="147" spans="1:5" x14ac:dyDescent="0.2">
      <c r="A147" s="20"/>
      <c r="B147" s="24"/>
      <c r="C147" s="22"/>
      <c r="D147" s="22"/>
      <c r="E147" s="22"/>
    </row>
    <row r="148" spans="1:5" x14ac:dyDescent="0.2">
      <c r="A148" s="20"/>
      <c r="B148" s="24"/>
      <c r="C148" s="22"/>
      <c r="D148" s="22"/>
      <c r="E148" s="22"/>
    </row>
    <row r="149" spans="1:5" x14ac:dyDescent="0.2">
      <c r="A149" s="20"/>
      <c r="B149" s="24"/>
      <c r="C149" s="22"/>
      <c r="D149" s="22"/>
      <c r="E149" s="22"/>
    </row>
    <row r="150" spans="1:5" x14ac:dyDescent="0.2">
      <c r="A150" s="20"/>
      <c r="B150" s="24"/>
      <c r="C150" s="22"/>
      <c r="D150" s="22"/>
      <c r="E150" s="22"/>
    </row>
    <row r="151" spans="1:5" x14ac:dyDescent="0.2">
      <c r="A151" s="20"/>
      <c r="B151" s="24"/>
      <c r="C151" s="22"/>
      <c r="D151" s="22"/>
      <c r="E151" s="22"/>
    </row>
    <row r="152" spans="1:5" x14ac:dyDescent="0.2">
      <c r="A152" s="20"/>
      <c r="B152" s="24"/>
      <c r="C152" s="22"/>
      <c r="D152" s="22"/>
      <c r="E152" s="22"/>
    </row>
    <row r="153" spans="1:5" x14ac:dyDescent="0.2">
      <c r="A153" s="20"/>
      <c r="B153" s="24"/>
      <c r="C153" s="22"/>
      <c r="D153" s="22"/>
      <c r="E153" s="22"/>
    </row>
    <row r="154" spans="1:5" x14ac:dyDescent="0.2">
      <c r="A154" s="20"/>
      <c r="B154" s="24"/>
      <c r="C154" s="22"/>
      <c r="D154" s="22"/>
      <c r="E154" s="22"/>
    </row>
    <row r="155" spans="1:5" x14ac:dyDescent="0.2">
      <c r="A155" s="20"/>
      <c r="B155" s="24"/>
      <c r="C155" s="22"/>
      <c r="D155" s="22"/>
      <c r="E155" s="22"/>
    </row>
    <row r="156" spans="1:5" x14ac:dyDescent="0.2">
      <c r="A156" s="20"/>
      <c r="B156" s="24"/>
      <c r="C156" s="22"/>
      <c r="D156" s="22"/>
      <c r="E156" s="22"/>
    </row>
    <row r="157" spans="1:5" x14ac:dyDescent="0.2">
      <c r="A157" s="20"/>
      <c r="B157" s="24"/>
      <c r="C157" s="22"/>
      <c r="D157" s="22"/>
      <c r="E157" s="22"/>
    </row>
    <row r="158" spans="1:5" x14ac:dyDescent="0.2">
      <c r="A158" s="20"/>
      <c r="B158" s="24"/>
      <c r="C158" s="22"/>
      <c r="D158" s="22"/>
      <c r="E158" s="22"/>
    </row>
    <row r="159" spans="1:5" x14ac:dyDescent="0.2">
      <c r="A159" s="20"/>
      <c r="B159" s="24"/>
      <c r="C159" s="22"/>
      <c r="D159" s="22"/>
      <c r="E159" s="22"/>
    </row>
    <row r="160" spans="1:5" x14ac:dyDescent="0.2">
      <c r="A160" s="20"/>
      <c r="B160" s="24"/>
      <c r="C160" s="22"/>
      <c r="D160" s="22"/>
      <c r="E160" s="22"/>
    </row>
    <row r="161" spans="1:5" x14ac:dyDescent="0.2">
      <c r="A161" s="20"/>
      <c r="B161" s="24"/>
      <c r="C161" s="22"/>
      <c r="D161" s="22"/>
      <c r="E161" s="22"/>
    </row>
    <row r="162" spans="1:5" x14ac:dyDescent="0.2">
      <c r="A162" s="20"/>
      <c r="B162" s="24"/>
      <c r="C162" s="22"/>
      <c r="D162" s="22"/>
      <c r="E162" s="22"/>
    </row>
    <row r="163" spans="1:5" x14ac:dyDescent="0.2">
      <c r="A163" s="20"/>
      <c r="B163" s="24"/>
      <c r="C163" s="22"/>
      <c r="D163" s="22"/>
      <c r="E163" s="22"/>
    </row>
    <row r="164" spans="1:5" x14ac:dyDescent="0.2">
      <c r="A164" s="20"/>
      <c r="B164" s="24"/>
      <c r="C164" s="22"/>
      <c r="D164" s="22"/>
      <c r="E164" s="22"/>
    </row>
    <row r="165" spans="1:5" x14ac:dyDescent="0.2">
      <c r="A165" s="20"/>
      <c r="B165" s="24"/>
      <c r="C165" s="22"/>
      <c r="D165" s="22"/>
      <c r="E165" s="22"/>
    </row>
    <row r="166" spans="1:5" x14ac:dyDescent="0.2">
      <c r="A166" s="20"/>
      <c r="B166" s="24"/>
      <c r="C166" s="22"/>
      <c r="D166" s="22"/>
      <c r="E166" s="22"/>
    </row>
    <row r="167" spans="1:5" x14ac:dyDescent="0.2">
      <c r="A167" s="20"/>
      <c r="B167" s="24"/>
      <c r="C167" s="22"/>
      <c r="D167" s="22"/>
      <c r="E167" s="22"/>
    </row>
    <row r="168" spans="1:5" x14ac:dyDescent="0.2">
      <c r="A168" s="20"/>
      <c r="B168" s="24"/>
      <c r="C168" s="22"/>
      <c r="D168" s="22"/>
      <c r="E168" s="22"/>
    </row>
    <row r="169" spans="1:5" x14ac:dyDescent="0.2">
      <c r="A169" s="20"/>
      <c r="B169" s="24"/>
      <c r="C169" s="22"/>
      <c r="D169" s="22"/>
      <c r="E169" s="22"/>
    </row>
    <row r="170" spans="1:5" x14ac:dyDescent="0.2">
      <c r="A170" s="20"/>
      <c r="B170" s="24"/>
      <c r="C170" s="22"/>
      <c r="D170" s="22"/>
      <c r="E170" s="22"/>
    </row>
    <row r="171" spans="1:5" x14ac:dyDescent="0.2">
      <c r="A171" s="20"/>
      <c r="B171" s="24"/>
      <c r="C171" s="22"/>
      <c r="D171" s="22"/>
      <c r="E171" s="22"/>
    </row>
    <row r="172" spans="1:5" x14ac:dyDescent="0.2">
      <c r="A172" s="20"/>
      <c r="B172" s="24"/>
      <c r="C172" s="22"/>
      <c r="D172" s="22"/>
      <c r="E172" s="22"/>
    </row>
    <row r="173" spans="1:5" x14ac:dyDescent="0.2">
      <c r="A173" s="20"/>
      <c r="B173" s="24"/>
      <c r="C173" s="22"/>
      <c r="D173" s="22"/>
      <c r="E173" s="22"/>
    </row>
    <row r="174" spans="1:5" x14ac:dyDescent="0.2">
      <c r="A174" s="20"/>
      <c r="B174" s="24"/>
      <c r="C174" s="22"/>
      <c r="D174" s="22"/>
      <c r="E174" s="22"/>
    </row>
    <row r="175" spans="1:5" x14ac:dyDescent="0.2">
      <c r="A175" s="20"/>
      <c r="B175" s="24"/>
      <c r="C175" s="22"/>
      <c r="D175" s="22"/>
      <c r="E175" s="22"/>
    </row>
    <row r="176" spans="1:5" x14ac:dyDescent="0.2">
      <c r="A176" s="20"/>
      <c r="B176" s="24"/>
      <c r="C176" s="22"/>
      <c r="D176" s="22"/>
      <c r="E176" s="22"/>
    </row>
    <row r="177" spans="1:5" x14ac:dyDescent="0.2">
      <c r="A177" s="20"/>
      <c r="B177" s="24"/>
      <c r="C177" s="22"/>
      <c r="D177" s="22"/>
      <c r="E177" s="22"/>
    </row>
    <row r="178" spans="1:5" x14ac:dyDescent="0.2">
      <c r="A178" s="20"/>
      <c r="B178" s="24"/>
      <c r="C178" s="22"/>
      <c r="D178" s="22"/>
      <c r="E178" s="22"/>
    </row>
    <row r="179" spans="1:5" x14ac:dyDescent="0.2">
      <c r="A179" s="20"/>
      <c r="B179" s="24"/>
      <c r="C179" s="22"/>
      <c r="D179" s="22"/>
      <c r="E179" s="22"/>
    </row>
    <row r="180" spans="1:5" x14ac:dyDescent="0.2">
      <c r="A180" s="20"/>
      <c r="B180" s="24"/>
      <c r="C180" s="22"/>
      <c r="D180" s="22"/>
      <c r="E180" s="22"/>
    </row>
    <row r="181" spans="1:5" x14ac:dyDescent="0.2">
      <c r="A181" s="20"/>
      <c r="B181" s="24"/>
      <c r="C181" s="22"/>
      <c r="D181" s="22"/>
      <c r="E181" s="22"/>
    </row>
    <row r="182" spans="1:5" x14ac:dyDescent="0.2">
      <c r="A182" s="20"/>
      <c r="B182" s="24"/>
      <c r="C182" s="22"/>
      <c r="D182" s="22"/>
      <c r="E182" s="22"/>
    </row>
    <row r="183" spans="1:5" x14ac:dyDescent="0.2">
      <c r="A183" s="20"/>
      <c r="B183" s="24"/>
      <c r="C183" s="22"/>
      <c r="D183" s="22"/>
      <c r="E183" s="22"/>
    </row>
    <row r="184" spans="1:5" x14ac:dyDescent="0.2">
      <c r="A184" s="20"/>
      <c r="B184" s="24"/>
      <c r="C184" s="22"/>
      <c r="D184" s="22"/>
      <c r="E184" s="22"/>
    </row>
    <row r="185" spans="1:5" x14ac:dyDescent="0.2">
      <c r="A185" s="20"/>
      <c r="B185" s="24"/>
      <c r="C185" s="22"/>
      <c r="D185" s="22"/>
      <c r="E185" s="22"/>
    </row>
    <row r="186" spans="1:5" x14ac:dyDescent="0.2">
      <c r="A186" s="20"/>
      <c r="B186" s="24"/>
      <c r="C186" s="22"/>
      <c r="D186" s="22"/>
      <c r="E186" s="22"/>
    </row>
    <row r="187" spans="1:5" x14ac:dyDescent="0.2">
      <c r="A187" s="20"/>
      <c r="B187" s="24"/>
      <c r="C187" s="22"/>
      <c r="D187" s="22"/>
      <c r="E187" s="22"/>
    </row>
    <row r="188" spans="1:5" x14ac:dyDescent="0.2">
      <c r="A188" s="20"/>
      <c r="B188" s="24"/>
      <c r="C188" s="22"/>
      <c r="D188" s="22"/>
      <c r="E188" s="22"/>
    </row>
    <row r="189" spans="1:5" x14ac:dyDescent="0.2">
      <c r="A189" s="20"/>
      <c r="B189" s="24"/>
      <c r="C189" s="22"/>
      <c r="D189" s="22"/>
      <c r="E189" s="22"/>
    </row>
    <row r="190" spans="1:5" x14ac:dyDescent="0.2">
      <c r="A190" s="20"/>
      <c r="B190" s="24"/>
      <c r="C190" s="22"/>
      <c r="D190" s="22"/>
      <c r="E190" s="22"/>
    </row>
    <row r="191" spans="1:5" x14ac:dyDescent="0.2">
      <c r="A191" s="20"/>
      <c r="B191" s="24"/>
      <c r="C191" s="22"/>
      <c r="D191" s="22"/>
      <c r="E191" s="22"/>
    </row>
    <row r="192" spans="1:5" x14ac:dyDescent="0.2">
      <c r="A192" s="20"/>
      <c r="B192" s="24"/>
      <c r="C192" s="22"/>
      <c r="D192" s="22"/>
      <c r="E192" s="22"/>
    </row>
    <row r="193" spans="1:5" x14ac:dyDescent="0.2">
      <c r="A193" s="20"/>
      <c r="B193" s="24"/>
      <c r="C193" s="22"/>
      <c r="D193" s="22"/>
      <c r="E193" s="22"/>
    </row>
    <row r="194" spans="1:5" x14ac:dyDescent="0.2">
      <c r="A194" s="20"/>
      <c r="B194" s="24"/>
      <c r="C194" s="22"/>
      <c r="D194" s="22"/>
      <c r="E194" s="22"/>
    </row>
    <row r="195" spans="1:5" x14ac:dyDescent="0.2">
      <c r="A195" s="20"/>
      <c r="B195" s="24"/>
      <c r="C195" s="22"/>
      <c r="D195" s="22"/>
      <c r="E195" s="22"/>
    </row>
    <row r="196" spans="1:5" x14ac:dyDescent="0.2">
      <c r="A196" s="20"/>
      <c r="B196" s="24"/>
      <c r="C196" s="22"/>
      <c r="D196" s="22"/>
      <c r="E196" s="22"/>
    </row>
    <row r="197" spans="1:5" x14ac:dyDescent="0.2">
      <c r="A197" s="20"/>
      <c r="B197" s="24"/>
      <c r="C197" s="22"/>
      <c r="D197" s="22"/>
      <c r="E197" s="22"/>
    </row>
    <row r="198" spans="1:5" x14ac:dyDescent="0.2">
      <c r="A198" s="20"/>
      <c r="B198" s="24"/>
      <c r="C198" s="22"/>
      <c r="D198" s="22"/>
      <c r="E198" s="22"/>
    </row>
    <row r="199" spans="1:5" x14ac:dyDescent="0.2">
      <c r="A199" s="20"/>
      <c r="B199" s="24"/>
      <c r="C199" s="22"/>
      <c r="D199" s="22"/>
      <c r="E199" s="22"/>
    </row>
    <row r="200" spans="1:5" x14ac:dyDescent="0.2">
      <c r="A200" s="20"/>
      <c r="B200" s="24"/>
      <c r="C200" s="22"/>
      <c r="D200" s="22"/>
      <c r="E200" s="22"/>
    </row>
    <row r="201" spans="1:5" x14ac:dyDescent="0.2">
      <c r="A201" s="20"/>
      <c r="B201" s="24"/>
      <c r="C201" s="22"/>
      <c r="D201" s="22"/>
      <c r="E201" s="22"/>
    </row>
    <row r="202" spans="1:5" x14ac:dyDescent="0.2">
      <c r="A202" s="20"/>
      <c r="B202" s="24"/>
      <c r="C202" s="22"/>
      <c r="D202" s="22"/>
      <c r="E202" s="22"/>
    </row>
    <row r="203" spans="1:5" x14ac:dyDescent="0.2">
      <c r="A203" s="20"/>
      <c r="B203" s="24"/>
      <c r="C203" s="22"/>
      <c r="D203" s="22"/>
      <c r="E203" s="22"/>
    </row>
    <row r="204" spans="1:5" x14ac:dyDescent="0.2">
      <c r="A204" s="20"/>
      <c r="B204" s="24"/>
      <c r="C204" s="22"/>
      <c r="D204" s="22"/>
      <c r="E204" s="22"/>
    </row>
    <row r="205" spans="1:5" x14ac:dyDescent="0.2">
      <c r="A205" s="20"/>
      <c r="B205" s="24"/>
      <c r="C205" s="22"/>
      <c r="D205" s="22"/>
      <c r="E205" s="22"/>
    </row>
    <row r="206" spans="1:5" x14ac:dyDescent="0.2">
      <c r="A206" s="20"/>
      <c r="B206" s="24"/>
      <c r="C206" s="22"/>
      <c r="D206" s="22"/>
      <c r="E206" s="22"/>
    </row>
    <row r="207" spans="1:5" x14ac:dyDescent="0.2">
      <c r="A207" s="20"/>
      <c r="B207" s="24"/>
      <c r="C207" s="22"/>
      <c r="D207" s="22"/>
      <c r="E207" s="22"/>
    </row>
    <row r="208" spans="1:5" x14ac:dyDescent="0.2">
      <c r="A208" s="20"/>
      <c r="B208" s="24"/>
      <c r="C208" s="22"/>
      <c r="D208" s="22"/>
      <c r="E208" s="22"/>
    </row>
    <row r="209" spans="1:5" x14ac:dyDescent="0.2">
      <c r="A209" s="20"/>
      <c r="B209" s="24"/>
      <c r="C209" s="22"/>
      <c r="D209" s="22"/>
      <c r="E209" s="22"/>
    </row>
    <row r="210" spans="1:5" x14ac:dyDescent="0.2">
      <c r="A210" s="20"/>
      <c r="B210" s="24"/>
      <c r="C210" s="22"/>
      <c r="D210" s="22"/>
      <c r="E210" s="22"/>
    </row>
    <row r="211" spans="1:5" x14ac:dyDescent="0.2">
      <c r="A211" s="20"/>
      <c r="B211" s="24"/>
      <c r="C211" s="22"/>
      <c r="D211" s="22"/>
      <c r="E211" s="22"/>
    </row>
    <row r="212" spans="1:5" x14ac:dyDescent="0.2">
      <c r="A212" s="20"/>
      <c r="B212" s="24"/>
      <c r="C212" s="22"/>
      <c r="D212" s="22"/>
      <c r="E212" s="22"/>
    </row>
    <row r="213" spans="1:5" x14ac:dyDescent="0.2">
      <c r="A213" s="20"/>
      <c r="B213" s="24"/>
      <c r="C213" s="22"/>
      <c r="D213" s="22"/>
      <c r="E213" s="22"/>
    </row>
    <row r="214" spans="1:5" x14ac:dyDescent="0.2">
      <c r="A214" s="20"/>
      <c r="B214" s="24"/>
      <c r="C214" s="22"/>
      <c r="D214" s="22"/>
      <c r="E214" s="22"/>
    </row>
    <row r="215" spans="1:5" x14ac:dyDescent="0.2">
      <c r="A215" s="20"/>
      <c r="B215" s="24"/>
      <c r="C215" s="22"/>
      <c r="D215" s="22"/>
      <c r="E215" s="22"/>
    </row>
    <row r="216" spans="1:5" x14ac:dyDescent="0.2">
      <c r="A216" s="20"/>
      <c r="B216" s="24"/>
      <c r="C216" s="22"/>
      <c r="D216" s="22"/>
      <c r="E216" s="22"/>
    </row>
    <row r="217" spans="1:5" x14ac:dyDescent="0.2">
      <c r="A217" s="20"/>
      <c r="B217" s="24"/>
      <c r="C217" s="22"/>
      <c r="D217" s="22"/>
      <c r="E217" s="22"/>
    </row>
    <row r="218" spans="1:5" x14ac:dyDescent="0.2">
      <c r="A218" s="20"/>
      <c r="B218" s="24"/>
      <c r="C218" s="22"/>
      <c r="D218" s="22"/>
      <c r="E218" s="22"/>
    </row>
    <row r="219" spans="1:5" x14ac:dyDescent="0.2">
      <c r="A219" s="20"/>
      <c r="B219" s="24"/>
      <c r="C219" s="22"/>
      <c r="D219" s="22"/>
      <c r="E219" s="22"/>
    </row>
    <row r="220" spans="1:5" x14ac:dyDescent="0.2">
      <c r="A220" s="20"/>
      <c r="B220" s="24"/>
      <c r="C220" s="22"/>
      <c r="D220" s="22"/>
      <c r="E220" s="22"/>
    </row>
    <row r="221" spans="1:5" x14ac:dyDescent="0.2">
      <c r="A221" s="20"/>
      <c r="B221" s="24"/>
      <c r="C221" s="22"/>
      <c r="D221" s="22"/>
      <c r="E221" s="22"/>
    </row>
    <row r="222" spans="1:5" x14ac:dyDescent="0.2">
      <c r="A222" s="20"/>
      <c r="B222" s="24"/>
      <c r="C222" s="22"/>
      <c r="D222" s="22"/>
      <c r="E222" s="22"/>
    </row>
    <row r="223" spans="1:5" x14ac:dyDescent="0.2">
      <c r="A223" s="20"/>
      <c r="B223" s="24"/>
      <c r="C223" s="22"/>
      <c r="D223" s="22"/>
      <c r="E223" s="22"/>
    </row>
    <row r="224" spans="1:5" x14ac:dyDescent="0.2">
      <c r="A224" s="20"/>
      <c r="B224" s="24"/>
      <c r="C224" s="22"/>
      <c r="D224" s="22"/>
      <c r="E224" s="22"/>
    </row>
    <row r="225" spans="1:5" x14ac:dyDescent="0.2">
      <c r="A225" s="20"/>
      <c r="B225" s="24"/>
      <c r="C225" s="22"/>
      <c r="D225" s="22"/>
      <c r="E225" s="22"/>
    </row>
    <row r="226" spans="1:5" x14ac:dyDescent="0.2">
      <c r="A226" s="20"/>
      <c r="B226" s="24"/>
      <c r="C226" s="22"/>
      <c r="D226" s="22"/>
      <c r="E226" s="22"/>
    </row>
    <row r="227" spans="1:5" x14ac:dyDescent="0.2">
      <c r="A227" s="20"/>
      <c r="B227" s="24"/>
      <c r="C227" s="22"/>
      <c r="D227" s="22"/>
      <c r="E227" s="22"/>
    </row>
    <row r="228" spans="1:5" x14ac:dyDescent="0.2">
      <c r="A228" s="20"/>
      <c r="B228" s="24"/>
      <c r="C228" s="22"/>
      <c r="D228" s="22"/>
      <c r="E228" s="22"/>
    </row>
    <row r="229" spans="1:5" x14ac:dyDescent="0.2">
      <c r="A229" s="20"/>
      <c r="B229" s="24"/>
      <c r="C229" s="22"/>
      <c r="D229" s="22"/>
      <c r="E229" s="22"/>
    </row>
    <row r="230" spans="1:5" x14ac:dyDescent="0.2">
      <c r="A230" s="20"/>
      <c r="B230" s="24"/>
      <c r="C230" s="22"/>
      <c r="D230" s="22"/>
      <c r="E230" s="22"/>
    </row>
    <row r="231" spans="1:5" x14ac:dyDescent="0.2">
      <c r="A231" s="20"/>
      <c r="B231" s="24"/>
      <c r="C231" s="22"/>
      <c r="D231" s="22"/>
      <c r="E231" s="22"/>
    </row>
    <row r="232" spans="1:5" x14ac:dyDescent="0.2">
      <c r="A232" s="20"/>
      <c r="B232" s="24"/>
      <c r="C232" s="22"/>
      <c r="D232" s="22"/>
      <c r="E232" s="22"/>
    </row>
    <row r="233" spans="1:5" x14ac:dyDescent="0.2">
      <c r="A233" s="20"/>
      <c r="B233" s="24"/>
      <c r="C233" s="22"/>
      <c r="D233" s="22"/>
      <c r="E233" s="22"/>
    </row>
    <row r="234" spans="1:5" x14ac:dyDescent="0.2">
      <c r="A234" s="20"/>
      <c r="B234" s="24"/>
      <c r="C234" s="22"/>
      <c r="D234" s="22"/>
      <c r="E234" s="22"/>
    </row>
    <row r="235" spans="1:5" x14ac:dyDescent="0.2">
      <c r="A235" s="20"/>
      <c r="B235" s="24"/>
      <c r="C235" s="22"/>
      <c r="D235" s="22"/>
      <c r="E235" s="22"/>
    </row>
    <row r="236" spans="1:5" x14ac:dyDescent="0.2">
      <c r="A236" s="20"/>
      <c r="B236" s="24"/>
      <c r="C236" s="22"/>
      <c r="D236" s="22"/>
      <c r="E236" s="22"/>
    </row>
    <row r="237" spans="1:5" x14ac:dyDescent="0.2">
      <c r="A237" s="20"/>
      <c r="B237" s="24"/>
      <c r="C237" s="22"/>
      <c r="D237" s="22"/>
      <c r="E237" s="22"/>
    </row>
    <row r="238" spans="1:5" x14ac:dyDescent="0.2">
      <c r="A238" s="20"/>
      <c r="B238" s="24"/>
      <c r="C238" s="22"/>
      <c r="D238" s="22"/>
      <c r="E238" s="22"/>
    </row>
    <row r="239" spans="1:5" x14ac:dyDescent="0.2">
      <c r="A239" s="20"/>
      <c r="B239" s="24"/>
      <c r="C239" s="22"/>
      <c r="D239" s="22"/>
      <c r="E239" s="22"/>
    </row>
    <row r="240" spans="1:5" x14ac:dyDescent="0.2">
      <c r="A240" s="20"/>
      <c r="B240" s="24"/>
      <c r="C240" s="22"/>
      <c r="D240" s="22"/>
      <c r="E240" s="22"/>
    </row>
    <row r="241" spans="1:5" x14ac:dyDescent="0.2">
      <c r="A241" s="20"/>
      <c r="B241" s="24"/>
      <c r="C241" s="22"/>
      <c r="D241" s="22"/>
      <c r="E241" s="22"/>
    </row>
    <row r="242" spans="1:5" x14ac:dyDescent="0.2">
      <c r="A242" s="20"/>
      <c r="B242" s="24"/>
      <c r="C242" s="22"/>
      <c r="D242" s="22"/>
      <c r="E242" s="22"/>
    </row>
    <row r="243" spans="1:5" x14ac:dyDescent="0.2">
      <c r="A243" s="20"/>
      <c r="B243" s="24"/>
      <c r="C243" s="22"/>
      <c r="D243" s="22"/>
      <c r="E243" s="22"/>
    </row>
    <row r="244" spans="1:5" x14ac:dyDescent="0.2">
      <c r="A244" s="20"/>
      <c r="B244" s="24"/>
      <c r="C244" s="22"/>
      <c r="D244" s="22"/>
      <c r="E244" s="22"/>
    </row>
    <row r="245" spans="1:5" x14ac:dyDescent="0.2">
      <c r="A245" s="20"/>
      <c r="B245" s="24"/>
      <c r="C245" s="22"/>
      <c r="D245" s="22"/>
      <c r="E245" s="22"/>
    </row>
    <row r="246" spans="1:5" x14ac:dyDescent="0.2">
      <c r="A246" s="20"/>
      <c r="B246" s="24"/>
      <c r="C246" s="22"/>
      <c r="D246" s="22"/>
      <c r="E246" s="22"/>
    </row>
    <row r="247" spans="1:5" x14ac:dyDescent="0.2">
      <c r="A247" s="20"/>
      <c r="B247" s="24"/>
      <c r="C247" s="22"/>
      <c r="D247" s="22"/>
      <c r="E247" s="22"/>
    </row>
    <row r="248" spans="1:5" x14ac:dyDescent="0.2">
      <c r="A248" s="20"/>
      <c r="B248" s="24"/>
      <c r="C248" s="22"/>
      <c r="D248" s="22"/>
      <c r="E248" s="22"/>
    </row>
    <row r="249" spans="1:5" x14ac:dyDescent="0.2">
      <c r="A249" s="20"/>
      <c r="B249" s="24"/>
      <c r="C249" s="22"/>
      <c r="D249" s="22"/>
      <c r="E249" s="22"/>
    </row>
    <row r="250" spans="1:5" x14ac:dyDescent="0.2">
      <c r="A250" s="20"/>
      <c r="B250" s="24"/>
      <c r="C250" s="22"/>
      <c r="D250" s="22"/>
      <c r="E250" s="22"/>
    </row>
    <row r="251" spans="1:5" x14ac:dyDescent="0.2">
      <c r="A251" s="20"/>
      <c r="B251" s="24"/>
      <c r="C251" s="22"/>
      <c r="D251" s="22"/>
      <c r="E251" s="22"/>
    </row>
    <row r="252" spans="1:5" x14ac:dyDescent="0.2">
      <c r="A252" s="20"/>
      <c r="B252" s="24"/>
      <c r="C252" s="22"/>
      <c r="D252" s="22"/>
      <c r="E252" s="22"/>
    </row>
    <row r="253" spans="1:5" x14ac:dyDescent="0.2">
      <c r="A253" s="20"/>
      <c r="B253" s="24"/>
      <c r="C253" s="22"/>
      <c r="D253" s="22"/>
      <c r="E253" s="22"/>
    </row>
    <row r="254" spans="1:5" x14ac:dyDescent="0.2">
      <c r="A254" s="20"/>
      <c r="B254" s="24"/>
      <c r="C254" s="22"/>
      <c r="D254" s="22"/>
      <c r="E254" s="22"/>
    </row>
    <row r="255" spans="1:5" x14ac:dyDescent="0.2">
      <c r="A255" s="20"/>
      <c r="B255" s="24"/>
      <c r="C255" s="22"/>
      <c r="D255" s="22"/>
      <c r="E255" s="22"/>
    </row>
    <row r="256" spans="1:5" x14ac:dyDescent="0.2">
      <c r="A256" s="20"/>
      <c r="B256" s="24"/>
      <c r="C256" s="22"/>
      <c r="D256" s="22"/>
      <c r="E256" s="22"/>
    </row>
    <row r="257" spans="1:5" x14ac:dyDescent="0.2">
      <c r="A257" s="20"/>
      <c r="B257" s="24"/>
      <c r="C257" s="22"/>
      <c r="D257" s="22"/>
      <c r="E257" s="22"/>
    </row>
    <row r="258" spans="1:5" x14ac:dyDescent="0.2">
      <c r="A258" s="20"/>
      <c r="B258" s="24"/>
      <c r="C258" s="22"/>
      <c r="D258" s="22"/>
      <c r="E258" s="22"/>
    </row>
    <row r="259" spans="1:5" x14ac:dyDescent="0.2">
      <c r="A259" s="20"/>
      <c r="B259" s="24"/>
      <c r="C259" s="22"/>
      <c r="D259" s="22"/>
      <c r="E259" s="22"/>
    </row>
    <row r="260" spans="1:5" x14ac:dyDescent="0.2">
      <c r="A260" s="20"/>
      <c r="B260" s="24"/>
      <c r="C260" s="22"/>
      <c r="D260" s="22"/>
      <c r="E260" s="22"/>
    </row>
    <row r="261" spans="1:5" x14ac:dyDescent="0.2">
      <c r="A261" s="20"/>
      <c r="B261" s="24"/>
      <c r="C261" s="22"/>
      <c r="D261" s="22"/>
      <c r="E261" s="22"/>
    </row>
    <row r="262" spans="1:5" x14ac:dyDescent="0.2">
      <c r="A262" s="20"/>
      <c r="B262" s="24"/>
      <c r="C262" s="22"/>
      <c r="D262" s="22"/>
      <c r="E262" s="22"/>
    </row>
    <row r="263" spans="1:5" x14ac:dyDescent="0.2">
      <c r="A263" s="20"/>
      <c r="B263" s="24"/>
      <c r="C263" s="22"/>
      <c r="D263" s="22"/>
      <c r="E263" s="22"/>
    </row>
    <row r="264" spans="1:5" x14ac:dyDescent="0.2">
      <c r="A264" s="20"/>
      <c r="B264" s="24"/>
      <c r="C264" s="22"/>
      <c r="D264" s="22"/>
      <c r="E264" s="22"/>
    </row>
    <row r="265" spans="1:5" x14ac:dyDescent="0.2">
      <c r="A265" s="20"/>
      <c r="B265" s="24"/>
      <c r="C265" s="22"/>
      <c r="D265" s="22"/>
      <c r="E265" s="22"/>
    </row>
    <row r="266" spans="1:5" x14ac:dyDescent="0.2">
      <c r="A266" s="20"/>
      <c r="B266" s="24"/>
      <c r="C266" s="22"/>
      <c r="D266" s="22"/>
      <c r="E266" s="22"/>
    </row>
    <row r="267" spans="1:5" x14ac:dyDescent="0.2">
      <c r="A267" s="20"/>
      <c r="B267" s="24"/>
      <c r="C267" s="22"/>
      <c r="D267" s="22"/>
      <c r="E267" s="22"/>
    </row>
    <row r="268" spans="1:5" x14ac:dyDescent="0.2">
      <c r="A268" s="20"/>
      <c r="B268" s="24"/>
      <c r="C268" s="22"/>
      <c r="D268" s="22"/>
      <c r="E268" s="22"/>
    </row>
    <row r="269" spans="1:5" x14ac:dyDescent="0.2">
      <c r="A269" s="20"/>
      <c r="B269" s="24"/>
      <c r="C269" s="22"/>
      <c r="D269" s="22"/>
      <c r="E269" s="22"/>
    </row>
    <row r="270" spans="1:5" x14ac:dyDescent="0.2">
      <c r="A270" s="20"/>
      <c r="B270" s="24"/>
      <c r="C270" s="22"/>
      <c r="D270" s="22"/>
      <c r="E270" s="22"/>
    </row>
    <row r="271" spans="1:5" x14ac:dyDescent="0.2">
      <c r="A271" s="20"/>
      <c r="B271" s="24"/>
      <c r="C271" s="22"/>
      <c r="D271" s="22"/>
      <c r="E271" s="22"/>
    </row>
    <row r="272" spans="1:5" x14ac:dyDescent="0.2">
      <c r="A272" s="20"/>
      <c r="B272" s="24"/>
      <c r="C272" s="22"/>
      <c r="D272" s="22"/>
      <c r="E272" s="22"/>
    </row>
    <row r="273" spans="1:5" x14ac:dyDescent="0.2">
      <c r="A273" s="20"/>
      <c r="B273" s="24"/>
      <c r="C273" s="22"/>
      <c r="D273" s="22"/>
      <c r="E273" s="22"/>
    </row>
  </sheetData>
  <phoneticPr fontId="90" type="noConversion"/>
  <hyperlinks>
    <hyperlink ref="A5" location="INDICE!A8" display="Volver al indice" xr:uid="{60BBFF19-83C0-479C-986F-CBEE50D587D5}"/>
  </hyperlinks>
  <printOptions gridLines="1"/>
  <pageMargins left="0.39370078740157483" right="0.39370078740157483" top="0.59055118110236227" bottom="0.59055118110236227" header="0" footer="0"/>
  <pageSetup paperSize="9" scale="50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pageSetUpPr autoPageBreaks="0" fitToPage="1"/>
  </sheetPr>
  <dimension ref="A1:Y244"/>
  <sheetViews>
    <sheetView zoomScale="130" zoomScaleNormal="130" workbookViewId="0">
      <pane xSplit="1" ySplit="9" topLeftCell="B22" activePane="bottomRight" state="frozen"/>
      <selection pane="topRight" activeCell="C1" sqref="C1"/>
      <selection pane="bottomLeft" activeCell="A10" sqref="A10"/>
      <selection pane="bottomRight" activeCell="A5" sqref="A5"/>
    </sheetView>
  </sheetViews>
  <sheetFormatPr baseColWidth="10" defaultColWidth="11.42578125" defaultRowHeight="12.75" x14ac:dyDescent="0.2"/>
  <cols>
    <col min="1" max="1" width="9.85546875" style="23" bestFit="1" customWidth="1"/>
    <col min="2" max="15" width="13.5703125" style="23" customWidth="1"/>
    <col min="16" max="16" width="13.5703125" style="71" customWidth="1"/>
    <col min="17" max="21" width="13.5703125" style="23" customWidth="1"/>
    <col min="22" max="22" width="14.5703125" style="21" customWidth="1"/>
    <col min="23" max="24" width="10.85546875" style="21" customWidth="1"/>
    <col min="25" max="16384" width="11.42578125" style="21"/>
  </cols>
  <sheetData>
    <row r="1" spans="1:25" s="3" customFormat="1" ht="3" customHeight="1" x14ac:dyDescent="0.2">
      <c r="A1" s="206"/>
      <c r="B1" s="34"/>
      <c r="C1" s="18"/>
      <c r="D1" s="18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68"/>
      <c r="Q1" s="34"/>
      <c r="R1" s="67"/>
      <c r="S1" s="34"/>
      <c r="T1" s="34"/>
      <c r="U1" s="48"/>
    </row>
    <row r="2" spans="1:25" s="3" customFormat="1" ht="11.25" customHeight="1" x14ac:dyDescent="0.2">
      <c r="A2" s="210" t="s">
        <v>2</v>
      </c>
      <c r="B2" s="204" t="s">
        <v>414</v>
      </c>
      <c r="C2" s="35"/>
      <c r="D2" s="35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69"/>
      <c r="Q2" s="36"/>
      <c r="R2" s="66"/>
      <c r="S2" s="132"/>
      <c r="T2" s="66"/>
      <c r="U2" s="38"/>
    </row>
    <row r="3" spans="1:25" s="3" customFormat="1" ht="11.25" customHeight="1" x14ac:dyDescent="0.2">
      <c r="A3" s="210" t="s">
        <v>39</v>
      </c>
      <c r="B3" s="204" t="s">
        <v>77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66" t="s">
        <v>75</v>
      </c>
      <c r="S3" s="132"/>
      <c r="T3" s="66"/>
      <c r="U3" s="38"/>
    </row>
    <row r="4" spans="1:25" s="3" customFormat="1" ht="3" customHeight="1" x14ac:dyDescent="0.2">
      <c r="A4" s="325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68"/>
      <c r="Q4" s="63"/>
      <c r="R4" s="34"/>
      <c r="S4" s="34"/>
      <c r="T4" s="34"/>
      <c r="U4" s="48"/>
    </row>
    <row r="5" spans="1:25" s="3" customFormat="1" ht="20.25" customHeight="1" x14ac:dyDescent="0.2">
      <c r="A5" s="208" t="s">
        <v>79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64"/>
      <c r="R5" s="55"/>
      <c r="S5" s="55"/>
      <c r="T5" s="55"/>
      <c r="U5" s="56"/>
    </row>
    <row r="6" spans="1:25" s="3" customFormat="1" ht="3" customHeight="1" x14ac:dyDescent="0.2">
      <c r="A6" s="326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65"/>
      <c r="R6" s="49"/>
      <c r="S6" s="49"/>
      <c r="T6" s="49"/>
      <c r="U6" s="50"/>
    </row>
    <row r="7" spans="1:25" s="3" customFormat="1" ht="20.25" customHeight="1" x14ac:dyDescent="0.2">
      <c r="A7" s="410" t="s">
        <v>41</v>
      </c>
      <c r="B7" s="411" t="s">
        <v>175</v>
      </c>
      <c r="C7" s="411" t="s">
        <v>175</v>
      </c>
      <c r="D7" s="411" t="s">
        <v>175</v>
      </c>
      <c r="E7" s="411" t="s">
        <v>175</v>
      </c>
      <c r="F7" s="411" t="s">
        <v>175</v>
      </c>
      <c r="G7" s="411" t="s">
        <v>175</v>
      </c>
      <c r="H7" s="411" t="s">
        <v>175</v>
      </c>
      <c r="I7" s="411" t="s">
        <v>175</v>
      </c>
      <c r="J7" s="411" t="s">
        <v>175</v>
      </c>
      <c r="K7" s="411" t="s">
        <v>175</v>
      </c>
      <c r="L7" s="411" t="s">
        <v>175</v>
      </c>
      <c r="M7" s="411" t="s">
        <v>175</v>
      </c>
      <c r="N7" s="411" t="s">
        <v>175</v>
      </c>
      <c r="O7" s="411" t="s">
        <v>175</v>
      </c>
      <c r="P7" s="411" t="s">
        <v>175</v>
      </c>
      <c r="Q7" s="412" t="s">
        <v>30</v>
      </c>
      <c r="R7" s="413" t="s">
        <v>30</v>
      </c>
      <c r="S7" s="414" t="s">
        <v>178</v>
      </c>
      <c r="T7" s="415" t="s">
        <v>176</v>
      </c>
      <c r="U7" s="416" t="s">
        <v>30</v>
      </c>
    </row>
    <row r="8" spans="1:25" s="3" customFormat="1" ht="0.75" customHeight="1" x14ac:dyDescent="0.2">
      <c r="A8" s="325"/>
      <c r="B8" s="405"/>
      <c r="C8" s="406"/>
      <c r="D8" s="406"/>
      <c r="E8" s="406"/>
      <c r="F8" s="406"/>
      <c r="G8" s="407"/>
      <c r="H8" s="406"/>
      <c r="I8" s="406"/>
      <c r="J8" s="406"/>
      <c r="K8" s="406"/>
      <c r="L8" s="406"/>
      <c r="M8" s="406"/>
      <c r="N8" s="406"/>
      <c r="O8" s="406"/>
      <c r="P8" s="406"/>
      <c r="Q8" s="408" t="s">
        <v>8</v>
      </c>
      <c r="R8" s="408"/>
      <c r="S8" s="406"/>
      <c r="T8" s="406"/>
      <c r="U8" s="409"/>
    </row>
    <row r="9" spans="1:25" s="4" customFormat="1" ht="45.75" thickBot="1" x14ac:dyDescent="0.25">
      <c r="A9" s="327" t="s">
        <v>36</v>
      </c>
      <c r="B9" s="427" t="s">
        <v>84</v>
      </c>
      <c r="C9" s="550" t="s">
        <v>206</v>
      </c>
      <c r="D9" s="428" t="s">
        <v>86</v>
      </c>
      <c r="E9" s="428" t="s">
        <v>31</v>
      </c>
      <c r="F9" s="428" t="s">
        <v>87</v>
      </c>
      <c r="G9" s="428" t="s">
        <v>32</v>
      </c>
      <c r="H9" s="428" t="s">
        <v>33</v>
      </c>
      <c r="I9" s="428" t="s">
        <v>88</v>
      </c>
      <c r="J9" s="428" t="s">
        <v>89</v>
      </c>
      <c r="K9" s="428" t="s">
        <v>90</v>
      </c>
      <c r="L9" s="428" t="s">
        <v>91</v>
      </c>
      <c r="M9" s="428" t="s">
        <v>34</v>
      </c>
      <c r="N9" s="428" t="s">
        <v>92</v>
      </c>
      <c r="O9" s="428" t="s">
        <v>93</v>
      </c>
      <c r="P9" s="428" t="s">
        <v>49</v>
      </c>
      <c r="Q9" s="429" t="s">
        <v>46</v>
      </c>
      <c r="R9" s="430" t="s">
        <v>37</v>
      </c>
      <c r="S9" s="428" t="s">
        <v>73</v>
      </c>
      <c r="T9" s="428" t="s">
        <v>74</v>
      </c>
      <c r="U9" s="431" t="s">
        <v>40</v>
      </c>
      <c r="V9" s="3"/>
    </row>
    <row r="10" spans="1:25" s="4" customFormat="1" x14ac:dyDescent="0.2">
      <c r="A10" s="393">
        <v>2000</v>
      </c>
      <c r="B10" s="270">
        <v>435.08240699999999</v>
      </c>
      <c r="C10" s="183"/>
      <c r="D10" s="421">
        <v>1307.0859929999999</v>
      </c>
      <c r="E10" s="422">
        <v>862.68540800000005</v>
      </c>
      <c r="F10" s="422">
        <v>1432.919684</v>
      </c>
      <c r="G10" s="422">
        <v>429.53548499999999</v>
      </c>
      <c r="H10" s="422">
        <v>591.14371400000005</v>
      </c>
      <c r="I10" s="423">
        <v>430.35643399999998</v>
      </c>
      <c r="J10" s="263">
        <v>927.70376899999997</v>
      </c>
      <c r="K10" s="263">
        <v>1468.0547999999999</v>
      </c>
      <c r="L10" s="263">
        <v>504.99469900000003</v>
      </c>
      <c r="M10" s="263">
        <v>452.81686000000002</v>
      </c>
      <c r="N10" s="263">
        <v>723.96125199999994</v>
      </c>
      <c r="O10" s="263">
        <v>661.99197400000003</v>
      </c>
      <c r="P10" s="263">
        <v>705.87488399999995</v>
      </c>
      <c r="Q10" s="396"/>
      <c r="R10" s="424">
        <v>-4.0834415315693096E-2</v>
      </c>
      <c r="S10" s="425">
        <v>53.798746952530308</v>
      </c>
      <c r="T10" s="426">
        <f>+P10/S10*100</f>
        <v>1312.0656594898642</v>
      </c>
      <c r="U10" s="113"/>
      <c r="V10" s="91"/>
      <c r="W10" s="92"/>
      <c r="X10" s="94"/>
    </row>
    <row r="11" spans="1:25" s="1" customFormat="1" x14ac:dyDescent="0.2">
      <c r="A11" s="328">
        <v>2001</v>
      </c>
      <c r="B11" s="391">
        <v>434.06151</v>
      </c>
      <c r="C11" s="183"/>
      <c r="D11" s="184">
        <v>1262.7917709999999</v>
      </c>
      <c r="E11" s="184">
        <v>857.83769600000005</v>
      </c>
      <c r="F11" s="184">
        <v>1389.1273619999999</v>
      </c>
      <c r="G11" s="184">
        <v>428.81077099999999</v>
      </c>
      <c r="H11" s="184">
        <v>590.48827300000005</v>
      </c>
      <c r="I11" s="184">
        <v>423.37836700000003</v>
      </c>
      <c r="J11" s="184">
        <v>935.32415400000002</v>
      </c>
      <c r="K11" s="184">
        <v>1517.9207759999999</v>
      </c>
      <c r="L11" s="184">
        <v>507.470395</v>
      </c>
      <c r="M11" s="184">
        <v>449.97519599999998</v>
      </c>
      <c r="N11" s="184">
        <v>717.903549</v>
      </c>
      <c r="O11" s="184">
        <v>653.40364199999999</v>
      </c>
      <c r="P11" s="184">
        <v>702.38768700000003</v>
      </c>
      <c r="Q11" s="395">
        <f>P11/P10-1</f>
        <v>-4.9402480227642709E-3</v>
      </c>
      <c r="R11" s="394">
        <v>-4.6367352594492983E-3</v>
      </c>
      <c r="S11" s="115">
        <v>53.549296405621327</v>
      </c>
      <c r="T11" s="400">
        <f>+P11/S11*100</f>
        <v>1311.6655757334413</v>
      </c>
      <c r="U11" s="397">
        <f>+T11/T10-1</f>
        <v>-3.0492662735981391E-4</v>
      </c>
      <c r="V11" s="91"/>
      <c r="W11" s="92"/>
      <c r="X11" s="94"/>
      <c r="Y11" s="93"/>
    </row>
    <row r="12" spans="1:25" s="1" customFormat="1" x14ac:dyDescent="0.2">
      <c r="A12" s="328">
        <v>2002</v>
      </c>
      <c r="B12" s="391">
        <v>458.57345199999997</v>
      </c>
      <c r="C12" s="183"/>
      <c r="D12" s="184">
        <v>1484.7029319999999</v>
      </c>
      <c r="E12" s="184">
        <v>938.48550499999999</v>
      </c>
      <c r="F12" s="184">
        <v>1387.3998340000001</v>
      </c>
      <c r="G12" s="184">
        <v>477.87155899999999</v>
      </c>
      <c r="H12" s="184">
        <v>612.69522800000004</v>
      </c>
      <c r="I12" s="184">
        <v>425.47599400000001</v>
      </c>
      <c r="J12" s="184">
        <v>963.24621200000001</v>
      </c>
      <c r="K12" s="184">
        <v>1583.5966840000001</v>
      </c>
      <c r="L12" s="184">
        <v>527.25062700000001</v>
      </c>
      <c r="M12" s="184">
        <v>449.51325200000002</v>
      </c>
      <c r="N12" s="184">
        <v>716.76609499999995</v>
      </c>
      <c r="O12" s="184">
        <v>666.629952</v>
      </c>
      <c r="P12" s="184">
        <v>741.05578400000002</v>
      </c>
      <c r="Q12" s="398">
        <f>P12/P11-1</f>
        <v>5.5052356007487813E-2</v>
      </c>
      <c r="R12" s="114">
        <v>0.70609127387425397</v>
      </c>
      <c r="S12" s="115">
        <v>91.359987319736504</v>
      </c>
      <c r="T12" s="400">
        <f t="shared" ref="T12:T34" si="0">+P12/S12*100</f>
        <v>811.13822991951065</v>
      </c>
      <c r="U12" s="401">
        <f>+T12/T11-1</f>
        <v>-0.38159676908045093</v>
      </c>
      <c r="V12" s="91"/>
      <c r="W12" s="92"/>
      <c r="X12" s="94"/>
      <c r="Y12" s="93"/>
    </row>
    <row r="13" spans="1:25" s="1" customFormat="1" x14ac:dyDescent="0.2">
      <c r="A13" s="328">
        <v>2003</v>
      </c>
      <c r="B13" s="391">
        <v>604.41336899999999</v>
      </c>
      <c r="C13" s="183"/>
      <c r="D13" s="184">
        <v>1669.7261100000001</v>
      </c>
      <c r="E13" s="184">
        <v>1092.0034840000001</v>
      </c>
      <c r="F13" s="184">
        <v>1591.6715380000001</v>
      </c>
      <c r="G13" s="184">
        <v>524.08313699999997</v>
      </c>
      <c r="H13" s="184">
        <v>741.30336599999998</v>
      </c>
      <c r="I13" s="184">
        <v>494.34236399999998</v>
      </c>
      <c r="J13" s="184">
        <v>1082.8968520000001</v>
      </c>
      <c r="K13" s="184">
        <v>1792.4968180000001</v>
      </c>
      <c r="L13" s="184">
        <v>620.09180400000002</v>
      </c>
      <c r="M13" s="184">
        <v>454.942072</v>
      </c>
      <c r="N13" s="184">
        <v>842.61235099999999</v>
      </c>
      <c r="O13" s="184">
        <v>801.71828000000005</v>
      </c>
      <c r="P13" s="184">
        <v>857.657287</v>
      </c>
      <c r="Q13" s="398">
        <f t="shared" ref="Q13:Q34" si="1">P13/P12-1</f>
        <v>0.15734510885350561</v>
      </c>
      <c r="R13" s="114">
        <v>3.5476598442216289E-2</v>
      </c>
      <c r="S13" s="115">
        <v>94.601128903564771</v>
      </c>
      <c r="T13" s="400">
        <f t="shared" si="0"/>
        <v>906.60364938592363</v>
      </c>
      <c r="U13" s="401">
        <f t="shared" ref="U13:U34" si="2">+T13/T12-1</f>
        <v>0.11769315752246823</v>
      </c>
      <c r="V13" s="91"/>
      <c r="W13" s="92"/>
      <c r="X13" s="94"/>
      <c r="Y13" s="93"/>
    </row>
    <row r="14" spans="1:25" s="1" customFormat="1" x14ac:dyDescent="0.2">
      <c r="A14" s="328">
        <v>2004</v>
      </c>
      <c r="B14" s="391">
        <v>736.54883400000006</v>
      </c>
      <c r="C14" s="183"/>
      <c r="D14" s="184">
        <v>1868.094376</v>
      </c>
      <c r="E14" s="184">
        <v>1318.533559</v>
      </c>
      <c r="F14" s="184">
        <v>1853.897706</v>
      </c>
      <c r="G14" s="184">
        <v>640.48358700000006</v>
      </c>
      <c r="H14" s="184">
        <v>896.87665800000002</v>
      </c>
      <c r="I14" s="184">
        <v>620.17118800000003</v>
      </c>
      <c r="J14" s="184">
        <v>1298.1413829999999</v>
      </c>
      <c r="K14" s="184">
        <v>2109.560579</v>
      </c>
      <c r="L14" s="184">
        <v>766.85251700000003</v>
      </c>
      <c r="M14" s="184">
        <v>502.98119700000001</v>
      </c>
      <c r="N14" s="184">
        <v>1030.060978</v>
      </c>
      <c r="O14" s="184">
        <v>938.39195700000005</v>
      </c>
      <c r="P14" s="184">
        <v>1024.8069190000001</v>
      </c>
      <c r="Q14" s="398">
        <f t="shared" si="1"/>
        <v>0.19489093666384272</v>
      </c>
      <c r="R14" s="114">
        <v>5.7069837950229685E-2</v>
      </c>
      <c r="S14" s="115">
        <v>100</v>
      </c>
      <c r="T14" s="400">
        <f t="shared" si="0"/>
        <v>1024.8069190000001</v>
      </c>
      <c r="U14" s="401">
        <f t="shared" si="2"/>
        <v>0.13038031525037419</v>
      </c>
      <c r="V14" s="91"/>
      <c r="W14" s="92"/>
      <c r="X14" s="94"/>
      <c r="Y14" s="93"/>
    </row>
    <row r="15" spans="1:25" s="1" customFormat="1" x14ac:dyDescent="0.2">
      <c r="A15" s="328">
        <v>2005</v>
      </c>
      <c r="B15" s="391">
        <v>819.53085099999998</v>
      </c>
      <c r="C15" s="183"/>
      <c r="D15" s="184">
        <v>2300.4542849999998</v>
      </c>
      <c r="E15" s="184">
        <v>1594.7584220000001</v>
      </c>
      <c r="F15" s="184">
        <v>2107.9651909999998</v>
      </c>
      <c r="G15" s="184">
        <v>824.46615299999996</v>
      </c>
      <c r="H15" s="184">
        <v>1089.672795</v>
      </c>
      <c r="I15" s="184">
        <v>731.36254399999996</v>
      </c>
      <c r="J15" s="184">
        <v>1520.8930150000001</v>
      </c>
      <c r="K15" s="184">
        <v>2399.7292830000001</v>
      </c>
      <c r="L15" s="184">
        <v>930.13456399999995</v>
      </c>
      <c r="M15" s="184">
        <v>588.94977200000005</v>
      </c>
      <c r="N15" s="184">
        <v>1183.2477570000001</v>
      </c>
      <c r="O15" s="184">
        <v>1065.9019539999999</v>
      </c>
      <c r="P15" s="184">
        <v>1216.0048059999999</v>
      </c>
      <c r="Q15" s="398">
        <f t="shared" si="1"/>
        <v>0.18656966834939936</v>
      </c>
      <c r="R15" s="114">
        <v>0.11098569853460694</v>
      </c>
      <c r="S15" s="115">
        <v>111.09856985346069</v>
      </c>
      <c r="T15" s="400">
        <f t="shared" si="0"/>
        <v>1094.5278662037806</v>
      </c>
      <c r="U15" s="401">
        <f t="shared" si="2"/>
        <v>6.8033251836173925E-2</v>
      </c>
      <c r="V15" s="91"/>
      <c r="W15" s="92"/>
      <c r="X15" s="94"/>
      <c r="Y15" s="93"/>
    </row>
    <row r="16" spans="1:25" s="1" customFormat="1" x14ac:dyDescent="0.2">
      <c r="A16" s="328">
        <v>2006</v>
      </c>
      <c r="B16" s="391">
        <v>1016.745806</v>
      </c>
      <c r="C16" s="183"/>
      <c r="D16" s="184">
        <v>2787.5857390000001</v>
      </c>
      <c r="E16" s="184">
        <v>1971.569062</v>
      </c>
      <c r="F16" s="184">
        <v>2803.6046900000001</v>
      </c>
      <c r="G16" s="184">
        <v>1054.363028</v>
      </c>
      <c r="H16" s="184">
        <v>1323.5190190000001</v>
      </c>
      <c r="I16" s="184">
        <v>883.65860099999998</v>
      </c>
      <c r="J16" s="184">
        <v>1932.1532299999999</v>
      </c>
      <c r="K16" s="184">
        <v>2926.139471</v>
      </c>
      <c r="L16" s="184">
        <v>1154.9901130000001</v>
      </c>
      <c r="M16" s="184">
        <v>834.20542</v>
      </c>
      <c r="N16" s="184">
        <v>1525.669983</v>
      </c>
      <c r="O16" s="184">
        <v>1293.291655</v>
      </c>
      <c r="P16" s="184">
        <v>1507.8321289999999</v>
      </c>
      <c r="Q16" s="398">
        <f t="shared" si="1"/>
        <v>0.23998862632784701</v>
      </c>
      <c r="R16" s="114">
        <v>0.10753591531546669</v>
      </c>
      <c r="S16" s="115">
        <v>123.0456562528919</v>
      </c>
      <c r="T16" s="400">
        <f t="shared" si="0"/>
        <v>1225.4249153671867</v>
      </c>
      <c r="U16" s="401">
        <f t="shared" si="2"/>
        <v>0.11959224904652688</v>
      </c>
      <c r="V16" s="91"/>
      <c r="W16" s="92"/>
      <c r="X16" s="94"/>
      <c r="Y16" s="93"/>
    </row>
    <row r="17" spans="1:25" s="1" customFormat="1" x14ac:dyDescent="0.2">
      <c r="A17" s="328">
        <v>2007</v>
      </c>
      <c r="B17" s="391">
        <v>1251.2329689999999</v>
      </c>
      <c r="C17" s="183"/>
      <c r="D17" s="184">
        <v>3333.3889290000002</v>
      </c>
      <c r="E17" s="184">
        <v>2407.8583979999999</v>
      </c>
      <c r="F17" s="184">
        <v>3462.4624859999999</v>
      </c>
      <c r="G17" s="184">
        <v>1382.1712869999999</v>
      </c>
      <c r="H17" s="184">
        <v>1599.5031630000001</v>
      </c>
      <c r="I17" s="184">
        <v>1084.47027</v>
      </c>
      <c r="J17" s="184">
        <v>2377.3744350000002</v>
      </c>
      <c r="K17" s="184">
        <v>3540.2420849999999</v>
      </c>
      <c r="L17" s="184">
        <v>1418.383227</v>
      </c>
      <c r="M17" s="184">
        <v>1156.4137720000001</v>
      </c>
      <c r="N17" s="184">
        <v>1895.174763</v>
      </c>
      <c r="O17" s="184">
        <v>1608.5398540000001</v>
      </c>
      <c r="P17" s="184">
        <v>1862.871799</v>
      </c>
      <c r="Q17" s="398">
        <f t="shared" si="1"/>
        <v>0.23546365883280651</v>
      </c>
      <c r="R17" s="114">
        <v>0.12485777137222187</v>
      </c>
      <c r="S17" s="115">
        <v>138.40886266966049</v>
      </c>
      <c r="T17" s="400">
        <f t="shared" si="0"/>
        <v>1345.9194469693055</v>
      </c>
      <c r="U17" s="401">
        <f t="shared" si="2"/>
        <v>9.8328775668816704E-2</v>
      </c>
      <c r="V17" s="91"/>
      <c r="W17" s="92"/>
      <c r="X17" s="94"/>
      <c r="Y17" s="93"/>
    </row>
    <row r="18" spans="1:25" s="1" customFormat="1" x14ac:dyDescent="0.2">
      <c r="A18" s="328">
        <v>2008</v>
      </c>
      <c r="B18" s="391">
        <v>1724.4465700000001</v>
      </c>
      <c r="C18" s="183"/>
      <c r="D18" s="184">
        <v>4300.1674819999998</v>
      </c>
      <c r="E18" s="184">
        <v>3056.285132</v>
      </c>
      <c r="F18" s="184">
        <v>4677.1990539999997</v>
      </c>
      <c r="G18" s="184">
        <v>1802.677332</v>
      </c>
      <c r="H18" s="184">
        <v>2084.924861</v>
      </c>
      <c r="I18" s="184">
        <v>1407.3652930000001</v>
      </c>
      <c r="J18" s="184">
        <v>3004.3397260000002</v>
      </c>
      <c r="K18" s="184">
        <v>4587.8542900000002</v>
      </c>
      <c r="L18" s="184">
        <v>1864.761681</v>
      </c>
      <c r="M18" s="184">
        <v>1656.3777660000001</v>
      </c>
      <c r="N18" s="184">
        <v>2418.8877859999998</v>
      </c>
      <c r="O18" s="184">
        <v>2177.4938910000001</v>
      </c>
      <c r="P18" s="184">
        <v>2423.435238</v>
      </c>
      <c r="Q18" s="398">
        <f t="shared" si="1"/>
        <v>0.30091358906228205</v>
      </c>
      <c r="R18" s="114">
        <v>0.22496459639894795</v>
      </c>
      <c r="S18" s="115">
        <v>169.54595659817807</v>
      </c>
      <c r="T18" s="400">
        <f>+P18/S18*100</f>
        <v>1429.3677576419668</v>
      </c>
      <c r="U18" s="401">
        <f t="shared" si="2"/>
        <v>6.2000969568102526E-2</v>
      </c>
      <c r="V18" s="91"/>
      <c r="W18" s="92"/>
      <c r="X18" s="94"/>
      <c r="Y18" s="93"/>
    </row>
    <row r="19" spans="1:25" s="1" customFormat="1" x14ac:dyDescent="0.2">
      <c r="A19" s="328">
        <v>2009</v>
      </c>
      <c r="B19" s="391">
        <v>2067.0952299999999</v>
      </c>
      <c r="C19" s="183"/>
      <c r="D19" s="184">
        <v>5060.7449880000004</v>
      </c>
      <c r="E19" s="184">
        <v>3572.3375540000002</v>
      </c>
      <c r="F19" s="184">
        <v>5856.7259869999998</v>
      </c>
      <c r="G19" s="184">
        <v>2060.89518</v>
      </c>
      <c r="H19" s="184">
        <v>2484.006132</v>
      </c>
      <c r="I19" s="184">
        <v>1665.1274559999999</v>
      </c>
      <c r="J19" s="184">
        <v>3583.6567789999999</v>
      </c>
      <c r="K19" s="184">
        <v>5762.5829359999998</v>
      </c>
      <c r="L19" s="184">
        <v>2235.961335</v>
      </c>
      <c r="M19" s="184">
        <v>2077.9024770000001</v>
      </c>
      <c r="N19" s="184">
        <v>2974.9168049999998</v>
      </c>
      <c r="O19" s="184">
        <v>2715.8287310000001</v>
      </c>
      <c r="P19" s="184">
        <v>2896.2298019999998</v>
      </c>
      <c r="Q19" s="398">
        <f t="shared" si="1"/>
        <v>0.19509271656468319</v>
      </c>
      <c r="R19" s="114">
        <v>0.142747041012937</v>
      </c>
      <c r="S19" s="115">
        <v>193.74814021827584</v>
      </c>
      <c r="T19" s="400">
        <f t="shared" si="0"/>
        <v>1494.842633708442</v>
      </c>
      <c r="U19" s="401">
        <f t="shared" si="2"/>
        <v>4.5806879101911058E-2</v>
      </c>
      <c r="V19" s="91"/>
      <c r="W19" s="92"/>
      <c r="X19" s="94"/>
      <c r="Y19" s="93"/>
    </row>
    <row r="20" spans="1:25" x14ac:dyDescent="0.2">
      <c r="A20" s="328">
        <v>2010</v>
      </c>
      <c r="B20" s="391">
        <v>2652.5896819999998</v>
      </c>
      <c r="C20" s="183"/>
      <c r="D20" s="184">
        <v>6410.3328650000003</v>
      </c>
      <c r="E20" s="184">
        <v>4768.6169980000004</v>
      </c>
      <c r="F20" s="184">
        <v>7538.5792920000004</v>
      </c>
      <c r="G20" s="184">
        <v>2501.0248179999999</v>
      </c>
      <c r="H20" s="184">
        <v>3196.9144580000002</v>
      </c>
      <c r="I20" s="184">
        <v>2051.341508</v>
      </c>
      <c r="J20" s="184">
        <v>4589.1463190000004</v>
      </c>
      <c r="K20" s="184">
        <v>7352.1008350000002</v>
      </c>
      <c r="L20" s="184">
        <v>2865.8957350000001</v>
      </c>
      <c r="M20" s="184">
        <v>2456.1170179999999</v>
      </c>
      <c r="N20" s="184">
        <v>3715.5716670000002</v>
      </c>
      <c r="O20" s="184">
        <v>3483.1125740000002</v>
      </c>
      <c r="P20" s="184">
        <v>3727.7934749999999</v>
      </c>
      <c r="Q20" s="398">
        <f t="shared" si="1"/>
        <v>0.28711936892085066</v>
      </c>
      <c r="R20" s="114">
        <v>0.25700000000000001</v>
      </c>
      <c r="S20" s="115">
        <v>243.54141225437274</v>
      </c>
      <c r="T20" s="400">
        <f t="shared" si="0"/>
        <v>1530.6610241326905</v>
      </c>
      <c r="U20" s="401">
        <f t="shared" si="2"/>
        <v>2.3961311790652751E-2</v>
      </c>
      <c r="V20" s="91"/>
      <c r="W20" s="92"/>
      <c r="X20" s="94"/>
      <c r="Y20" s="93"/>
    </row>
    <row r="21" spans="1:25" x14ac:dyDescent="0.2">
      <c r="A21" s="328">
        <v>2011</v>
      </c>
      <c r="B21" s="391">
        <v>3406.8079630000002</v>
      </c>
      <c r="C21" s="183"/>
      <c r="D21" s="184">
        <v>8472.4553579999993</v>
      </c>
      <c r="E21" s="184">
        <v>6241.3354710000003</v>
      </c>
      <c r="F21" s="184">
        <v>9744.4879299999993</v>
      </c>
      <c r="G21" s="184">
        <v>3422.8705150000001</v>
      </c>
      <c r="H21" s="184">
        <v>4363.2815760000003</v>
      </c>
      <c r="I21" s="184">
        <v>2625.6724509999999</v>
      </c>
      <c r="J21" s="184">
        <v>6028.1592780000001</v>
      </c>
      <c r="K21" s="184">
        <v>9298.9154760000001</v>
      </c>
      <c r="L21" s="184">
        <v>3794.9077400000001</v>
      </c>
      <c r="M21" s="184">
        <v>3473.4972809999999</v>
      </c>
      <c r="N21" s="184">
        <v>4879.7048709999999</v>
      </c>
      <c r="O21" s="184">
        <v>4686.0489930000003</v>
      </c>
      <c r="P21" s="184">
        <v>4925.6925080000001</v>
      </c>
      <c r="Q21" s="398">
        <f t="shared" si="1"/>
        <v>0.32134264975610005</v>
      </c>
      <c r="R21" s="114">
        <v>0.22500000000000001</v>
      </c>
      <c r="S21" s="115">
        <v>298.33823001160664</v>
      </c>
      <c r="T21" s="400">
        <f t="shared" si="0"/>
        <v>1651.0430151068367</v>
      </c>
      <c r="U21" s="401">
        <f t="shared" si="2"/>
        <v>7.8647061025387766E-2</v>
      </c>
      <c r="V21" s="91"/>
      <c r="W21" s="92"/>
      <c r="X21" s="94"/>
      <c r="Y21" s="93"/>
    </row>
    <row r="22" spans="1:25" x14ac:dyDescent="0.2">
      <c r="A22" s="328">
        <v>2012</v>
      </c>
      <c r="B22" s="391">
        <v>4414.9306589999997</v>
      </c>
      <c r="C22" s="183"/>
      <c r="D22" s="184">
        <v>10625.885265000001</v>
      </c>
      <c r="E22" s="184">
        <v>8010.8627729999998</v>
      </c>
      <c r="F22" s="184">
        <v>12730.885931000001</v>
      </c>
      <c r="G22" s="184">
        <v>4446.839508</v>
      </c>
      <c r="H22" s="184">
        <v>5815.6167109999997</v>
      </c>
      <c r="I22" s="184">
        <v>3468.538489</v>
      </c>
      <c r="J22" s="184">
        <v>7609.0244899999998</v>
      </c>
      <c r="K22" s="184">
        <v>12093.839344</v>
      </c>
      <c r="L22" s="184">
        <v>4922.0660319999997</v>
      </c>
      <c r="M22" s="184">
        <v>4317.8892509999996</v>
      </c>
      <c r="N22" s="184">
        <v>6421.2306939999999</v>
      </c>
      <c r="O22" s="184">
        <v>6090.9117720000004</v>
      </c>
      <c r="P22" s="184">
        <v>6380.1603789999999</v>
      </c>
      <c r="Q22" s="398">
        <f t="shared" si="1"/>
        <v>0.29528190577015212</v>
      </c>
      <c r="R22" s="116">
        <v>0.252</v>
      </c>
      <c r="S22" s="117">
        <v>373.5194639745315</v>
      </c>
      <c r="T22" s="400">
        <f t="shared" si="0"/>
        <v>1708.1199226166784</v>
      </c>
      <c r="U22" s="401">
        <f t="shared" si="2"/>
        <v>3.4570212276479273E-2</v>
      </c>
      <c r="V22" s="91"/>
      <c r="W22" s="92"/>
      <c r="X22" s="94"/>
      <c r="Y22" s="93"/>
    </row>
    <row r="23" spans="1:25" x14ac:dyDescent="0.2">
      <c r="A23" s="328">
        <v>2013</v>
      </c>
      <c r="B23" s="391">
        <v>5584.4250591832706</v>
      </c>
      <c r="C23" s="183"/>
      <c r="D23" s="184">
        <v>14047.142383061835</v>
      </c>
      <c r="E23" s="184">
        <v>10089.523439755976</v>
      </c>
      <c r="F23" s="184">
        <v>16408.249838481777</v>
      </c>
      <c r="G23" s="184">
        <v>5532.3753649143755</v>
      </c>
      <c r="H23" s="184">
        <v>7399.0075933206072</v>
      </c>
      <c r="I23" s="184">
        <v>4321.8258352839284</v>
      </c>
      <c r="J23" s="184">
        <v>9772.2530136121131</v>
      </c>
      <c r="K23" s="184">
        <v>15283.297016853459</v>
      </c>
      <c r="L23" s="184">
        <v>6239.8254565772722</v>
      </c>
      <c r="M23" s="184">
        <v>5322.4206208927308</v>
      </c>
      <c r="N23" s="184">
        <v>8121.4914075637707</v>
      </c>
      <c r="O23" s="184">
        <v>7811.9529180866912</v>
      </c>
      <c r="P23" s="184">
        <v>8086.23</v>
      </c>
      <c r="Q23" s="398">
        <f t="shared" si="1"/>
        <v>0.26740230960579736</v>
      </c>
      <c r="R23" s="116">
        <v>0.27900000000000003</v>
      </c>
      <c r="S23" s="117">
        <v>477.73139442342574</v>
      </c>
      <c r="T23" s="400">
        <f t="shared" si="0"/>
        <v>1692.6310672463287</v>
      </c>
      <c r="U23" s="401">
        <f t="shared" si="2"/>
        <v>-9.0677798234577445E-3</v>
      </c>
      <c r="V23" s="91"/>
      <c r="W23" s="92"/>
      <c r="X23" s="94"/>
      <c r="Y23" s="93"/>
    </row>
    <row r="24" spans="1:25" x14ac:dyDescent="0.2">
      <c r="A24" s="328">
        <v>2014</v>
      </c>
      <c r="B24" s="391">
        <v>7213.0942929700586</v>
      </c>
      <c r="C24" s="183"/>
      <c r="D24" s="184">
        <v>18477.317187062876</v>
      </c>
      <c r="E24" s="184">
        <v>13241.685899380456</v>
      </c>
      <c r="F24" s="184">
        <v>21175.513837050599</v>
      </c>
      <c r="G24" s="184">
        <v>7365.5554499229547</v>
      </c>
      <c r="H24" s="184">
        <v>10015.529876049379</v>
      </c>
      <c r="I24" s="184">
        <v>5483.4850833208229</v>
      </c>
      <c r="J24" s="184">
        <v>12638.752269070008</v>
      </c>
      <c r="K24" s="184">
        <v>20442.308012481397</v>
      </c>
      <c r="L24" s="184">
        <v>8436.5725542020682</v>
      </c>
      <c r="M24" s="184">
        <v>6827.4371348469203</v>
      </c>
      <c r="N24" s="184">
        <v>10735.41763014535</v>
      </c>
      <c r="O24" s="184">
        <v>10523.594105945731</v>
      </c>
      <c r="P24" s="184">
        <v>10693.10810445155</v>
      </c>
      <c r="Q24" s="398">
        <f t="shared" si="1"/>
        <v>0.32238485727607924</v>
      </c>
      <c r="R24" s="116">
        <v>0.38500000000000001</v>
      </c>
      <c r="S24" s="117">
        <v>661.65798127644473</v>
      </c>
      <c r="T24" s="400">
        <f t="shared" si="0"/>
        <v>1616.1080810697431</v>
      </c>
      <c r="U24" s="401">
        <f t="shared" si="2"/>
        <v>-4.5209489331350716E-2</v>
      </c>
      <c r="V24" s="91"/>
      <c r="W24" s="92"/>
      <c r="X24" s="94"/>
      <c r="Y24" s="93"/>
    </row>
    <row r="25" spans="1:25" x14ac:dyDescent="0.2">
      <c r="A25" s="328">
        <v>2015</v>
      </c>
      <c r="B25" s="392">
        <v>9497.882552340745</v>
      </c>
      <c r="C25" s="183"/>
      <c r="D25" s="185">
        <v>25154.877631478517</v>
      </c>
      <c r="E25" s="185">
        <v>17325.010032810158</v>
      </c>
      <c r="F25" s="185">
        <v>27347.159971636476</v>
      </c>
      <c r="G25" s="185">
        <v>9707.1631460859553</v>
      </c>
      <c r="H25" s="185">
        <v>12810.204232255799</v>
      </c>
      <c r="I25" s="185">
        <v>7260.8116246822574</v>
      </c>
      <c r="J25" s="185">
        <v>16843.409309844501</v>
      </c>
      <c r="K25" s="185">
        <v>27819.976709783237</v>
      </c>
      <c r="L25" s="185">
        <v>10862.466977897224</v>
      </c>
      <c r="M25" s="185">
        <v>8928.9957602385639</v>
      </c>
      <c r="N25" s="185">
        <v>14072.562560234079</v>
      </c>
      <c r="O25" s="185">
        <v>13895.929294226231</v>
      </c>
      <c r="P25" s="184">
        <v>13987.924478707189</v>
      </c>
      <c r="Q25" s="398">
        <f t="shared" si="1"/>
        <v>0.30812522814428522</v>
      </c>
      <c r="R25" s="116">
        <v>0.27760458223047135</v>
      </c>
      <c r="S25" s="117">
        <v>845.3372687481492</v>
      </c>
      <c r="T25" s="400">
        <f t="shared" si="0"/>
        <v>1654.7152238327023</v>
      </c>
      <c r="U25" s="401">
        <f t="shared" si="2"/>
        <v>2.3888960902543221E-2</v>
      </c>
      <c r="V25" s="91"/>
      <c r="W25" s="92"/>
      <c r="X25" s="94"/>
      <c r="Y25" s="93"/>
    </row>
    <row r="26" spans="1:25" x14ac:dyDescent="0.2">
      <c r="A26" s="328">
        <v>2016</v>
      </c>
      <c r="B26" s="392">
        <v>12903.902950704403</v>
      </c>
      <c r="C26" s="183"/>
      <c r="D26" s="185">
        <v>31765.719905327758</v>
      </c>
      <c r="E26" s="185">
        <v>23166.406279659339</v>
      </c>
      <c r="F26" s="185">
        <v>35665.243088217736</v>
      </c>
      <c r="G26" s="185">
        <v>13144.415413721361</v>
      </c>
      <c r="H26" s="185">
        <v>17038.504927963841</v>
      </c>
      <c r="I26" s="185">
        <v>9395.3638333454091</v>
      </c>
      <c r="J26" s="185">
        <v>23081.597945606027</v>
      </c>
      <c r="K26" s="185">
        <v>37542.78676460978</v>
      </c>
      <c r="L26" s="185">
        <v>14755.374268436966</v>
      </c>
      <c r="M26" s="185">
        <v>11704.532929338398</v>
      </c>
      <c r="N26" s="185">
        <v>19299.571836058578</v>
      </c>
      <c r="O26" s="185">
        <v>18927.980136296199</v>
      </c>
      <c r="P26" s="184">
        <v>18785.733976886477</v>
      </c>
      <c r="Q26" s="398">
        <f t="shared" si="1"/>
        <v>0.34299652571635253</v>
      </c>
      <c r="R26" s="116">
        <v>0.40699999999999997</v>
      </c>
      <c r="S26" s="117">
        <v>1189.389537128646</v>
      </c>
      <c r="T26" s="400">
        <f t="shared" si="0"/>
        <v>1579.4433522795136</v>
      </c>
      <c r="U26" s="401">
        <f t="shared" si="2"/>
        <v>-4.5489320741753825E-2</v>
      </c>
      <c r="V26" s="91"/>
      <c r="W26" s="92"/>
      <c r="X26" s="94"/>
      <c r="Y26" s="93"/>
    </row>
    <row r="27" spans="1:25" x14ac:dyDescent="0.2">
      <c r="A27" s="328">
        <v>2017</v>
      </c>
      <c r="B27" s="186">
        <v>16972.499335154938</v>
      </c>
      <c r="C27" s="183"/>
      <c r="D27" s="187">
        <v>41226.603203137063</v>
      </c>
      <c r="E27" s="187">
        <v>29788.830999280359</v>
      </c>
      <c r="F27" s="187">
        <v>46990.042783877267</v>
      </c>
      <c r="G27" s="187">
        <v>16594.981422551104</v>
      </c>
      <c r="H27" s="187">
        <v>22261.735875796188</v>
      </c>
      <c r="I27" s="187">
        <v>12006.626202445075</v>
      </c>
      <c r="J27" s="187">
        <v>30790.954979131697</v>
      </c>
      <c r="K27" s="187">
        <v>47672.517324041517</v>
      </c>
      <c r="L27" s="187">
        <v>19380.71686900458</v>
      </c>
      <c r="M27" s="187">
        <v>14672.029391027065</v>
      </c>
      <c r="N27" s="187">
        <v>24944.507896957057</v>
      </c>
      <c r="O27" s="187">
        <v>24907.515681025907</v>
      </c>
      <c r="P27" s="187">
        <v>24289.231361639588</v>
      </c>
      <c r="Q27" s="398">
        <f t="shared" si="1"/>
        <v>0.29296153088958277</v>
      </c>
      <c r="R27" s="116">
        <v>0.248</v>
      </c>
      <c r="S27" s="117">
        <v>1484.3581423365501</v>
      </c>
      <c r="T27" s="400">
        <f t="shared" si="0"/>
        <v>1636.3457489717102</v>
      </c>
      <c r="U27" s="401">
        <f t="shared" si="2"/>
        <v>3.6026867699986198E-2</v>
      </c>
      <c r="V27" s="91"/>
      <c r="W27" s="92"/>
      <c r="X27" s="94"/>
      <c r="Y27" s="93"/>
    </row>
    <row r="28" spans="1:25" x14ac:dyDescent="0.2">
      <c r="A28" s="328">
        <v>2018</v>
      </c>
      <c r="B28" s="186">
        <v>22137.186343512072</v>
      </c>
      <c r="C28" s="183"/>
      <c r="D28" s="187">
        <v>49838.135696476231</v>
      </c>
      <c r="E28" s="187">
        <v>37223.081389740451</v>
      </c>
      <c r="F28" s="187">
        <v>60580.079915629984</v>
      </c>
      <c r="G28" s="187">
        <v>20527.77635161646</v>
      </c>
      <c r="H28" s="187">
        <v>28059.654165987606</v>
      </c>
      <c r="I28" s="187">
        <v>15249.686037753461</v>
      </c>
      <c r="J28" s="187">
        <v>38185.564458003042</v>
      </c>
      <c r="K28" s="187">
        <v>61689.745699914383</v>
      </c>
      <c r="L28" s="187">
        <v>24957.763451255785</v>
      </c>
      <c r="M28" s="187">
        <v>18186.91287633299</v>
      </c>
      <c r="N28" s="187">
        <v>31972.795051723046</v>
      </c>
      <c r="O28" s="187">
        <v>31635.24983925368</v>
      </c>
      <c r="P28" s="187">
        <v>30601.381412528077</v>
      </c>
      <c r="Q28" s="398">
        <f t="shared" si="1"/>
        <v>0.25987442570362185</v>
      </c>
      <c r="R28" s="118">
        <v>0.47635160315840164</v>
      </c>
      <c r="S28" s="117">
        <v>2191.4345230997928</v>
      </c>
      <c r="T28" s="400">
        <f t="shared" si="0"/>
        <v>1396.4086578887286</v>
      </c>
      <c r="U28" s="401">
        <f t="shared" si="2"/>
        <v>-0.14662982516608092</v>
      </c>
      <c r="V28" s="91"/>
      <c r="W28" s="92"/>
      <c r="X28" s="94"/>
      <c r="Y28" s="93"/>
    </row>
    <row r="29" spans="1:25" x14ac:dyDescent="0.2">
      <c r="A29" s="328">
        <v>2019</v>
      </c>
      <c r="B29" s="186">
        <v>32649</v>
      </c>
      <c r="C29" s="183"/>
      <c r="D29" s="187">
        <v>74999</v>
      </c>
      <c r="E29" s="187">
        <v>54060</v>
      </c>
      <c r="F29" s="187">
        <v>90664</v>
      </c>
      <c r="G29" s="187">
        <v>29530</v>
      </c>
      <c r="H29" s="187">
        <v>39985</v>
      </c>
      <c r="I29" s="187">
        <v>20761</v>
      </c>
      <c r="J29" s="187">
        <v>55375</v>
      </c>
      <c r="K29" s="187">
        <v>92967</v>
      </c>
      <c r="L29" s="187">
        <v>36762</v>
      </c>
      <c r="M29" s="187">
        <v>27174</v>
      </c>
      <c r="N29" s="187">
        <v>45739</v>
      </c>
      <c r="O29" s="187">
        <v>45275</v>
      </c>
      <c r="P29" s="187">
        <v>44360</v>
      </c>
      <c r="Q29" s="398">
        <f t="shared" si="1"/>
        <v>0.44960776123130186</v>
      </c>
      <c r="R29" s="118">
        <v>0.53800000000000003</v>
      </c>
      <c r="S29" s="117">
        <v>3370.4262965274816</v>
      </c>
      <c r="T29" s="400">
        <f t="shared" si="0"/>
        <v>1316.1539846073385</v>
      </c>
      <c r="U29" s="401">
        <f t="shared" si="2"/>
        <v>-5.7472196858711411E-2</v>
      </c>
      <c r="V29" s="91"/>
      <c r="W29" s="92"/>
      <c r="X29" s="94"/>
      <c r="Y29" s="93"/>
    </row>
    <row r="30" spans="1:25" x14ac:dyDescent="0.2">
      <c r="A30" s="328">
        <v>2020</v>
      </c>
      <c r="B30" s="186">
        <v>48572.165674214768</v>
      </c>
      <c r="C30" s="183"/>
      <c r="D30" s="187">
        <v>98004.909335560034</v>
      </c>
      <c r="E30" s="187">
        <v>75821.168938382514</v>
      </c>
      <c r="F30" s="187">
        <v>118814.05791138257</v>
      </c>
      <c r="G30" s="187">
        <v>41320.670632816778</v>
      </c>
      <c r="H30" s="187">
        <v>56557.695770545979</v>
      </c>
      <c r="I30" s="187">
        <v>26560.119932439004</v>
      </c>
      <c r="J30" s="187">
        <v>76821.445085594372</v>
      </c>
      <c r="K30" s="187">
        <v>130806.68417366716</v>
      </c>
      <c r="L30" s="187">
        <v>52977.033829920634</v>
      </c>
      <c r="M30" s="187">
        <v>37866.670505653994</v>
      </c>
      <c r="N30" s="187">
        <v>67678.751083920928</v>
      </c>
      <c r="O30" s="187">
        <v>63024.561593692786</v>
      </c>
      <c r="P30" s="187">
        <v>63063.74978939892</v>
      </c>
      <c r="Q30" s="398">
        <f t="shared" si="1"/>
        <v>0.42163547766904697</v>
      </c>
      <c r="R30" s="118">
        <v>0.36099999999999999</v>
      </c>
      <c r="S30" s="117">
        <v>4587.150189573902</v>
      </c>
      <c r="T30" s="400">
        <f t="shared" si="0"/>
        <v>1374.7914758216557</v>
      </c>
      <c r="U30" s="401">
        <f t="shared" si="2"/>
        <v>4.455215111612576E-2</v>
      </c>
      <c r="V30" s="91"/>
      <c r="W30" s="92"/>
      <c r="X30" s="94"/>
      <c r="Y30" s="93"/>
    </row>
    <row r="31" spans="1:25" x14ac:dyDescent="0.2">
      <c r="A31" s="328">
        <v>2021</v>
      </c>
      <c r="B31" s="186">
        <v>71463.963832296431</v>
      </c>
      <c r="C31" s="183"/>
      <c r="D31" s="187">
        <v>148566.51965439974</v>
      </c>
      <c r="E31" s="187">
        <v>114870.24714822834</v>
      </c>
      <c r="F31" s="187">
        <v>180055.86931567473</v>
      </c>
      <c r="G31" s="187">
        <v>60305.107571116088</v>
      </c>
      <c r="H31" s="187">
        <v>84618.030867177105</v>
      </c>
      <c r="I31" s="187">
        <v>40575.625069342983</v>
      </c>
      <c r="J31" s="187">
        <v>115309.25938643556</v>
      </c>
      <c r="K31" s="187">
        <v>190785.86579289215</v>
      </c>
      <c r="L31" s="187">
        <v>80706.571342905241</v>
      </c>
      <c r="M31" s="187">
        <v>54257.01276551796</v>
      </c>
      <c r="N31" s="187">
        <v>101013.76319876306</v>
      </c>
      <c r="O31" s="187">
        <v>91792.636325578365</v>
      </c>
      <c r="P31" s="187">
        <v>93921.929608974388</v>
      </c>
      <c r="Q31" s="398">
        <f t="shared" si="1"/>
        <v>0.48931723728173804</v>
      </c>
      <c r="R31" s="118">
        <v>0.50900000000000001</v>
      </c>
      <c r="S31" s="117">
        <v>6922.0096360670186</v>
      </c>
      <c r="T31" s="400">
        <f t="shared" si="0"/>
        <v>1356.8592727695104</v>
      </c>
      <c r="U31" s="401">
        <f t="shared" si="2"/>
        <v>-1.3043580330193705E-2</v>
      </c>
      <c r="V31" s="91"/>
      <c r="W31" s="92"/>
      <c r="X31" s="94"/>
      <c r="Y31" s="93"/>
    </row>
    <row r="32" spans="1:25" x14ac:dyDescent="0.2">
      <c r="A32" s="328">
        <v>2022</v>
      </c>
      <c r="B32" s="186">
        <v>123947.39158877563</v>
      </c>
      <c r="C32" s="183"/>
      <c r="D32" s="187">
        <v>255524.73966412983</v>
      </c>
      <c r="E32" s="187">
        <v>195521.07304757522</v>
      </c>
      <c r="F32" s="187">
        <v>319443.34480079543</v>
      </c>
      <c r="G32" s="187">
        <v>102555.19763684813</v>
      </c>
      <c r="H32" s="187">
        <v>146067.94732678717</v>
      </c>
      <c r="I32" s="187">
        <v>71914.648675670382</v>
      </c>
      <c r="J32" s="187">
        <v>194188.12282518987</v>
      </c>
      <c r="K32" s="187">
        <v>329530.27147549391</v>
      </c>
      <c r="L32" s="187">
        <v>142739.62874130424</v>
      </c>
      <c r="M32" s="187">
        <v>90761.422586242319</v>
      </c>
      <c r="N32" s="187">
        <v>176525.30188635978</v>
      </c>
      <c r="O32" s="187">
        <v>156708.99164152358</v>
      </c>
      <c r="P32" s="187">
        <v>160370.60318433912</v>
      </c>
      <c r="Q32" s="398">
        <f t="shared" si="1"/>
        <v>0.70748837733648373</v>
      </c>
      <c r="R32" s="118">
        <v>0.94499999999999995</v>
      </c>
      <c r="S32" s="117">
        <v>13463.30874215035</v>
      </c>
      <c r="T32" s="400">
        <f t="shared" si="0"/>
        <v>1191.1678344139707</v>
      </c>
      <c r="U32" s="401">
        <f t="shared" si="2"/>
        <v>-0.12211394481414706</v>
      </c>
      <c r="V32" s="196"/>
      <c r="W32" s="92"/>
      <c r="X32" s="94"/>
      <c r="Y32" s="93"/>
    </row>
    <row r="33" spans="1:25" x14ac:dyDescent="0.2">
      <c r="A33" s="328">
        <v>2023</v>
      </c>
      <c r="B33" s="889">
        <v>278720.75190577196</v>
      </c>
      <c r="C33" s="890"/>
      <c r="D33" s="891">
        <v>560768.01557599299</v>
      </c>
      <c r="E33" s="891">
        <v>448086.31598552363</v>
      </c>
      <c r="F33" s="891">
        <v>754599.9833114869</v>
      </c>
      <c r="G33" s="891">
        <v>239801.97227399869</v>
      </c>
      <c r="H33" s="891">
        <v>335152.80261911132</v>
      </c>
      <c r="I33" s="891">
        <v>171765.74442627511</v>
      </c>
      <c r="J33" s="891">
        <v>456151.42767250165</v>
      </c>
      <c r="K33" s="891">
        <v>774613.23857060692</v>
      </c>
      <c r="L33" s="891">
        <v>327370.93903262209</v>
      </c>
      <c r="M33" s="891">
        <v>216938.36187024965</v>
      </c>
      <c r="N33" s="891">
        <v>398865.5834901309</v>
      </c>
      <c r="O33" s="891">
        <v>357724.74285332736</v>
      </c>
      <c r="P33" s="891">
        <v>369430.26382115594</v>
      </c>
      <c r="Q33" s="398">
        <f t="shared" si="1"/>
        <v>1.3036033817027657</v>
      </c>
      <c r="R33" s="118">
        <v>2.1139999999999999</v>
      </c>
      <c r="S33" s="892">
        <v>41924.743423056178</v>
      </c>
      <c r="T33" s="400">
        <f t="shared" si="0"/>
        <v>881.17477570057281</v>
      </c>
      <c r="U33" s="401">
        <f t="shared" si="2"/>
        <v>-0.26024297312049893</v>
      </c>
      <c r="W33" s="195"/>
      <c r="X33" s="94"/>
      <c r="Y33" s="93"/>
    </row>
    <row r="34" spans="1:25" x14ac:dyDescent="0.2">
      <c r="A34" s="328">
        <v>2024</v>
      </c>
      <c r="B34" s="889">
        <v>894986.37105171999</v>
      </c>
      <c r="C34" s="890"/>
      <c r="D34" s="891">
        <v>1798064.790661237</v>
      </c>
      <c r="E34" s="891">
        <v>1414050.2576986467</v>
      </c>
      <c r="F34" s="891">
        <v>2139443.3808663036</v>
      </c>
      <c r="G34" s="891">
        <v>723013.59776793362</v>
      </c>
      <c r="H34" s="891">
        <v>1044673.0995775312</v>
      </c>
      <c r="I34" s="891">
        <v>556328.06505928002</v>
      </c>
      <c r="J34" s="891">
        <v>1408276.2668983201</v>
      </c>
      <c r="K34" s="891">
        <v>2441963.6784337107</v>
      </c>
      <c r="L34" s="891">
        <v>1041908.7762030977</v>
      </c>
      <c r="M34" s="891">
        <v>589329.81183819275</v>
      </c>
      <c r="N34" s="891">
        <v>1210100.5892080052</v>
      </c>
      <c r="O34" s="891">
        <v>1113310.3285319738</v>
      </c>
      <c r="P34" s="891">
        <v>1150056.7105562186</v>
      </c>
      <c r="Q34" s="398">
        <f t="shared" si="1"/>
        <v>2.1130549475312344</v>
      </c>
      <c r="R34" s="118">
        <v>1.1779999999999999</v>
      </c>
      <c r="S34" s="892">
        <v>91296.842083079973</v>
      </c>
      <c r="T34" s="402">
        <f t="shared" si="0"/>
        <v>1259.6894748119207</v>
      </c>
      <c r="U34" s="401">
        <f t="shared" si="2"/>
        <v>0.42955689330804092</v>
      </c>
      <c r="W34" s="94"/>
      <c r="X34" s="94"/>
      <c r="Y34" s="93"/>
    </row>
    <row r="35" spans="1:25" x14ac:dyDescent="0.2">
      <c r="A35" s="328">
        <v>2025</v>
      </c>
      <c r="B35" s="110" t="e">
        <v>#N/A</v>
      </c>
      <c r="C35" s="109"/>
      <c r="D35" s="111" t="e">
        <v>#N/A</v>
      </c>
      <c r="E35" s="111" t="e">
        <v>#N/A</v>
      </c>
      <c r="F35" s="111" t="e">
        <v>#N/A</v>
      </c>
      <c r="G35" s="111" t="e">
        <v>#N/A</v>
      </c>
      <c r="H35" s="111" t="e">
        <v>#N/A</v>
      </c>
      <c r="I35" s="111" t="e">
        <v>#N/A</v>
      </c>
      <c r="J35" s="111" t="e">
        <v>#N/A</v>
      </c>
      <c r="K35" s="111" t="e">
        <v>#N/A</v>
      </c>
      <c r="L35" s="111" t="e">
        <v>#N/A</v>
      </c>
      <c r="M35" s="111" t="e">
        <v>#N/A</v>
      </c>
      <c r="N35" s="111" t="e">
        <v>#N/A</v>
      </c>
      <c r="O35" s="111" t="e">
        <v>#N/A</v>
      </c>
      <c r="P35" s="111" t="e">
        <v>#N/A</v>
      </c>
      <c r="Q35" s="398" t="e">
        <v>#N/A</v>
      </c>
      <c r="R35" s="118" t="e">
        <v>#N/A</v>
      </c>
      <c r="S35" s="117" t="e">
        <v>#N/A</v>
      </c>
      <c r="T35" s="402" t="e">
        <f t="shared" ref="T35:T40" si="3">+P35/S35*100</f>
        <v>#N/A</v>
      </c>
      <c r="U35" s="401" t="e">
        <f t="shared" ref="U35:U40" si="4">+T35/T34-1</f>
        <v>#N/A</v>
      </c>
    </row>
    <row r="36" spans="1:25" x14ac:dyDescent="0.2">
      <c r="A36" s="328">
        <v>2026</v>
      </c>
      <c r="B36" s="110" t="e">
        <v>#N/A</v>
      </c>
      <c r="C36" s="109"/>
      <c r="D36" s="111" t="e">
        <v>#N/A</v>
      </c>
      <c r="E36" s="111" t="e">
        <v>#N/A</v>
      </c>
      <c r="F36" s="111" t="e">
        <v>#N/A</v>
      </c>
      <c r="G36" s="111" t="e">
        <v>#N/A</v>
      </c>
      <c r="H36" s="111" t="e">
        <v>#N/A</v>
      </c>
      <c r="I36" s="111" t="e">
        <v>#N/A</v>
      </c>
      <c r="J36" s="111" t="e">
        <v>#N/A</v>
      </c>
      <c r="K36" s="111" t="e">
        <v>#N/A</v>
      </c>
      <c r="L36" s="111" t="e">
        <v>#N/A</v>
      </c>
      <c r="M36" s="111" t="e">
        <v>#N/A</v>
      </c>
      <c r="N36" s="111" t="e">
        <v>#N/A</v>
      </c>
      <c r="O36" s="111" t="e">
        <v>#N/A</v>
      </c>
      <c r="P36" s="111" t="e">
        <v>#N/A</v>
      </c>
      <c r="Q36" s="398" t="e">
        <v>#N/A</v>
      </c>
      <c r="R36" s="118" t="e">
        <v>#N/A</v>
      </c>
      <c r="S36" s="117" t="e">
        <v>#N/A</v>
      </c>
      <c r="T36" s="402" t="e">
        <f t="shared" si="3"/>
        <v>#N/A</v>
      </c>
      <c r="U36" s="401" t="e">
        <f t="shared" si="4"/>
        <v>#N/A</v>
      </c>
    </row>
    <row r="37" spans="1:25" x14ac:dyDescent="0.2">
      <c r="A37" s="328">
        <v>2027</v>
      </c>
      <c r="B37" s="110" t="e">
        <v>#N/A</v>
      </c>
      <c r="C37" s="109"/>
      <c r="D37" s="111" t="e">
        <v>#N/A</v>
      </c>
      <c r="E37" s="111" t="e">
        <v>#N/A</v>
      </c>
      <c r="F37" s="111" t="e">
        <v>#N/A</v>
      </c>
      <c r="G37" s="111" t="e">
        <v>#N/A</v>
      </c>
      <c r="H37" s="111" t="e">
        <v>#N/A</v>
      </c>
      <c r="I37" s="111" t="e">
        <v>#N/A</v>
      </c>
      <c r="J37" s="111" t="e">
        <v>#N/A</v>
      </c>
      <c r="K37" s="111" t="e">
        <v>#N/A</v>
      </c>
      <c r="L37" s="111" t="e">
        <v>#N/A</v>
      </c>
      <c r="M37" s="111" t="e">
        <v>#N/A</v>
      </c>
      <c r="N37" s="111" t="e">
        <v>#N/A</v>
      </c>
      <c r="O37" s="111" t="e">
        <v>#N/A</v>
      </c>
      <c r="P37" s="111" t="e">
        <v>#N/A</v>
      </c>
      <c r="Q37" s="398" t="e">
        <v>#N/A</v>
      </c>
      <c r="R37" s="118" t="e">
        <v>#N/A</v>
      </c>
      <c r="S37" s="117" t="e">
        <v>#N/A</v>
      </c>
      <c r="T37" s="402" t="e">
        <f t="shared" si="3"/>
        <v>#N/A</v>
      </c>
      <c r="U37" s="401" t="e">
        <f t="shared" si="4"/>
        <v>#N/A</v>
      </c>
    </row>
    <row r="38" spans="1:25" x14ac:dyDescent="0.2">
      <c r="A38" s="328">
        <v>2028</v>
      </c>
      <c r="B38" s="110" t="e">
        <v>#N/A</v>
      </c>
      <c r="C38" s="109"/>
      <c r="D38" s="111" t="e">
        <v>#N/A</v>
      </c>
      <c r="E38" s="111" t="e">
        <v>#N/A</v>
      </c>
      <c r="F38" s="111" t="e">
        <v>#N/A</v>
      </c>
      <c r="G38" s="111" t="e">
        <v>#N/A</v>
      </c>
      <c r="H38" s="111" t="e">
        <v>#N/A</v>
      </c>
      <c r="I38" s="111" t="e">
        <v>#N/A</v>
      </c>
      <c r="J38" s="111" t="e">
        <v>#N/A</v>
      </c>
      <c r="K38" s="111" t="e">
        <v>#N/A</v>
      </c>
      <c r="L38" s="111" t="e">
        <v>#N/A</v>
      </c>
      <c r="M38" s="111" t="e">
        <v>#N/A</v>
      </c>
      <c r="N38" s="111" t="e">
        <v>#N/A</v>
      </c>
      <c r="O38" s="111" t="e">
        <v>#N/A</v>
      </c>
      <c r="P38" s="111" t="e">
        <v>#N/A</v>
      </c>
      <c r="Q38" s="398" t="e">
        <v>#N/A</v>
      </c>
      <c r="R38" s="118" t="e">
        <v>#N/A</v>
      </c>
      <c r="S38" s="117" t="e">
        <v>#N/A</v>
      </c>
      <c r="T38" s="402" t="e">
        <f t="shared" si="3"/>
        <v>#N/A</v>
      </c>
      <c r="U38" s="401" t="e">
        <f t="shared" si="4"/>
        <v>#N/A</v>
      </c>
    </row>
    <row r="39" spans="1:25" x14ac:dyDescent="0.2">
      <c r="A39" s="328">
        <v>2029</v>
      </c>
      <c r="B39" s="110" t="e">
        <v>#N/A</v>
      </c>
      <c r="C39" s="109"/>
      <c r="D39" s="111" t="e">
        <v>#N/A</v>
      </c>
      <c r="E39" s="111" t="e">
        <v>#N/A</v>
      </c>
      <c r="F39" s="111" t="e">
        <v>#N/A</v>
      </c>
      <c r="G39" s="111" t="e">
        <v>#N/A</v>
      </c>
      <c r="H39" s="111" t="e">
        <v>#N/A</v>
      </c>
      <c r="I39" s="111" t="e">
        <v>#N/A</v>
      </c>
      <c r="J39" s="111" t="e">
        <v>#N/A</v>
      </c>
      <c r="K39" s="111" t="e">
        <v>#N/A</v>
      </c>
      <c r="L39" s="111" t="e">
        <v>#N/A</v>
      </c>
      <c r="M39" s="111" t="e">
        <v>#N/A</v>
      </c>
      <c r="N39" s="111" t="e">
        <v>#N/A</v>
      </c>
      <c r="O39" s="111" t="e">
        <v>#N/A</v>
      </c>
      <c r="P39" s="111" t="e">
        <v>#N/A</v>
      </c>
      <c r="Q39" s="398" t="e">
        <v>#N/A</v>
      </c>
      <c r="R39" s="118" t="e">
        <v>#N/A</v>
      </c>
      <c r="S39" s="117" t="e">
        <v>#N/A</v>
      </c>
      <c r="T39" s="402" t="e">
        <f t="shared" si="3"/>
        <v>#N/A</v>
      </c>
      <c r="U39" s="401" t="e">
        <f t="shared" si="4"/>
        <v>#N/A</v>
      </c>
    </row>
    <row r="40" spans="1:25" ht="13.5" thickBot="1" x14ac:dyDescent="0.25">
      <c r="A40" s="329">
        <v>2030</v>
      </c>
      <c r="B40" s="386" t="e">
        <v>#N/A</v>
      </c>
      <c r="C40" s="387"/>
      <c r="D40" s="388" t="e">
        <v>#N/A</v>
      </c>
      <c r="E40" s="388" t="e">
        <v>#N/A</v>
      </c>
      <c r="F40" s="388" t="e">
        <v>#N/A</v>
      </c>
      <c r="G40" s="388" t="e">
        <v>#N/A</v>
      </c>
      <c r="H40" s="388" t="e">
        <v>#N/A</v>
      </c>
      <c r="I40" s="388" t="e">
        <v>#N/A</v>
      </c>
      <c r="J40" s="388" t="e">
        <v>#N/A</v>
      </c>
      <c r="K40" s="388" t="e">
        <v>#N/A</v>
      </c>
      <c r="L40" s="388" t="e">
        <v>#N/A</v>
      </c>
      <c r="M40" s="388" t="e">
        <v>#N/A</v>
      </c>
      <c r="N40" s="388" t="e">
        <v>#N/A</v>
      </c>
      <c r="O40" s="388" t="e">
        <v>#N/A</v>
      </c>
      <c r="P40" s="388" t="e">
        <v>#N/A</v>
      </c>
      <c r="Q40" s="399" t="e">
        <v>#N/A</v>
      </c>
      <c r="R40" s="389" t="e">
        <v>#N/A</v>
      </c>
      <c r="S40" s="390" t="e">
        <v>#N/A</v>
      </c>
      <c r="T40" s="403" t="e">
        <f t="shared" si="3"/>
        <v>#N/A</v>
      </c>
      <c r="U40" s="404" t="e">
        <f t="shared" si="4"/>
        <v>#N/A</v>
      </c>
    </row>
    <row r="41" spans="1:25" x14ac:dyDescent="0.2">
      <c r="A41" s="21"/>
      <c r="B41" s="21"/>
      <c r="C41" s="21"/>
      <c r="D41" s="21"/>
      <c r="E41" s="21"/>
      <c r="F41" s="21"/>
      <c r="G41" s="21"/>
      <c r="H41" s="22"/>
      <c r="I41" s="22"/>
      <c r="J41" s="22"/>
      <c r="K41" s="22"/>
      <c r="L41" s="22"/>
      <c r="M41" s="22"/>
      <c r="N41" s="22"/>
      <c r="O41" s="22"/>
      <c r="P41" s="70"/>
      <c r="Q41" s="22"/>
      <c r="R41" s="22"/>
      <c r="S41" s="22"/>
      <c r="T41" s="22"/>
      <c r="U41" s="22"/>
    </row>
    <row r="42" spans="1:25" x14ac:dyDescent="0.2">
      <c r="A42" s="25"/>
      <c r="B42" s="71" t="s">
        <v>205</v>
      </c>
      <c r="C42" s="21"/>
      <c r="D42" s="21"/>
      <c r="E42" s="21"/>
      <c r="F42" s="21"/>
      <c r="G42" s="21"/>
      <c r="H42" s="22"/>
      <c r="I42" s="22"/>
      <c r="J42" s="22"/>
      <c r="K42" s="22"/>
      <c r="L42" s="22"/>
      <c r="M42" s="22"/>
      <c r="N42" s="22"/>
      <c r="O42" s="22"/>
      <c r="P42" s="70"/>
      <c r="Q42" s="22"/>
      <c r="R42" s="22"/>
      <c r="S42" s="22"/>
      <c r="T42" s="22"/>
      <c r="U42" s="22"/>
    </row>
    <row r="43" spans="1:25" x14ac:dyDescent="0.2">
      <c r="A43" s="20"/>
      <c r="B43" s="21"/>
      <c r="C43" s="21"/>
      <c r="D43" s="21"/>
      <c r="E43" s="21"/>
      <c r="F43" s="21"/>
      <c r="G43" s="21"/>
      <c r="H43" s="22"/>
      <c r="I43" s="22"/>
      <c r="J43" s="22"/>
      <c r="K43" s="22"/>
      <c r="L43" s="22"/>
      <c r="M43" s="22"/>
      <c r="N43" s="22"/>
      <c r="O43" s="22"/>
      <c r="P43" s="70"/>
      <c r="Q43" s="22"/>
      <c r="R43" s="22"/>
      <c r="S43" s="22"/>
      <c r="T43" s="22"/>
      <c r="U43" s="22"/>
    </row>
    <row r="44" spans="1:25" x14ac:dyDescent="0.2">
      <c r="A44" s="20"/>
      <c r="B44" s="21"/>
      <c r="C44" s="21"/>
      <c r="D44" s="21"/>
      <c r="E44" s="21"/>
      <c r="F44" s="21"/>
      <c r="G44" s="21"/>
      <c r="H44" s="22"/>
      <c r="I44" s="22"/>
      <c r="J44" s="22"/>
      <c r="K44" s="22"/>
      <c r="L44" s="22"/>
      <c r="M44" s="22"/>
      <c r="N44" s="22"/>
      <c r="O44" s="22"/>
      <c r="P44" s="70"/>
      <c r="Q44" s="22"/>
      <c r="R44" s="22"/>
      <c r="S44" s="22"/>
      <c r="T44" s="22"/>
      <c r="U44" s="22"/>
    </row>
    <row r="45" spans="1:25" x14ac:dyDescent="0.2">
      <c r="A45" s="20"/>
      <c r="B45" s="24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70"/>
      <c r="Q45" s="22"/>
      <c r="R45" s="22"/>
      <c r="S45" s="22"/>
      <c r="T45" s="22"/>
      <c r="U45" s="22"/>
    </row>
    <row r="46" spans="1:25" x14ac:dyDescent="0.2">
      <c r="A46" s="20"/>
      <c r="B46" s="24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70"/>
      <c r="Q46" s="22"/>
      <c r="R46" s="22"/>
      <c r="S46" s="22"/>
      <c r="T46" s="22"/>
      <c r="U46" s="22"/>
    </row>
    <row r="47" spans="1:25" x14ac:dyDescent="0.2">
      <c r="A47" s="20"/>
      <c r="B47" s="24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70"/>
      <c r="Q47" s="22"/>
      <c r="R47" s="22"/>
      <c r="S47" s="22"/>
      <c r="T47" s="22"/>
      <c r="U47" s="22"/>
    </row>
    <row r="48" spans="1:25" x14ac:dyDescent="0.2">
      <c r="A48" s="20"/>
      <c r="B48" s="24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70"/>
      <c r="Q48" s="22"/>
      <c r="R48" s="22"/>
      <c r="S48" s="22"/>
      <c r="T48" s="22"/>
      <c r="U48" s="22"/>
    </row>
    <row r="49" spans="1:21" x14ac:dyDescent="0.2">
      <c r="A49" s="20"/>
      <c r="B49" s="24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70"/>
      <c r="Q49" s="22"/>
      <c r="R49" s="22"/>
      <c r="S49" s="22"/>
      <c r="T49" s="22"/>
      <c r="U49" s="22"/>
    </row>
    <row r="50" spans="1:21" x14ac:dyDescent="0.2">
      <c r="A50" s="20"/>
      <c r="B50" s="24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70"/>
      <c r="Q50" s="22"/>
      <c r="R50" s="22"/>
      <c r="S50" s="22"/>
      <c r="T50" s="22"/>
      <c r="U50" s="22"/>
    </row>
    <row r="51" spans="1:21" x14ac:dyDescent="0.2">
      <c r="A51" s="20"/>
      <c r="B51" s="24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70"/>
      <c r="Q51" s="22"/>
      <c r="R51" s="22"/>
      <c r="S51" s="22"/>
      <c r="T51" s="22"/>
      <c r="U51" s="22"/>
    </row>
    <row r="52" spans="1:21" x14ac:dyDescent="0.2">
      <c r="A52" s="20"/>
      <c r="B52" s="24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70"/>
      <c r="Q52" s="22"/>
      <c r="R52" s="22"/>
      <c r="S52" s="22"/>
      <c r="T52" s="22"/>
      <c r="U52" s="22"/>
    </row>
    <row r="53" spans="1:21" x14ac:dyDescent="0.2">
      <c r="A53" s="20"/>
      <c r="B53" s="24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70"/>
      <c r="Q53" s="22"/>
      <c r="R53" s="22"/>
      <c r="S53" s="22"/>
      <c r="T53" s="22"/>
      <c r="U53" s="22"/>
    </row>
    <row r="54" spans="1:21" x14ac:dyDescent="0.2">
      <c r="A54" s="20"/>
      <c r="B54" s="24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70"/>
      <c r="Q54" s="22"/>
      <c r="R54" s="22"/>
      <c r="S54" s="22"/>
      <c r="T54" s="22"/>
      <c r="U54" s="22"/>
    </row>
    <row r="55" spans="1:21" x14ac:dyDescent="0.2">
      <c r="A55" s="20"/>
      <c r="B55" s="24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70"/>
      <c r="Q55" s="22"/>
      <c r="R55" s="22"/>
      <c r="S55" s="22"/>
      <c r="T55" s="22"/>
      <c r="U55" s="22"/>
    </row>
    <row r="56" spans="1:21" x14ac:dyDescent="0.2">
      <c r="A56" s="20"/>
      <c r="B56" s="24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70"/>
      <c r="Q56" s="22"/>
      <c r="R56" s="22"/>
      <c r="S56" s="22"/>
      <c r="T56" s="22"/>
      <c r="U56" s="22"/>
    </row>
    <row r="57" spans="1:21" x14ac:dyDescent="0.2">
      <c r="A57" s="20"/>
      <c r="B57" s="24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70"/>
      <c r="Q57" s="22"/>
      <c r="R57" s="22"/>
      <c r="S57" s="22"/>
      <c r="T57" s="22"/>
      <c r="U57" s="22"/>
    </row>
    <row r="58" spans="1:21" x14ac:dyDescent="0.2">
      <c r="A58" s="20"/>
      <c r="B58" s="24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70"/>
      <c r="Q58" s="22"/>
      <c r="R58" s="22"/>
      <c r="S58" s="22"/>
      <c r="T58" s="22"/>
      <c r="U58" s="22"/>
    </row>
    <row r="59" spans="1:21" x14ac:dyDescent="0.2">
      <c r="A59" s="20"/>
      <c r="B59" s="24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70"/>
      <c r="Q59" s="22"/>
      <c r="R59" s="22"/>
      <c r="S59" s="22"/>
      <c r="T59" s="22"/>
      <c r="U59" s="22"/>
    </row>
    <row r="60" spans="1:21" x14ac:dyDescent="0.2">
      <c r="A60" s="20"/>
      <c r="B60" s="24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70"/>
      <c r="Q60" s="22"/>
      <c r="R60" s="22"/>
      <c r="S60" s="22"/>
      <c r="T60" s="22"/>
      <c r="U60" s="22"/>
    </row>
    <row r="61" spans="1:21" x14ac:dyDescent="0.2">
      <c r="A61" s="20"/>
      <c r="B61" s="24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70"/>
      <c r="Q61" s="22"/>
      <c r="R61" s="22"/>
      <c r="S61" s="22"/>
      <c r="T61" s="22"/>
      <c r="U61" s="22"/>
    </row>
    <row r="62" spans="1:21" x14ac:dyDescent="0.2">
      <c r="A62" s="20"/>
      <c r="B62" s="24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70"/>
      <c r="Q62" s="22"/>
      <c r="R62" s="22"/>
      <c r="S62" s="22"/>
      <c r="T62" s="22"/>
      <c r="U62" s="22"/>
    </row>
    <row r="63" spans="1:21" x14ac:dyDescent="0.2">
      <c r="A63" s="20"/>
      <c r="B63" s="24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70"/>
      <c r="Q63" s="22"/>
      <c r="R63" s="22"/>
      <c r="S63" s="22"/>
      <c r="T63" s="22"/>
      <c r="U63" s="22"/>
    </row>
    <row r="64" spans="1:21" x14ac:dyDescent="0.2">
      <c r="A64" s="20"/>
      <c r="B64" s="24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70"/>
      <c r="Q64" s="22"/>
      <c r="R64" s="22"/>
      <c r="S64" s="22"/>
      <c r="T64" s="22"/>
      <c r="U64" s="22"/>
    </row>
    <row r="65" spans="1:21" x14ac:dyDescent="0.2">
      <c r="A65" s="20"/>
      <c r="B65" s="24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70"/>
      <c r="Q65" s="22"/>
      <c r="R65" s="22"/>
      <c r="S65" s="22"/>
      <c r="T65" s="22"/>
      <c r="U65" s="22"/>
    </row>
    <row r="66" spans="1:21" x14ac:dyDescent="0.2">
      <c r="A66" s="20"/>
      <c r="B66" s="24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70"/>
      <c r="Q66" s="22"/>
      <c r="R66" s="22"/>
      <c r="S66" s="22"/>
      <c r="T66" s="22"/>
      <c r="U66" s="22"/>
    </row>
    <row r="67" spans="1:21" x14ac:dyDescent="0.2">
      <c r="A67" s="20"/>
      <c r="B67" s="24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70"/>
      <c r="Q67" s="22"/>
      <c r="R67" s="22"/>
      <c r="S67" s="22"/>
      <c r="T67" s="22"/>
      <c r="U67" s="22"/>
    </row>
    <row r="68" spans="1:21" x14ac:dyDescent="0.2">
      <c r="A68" s="20"/>
      <c r="B68" s="24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70"/>
      <c r="Q68" s="22"/>
      <c r="R68" s="22"/>
      <c r="S68" s="22"/>
      <c r="T68" s="22"/>
      <c r="U68" s="22"/>
    </row>
    <row r="69" spans="1:21" x14ac:dyDescent="0.2">
      <c r="A69" s="20"/>
      <c r="B69" s="24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70"/>
      <c r="Q69" s="22"/>
      <c r="R69" s="22"/>
      <c r="S69" s="22"/>
      <c r="T69" s="22"/>
      <c r="U69" s="22"/>
    </row>
    <row r="70" spans="1:21" x14ac:dyDescent="0.2">
      <c r="A70" s="20"/>
      <c r="B70" s="24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70"/>
      <c r="Q70" s="22"/>
      <c r="R70" s="22"/>
      <c r="S70" s="22"/>
      <c r="T70" s="22"/>
      <c r="U70" s="22"/>
    </row>
    <row r="71" spans="1:21" x14ac:dyDescent="0.2">
      <c r="A71" s="20"/>
      <c r="B71" s="24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70"/>
      <c r="Q71" s="22"/>
      <c r="R71" s="22"/>
      <c r="S71" s="22"/>
      <c r="T71" s="22"/>
      <c r="U71" s="22"/>
    </row>
    <row r="72" spans="1:21" x14ac:dyDescent="0.2">
      <c r="A72" s="20"/>
      <c r="B72" s="24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70"/>
      <c r="Q72" s="22"/>
      <c r="R72" s="22"/>
      <c r="S72" s="22"/>
      <c r="T72" s="22"/>
      <c r="U72" s="22"/>
    </row>
    <row r="73" spans="1:21" x14ac:dyDescent="0.2">
      <c r="A73" s="20"/>
      <c r="B73" s="24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70"/>
      <c r="Q73" s="22"/>
      <c r="R73" s="22"/>
      <c r="S73" s="22"/>
      <c r="T73" s="22"/>
      <c r="U73" s="22"/>
    </row>
    <row r="74" spans="1:21" x14ac:dyDescent="0.2">
      <c r="A74" s="20"/>
      <c r="B74" s="24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70"/>
      <c r="Q74" s="22"/>
      <c r="R74" s="22"/>
      <c r="S74" s="22"/>
      <c r="T74" s="22"/>
      <c r="U74" s="22"/>
    </row>
    <row r="75" spans="1:21" x14ac:dyDescent="0.2">
      <c r="A75" s="20"/>
      <c r="B75" s="24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70"/>
      <c r="Q75" s="22"/>
      <c r="R75" s="22"/>
      <c r="S75" s="22"/>
      <c r="T75" s="22"/>
      <c r="U75" s="22"/>
    </row>
    <row r="76" spans="1:21" x14ac:dyDescent="0.2">
      <c r="A76" s="20"/>
      <c r="B76" s="24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70"/>
      <c r="Q76" s="22"/>
      <c r="R76" s="22"/>
      <c r="S76" s="22"/>
      <c r="T76" s="22"/>
      <c r="U76" s="22"/>
    </row>
    <row r="77" spans="1:21" x14ac:dyDescent="0.2">
      <c r="A77" s="20"/>
      <c r="B77" s="24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70"/>
      <c r="Q77" s="22"/>
      <c r="R77" s="22"/>
      <c r="S77" s="22"/>
      <c r="T77" s="22"/>
      <c r="U77" s="22"/>
    </row>
    <row r="78" spans="1:21" x14ac:dyDescent="0.2">
      <c r="A78" s="20"/>
      <c r="B78" s="24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70"/>
      <c r="Q78" s="22"/>
      <c r="R78" s="22"/>
      <c r="S78" s="22"/>
      <c r="T78" s="22"/>
      <c r="U78" s="22"/>
    </row>
    <row r="79" spans="1:21" x14ac:dyDescent="0.2">
      <c r="A79" s="20"/>
      <c r="B79" s="24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70"/>
      <c r="Q79" s="22"/>
      <c r="R79" s="22"/>
      <c r="S79" s="22"/>
      <c r="T79" s="22"/>
      <c r="U79" s="22"/>
    </row>
    <row r="80" spans="1:21" x14ac:dyDescent="0.2">
      <c r="A80" s="20"/>
      <c r="B80" s="24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70"/>
      <c r="Q80" s="22"/>
      <c r="R80" s="22"/>
      <c r="S80" s="22"/>
      <c r="T80" s="22"/>
      <c r="U80" s="22"/>
    </row>
    <row r="81" spans="1:21" x14ac:dyDescent="0.2">
      <c r="A81" s="20"/>
      <c r="B81" s="24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70"/>
      <c r="Q81" s="22"/>
      <c r="R81" s="22"/>
      <c r="S81" s="22"/>
      <c r="T81" s="22"/>
      <c r="U81" s="22"/>
    </row>
    <row r="82" spans="1:21" x14ac:dyDescent="0.2">
      <c r="A82" s="20"/>
      <c r="B82" s="24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70"/>
      <c r="Q82" s="22"/>
      <c r="R82" s="22"/>
      <c r="S82" s="22"/>
      <c r="T82" s="22"/>
      <c r="U82" s="22"/>
    </row>
    <row r="83" spans="1:21" x14ac:dyDescent="0.2">
      <c r="A83" s="20"/>
      <c r="B83" s="24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70"/>
      <c r="Q83" s="22"/>
      <c r="R83" s="22"/>
      <c r="S83" s="22"/>
      <c r="T83" s="22"/>
      <c r="U83" s="22"/>
    </row>
    <row r="84" spans="1:21" x14ac:dyDescent="0.2">
      <c r="A84" s="20"/>
      <c r="B84" s="24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70"/>
      <c r="Q84" s="22"/>
      <c r="R84" s="22"/>
      <c r="S84" s="22"/>
      <c r="T84" s="22"/>
      <c r="U84" s="22"/>
    </row>
    <row r="85" spans="1:21" x14ac:dyDescent="0.2">
      <c r="A85" s="20"/>
      <c r="B85" s="24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70"/>
      <c r="Q85" s="22"/>
      <c r="R85" s="22"/>
      <c r="S85" s="22"/>
      <c r="T85" s="22"/>
      <c r="U85" s="22"/>
    </row>
    <row r="86" spans="1:21" x14ac:dyDescent="0.2">
      <c r="A86" s="20"/>
      <c r="B86" s="24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70"/>
      <c r="Q86" s="22"/>
      <c r="R86" s="22"/>
      <c r="S86" s="22"/>
      <c r="T86" s="22"/>
      <c r="U86" s="22"/>
    </row>
    <row r="87" spans="1:21" x14ac:dyDescent="0.2">
      <c r="A87" s="20"/>
      <c r="B87" s="24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70"/>
      <c r="Q87" s="22"/>
      <c r="R87" s="22"/>
      <c r="S87" s="22"/>
      <c r="T87" s="22"/>
      <c r="U87" s="22"/>
    </row>
    <row r="88" spans="1:21" x14ac:dyDescent="0.2">
      <c r="A88" s="20"/>
      <c r="B88" s="24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70"/>
      <c r="Q88" s="22"/>
      <c r="R88" s="22"/>
      <c r="S88" s="22"/>
      <c r="T88" s="22"/>
      <c r="U88" s="22"/>
    </row>
    <row r="89" spans="1:21" x14ac:dyDescent="0.2">
      <c r="A89" s="20"/>
      <c r="B89" s="24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70"/>
      <c r="Q89" s="22"/>
      <c r="R89" s="22"/>
      <c r="S89" s="22"/>
      <c r="T89" s="22"/>
      <c r="U89" s="22"/>
    </row>
    <row r="90" spans="1:21" x14ac:dyDescent="0.2">
      <c r="A90" s="20"/>
      <c r="B90" s="24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70"/>
      <c r="Q90" s="22"/>
      <c r="R90" s="22"/>
      <c r="S90" s="22"/>
      <c r="T90" s="22"/>
      <c r="U90" s="22"/>
    </row>
    <row r="91" spans="1:21" x14ac:dyDescent="0.2">
      <c r="A91" s="20"/>
      <c r="B91" s="24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70"/>
      <c r="Q91" s="22"/>
      <c r="R91" s="22"/>
      <c r="S91" s="22"/>
      <c r="T91" s="22"/>
      <c r="U91" s="22"/>
    </row>
    <row r="92" spans="1:21" x14ac:dyDescent="0.2">
      <c r="A92" s="20"/>
      <c r="B92" s="24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70"/>
      <c r="Q92" s="22"/>
      <c r="R92" s="22"/>
      <c r="S92" s="22"/>
      <c r="T92" s="22"/>
      <c r="U92" s="22"/>
    </row>
    <row r="93" spans="1:21" x14ac:dyDescent="0.2">
      <c r="A93" s="20"/>
      <c r="B93" s="24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70"/>
      <c r="Q93" s="22"/>
      <c r="R93" s="22"/>
      <c r="S93" s="22"/>
      <c r="T93" s="22"/>
      <c r="U93" s="22"/>
    </row>
    <row r="94" spans="1:21" x14ac:dyDescent="0.2">
      <c r="A94" s="20"/>
      <c r="B94" s="24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70"/>
      <c r="Q94" s="22"/>
      <c r="R94" s="22"/>
      <c r="S94" s="22"/>
      <c r="T94" s="22"/>
      <c r="U94" s="22"/>
    </row>
    <row r="95" spans="1:21" x14ac:dyDescent="0.2">
      <c r="A95" s="20"/>
      <c r="B95" s="24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70"/>
      <c r="Q95" s="22"/>
      <c r="R95" s="22"/>
      <c r="S95" s="22"/>
      <c r="T95" s="22"/>
      <c r="U95" s="22"/>
    </row>
    <row r="96" spans="1:21" x14ac:dyDescent="0.2">
      <c r="A96" s="20"/>
      <c r="B96" s="24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70"/>
      <c r="Q96" s="22"/>
      <c r="R96" s="22"/>
      <c r="S96" s="22"/>
      <c r="T96" s="22"/>
      <c r="U96" s="22"/>
    </row>
    <row r="97" spans="1:21" x14ac:dyDescent="0.2">
      <c r="A97" s="20"/>
      <c r="B97" s="24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70"/>
      <c r="Q97" s="22"/>
      <c r="R97" s="22"/>
      <c r="S97" s="22"/>
      <c r="T97" s="22"/>
      <c r="U97" s="22"/>
    </row>
    <row r="98" spans="1:21" x14ac:dyDescent="0.2">
      <c r="A98" s="20"/>
      <c r="B98" s="24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70"/>
      <c r="Q98" s="22"/>
      <c r="R98" s="22"/>
      <c r="S98" s="22"/>
      <c r="T98" s="22"/>
      <c r="U98" s="22"/>
    </row>
    <row r="99" spans="1:21" x14ac:dyDescent="0.2">
      <c r="A99" s="20"/>
      <c r="B99" s="24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70"/>
      <c r="Q99" s="22"/>
      <c r="R99" s="22"/>
      <c r="S99" s="22"/>
      <c r="T99" s="22"/>
      <c r="U99" s="22"/>
    </row>
    <row r="100" spans="1:21" x14ac:dyDescent="0.2">
      <c r="A100" s="20"/>
      <c r="B100" s="24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70"/>
      <c r="Q100" s="22"/>
      <c r="R100" s="22"/>
      <c r="S100" s="22"/>
      <c r="T100" s="22"/>
      <c r="U100" s="22"/>
    </row>
    <row r="101" spans="1:21" x14ac:dyDescent="0.2">
      <c r="A101" s="20"/>
      <c r="B101" s="24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70"/>
      <c r="Q101" s="22"/>
      <c r="R101" s="22"/>
      <c r="S101" s="22"/>
      <c r="T101" s="22"/>
      <c r="U101" s="22"/>
    </row>
    <row r="102" spans="1:21" x14ac:dyDescent="0.2">
      <c r="A102" s="20"/>
      <c r="B102" s="24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70"/>
      <c r="Q102" s="22"/>
      <c r="R102" s="22"/>
      <c r="S102" s="22"/>
      <c r="T102" s="22"/>
      <c r="U102" s="22"/>
    </row>
    <row r="103" spans="1:21" x14ac:dyDescent="0.2">
      <c r="A103" s="20"/>
      <c r="B103" s="24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70"/>
      <c r="Q103" s="22"/>
      <c r="R103" s="22"/>
      <c r="S103" s="22"/>
      <c r="T103" s="22"/>
      <c r="U103" s="22"/>
    </row>
    <row r="104" spans="1:21" x14ac:dyDescent="0.2">
      <c r="A104" s="20"/>
      <c r="B104" s="24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70"/>
      <c r="Q104" s="22"/>
      <c r="R104" s="22"/>
      <c r="S104" s="22"/>
      <c r="T104" s="22"/>
      <c r="U104" s="22"/>
    </row>
    <row r="105" spans="1:21" x14ac:dyDescent="0.2">
      <c r="A105" s="20"/>
      <c r="B105" s="24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70"/>
      <c r="Q105" s="22"/>
      <c r="R105" s="22"/>
      <c r="S105" s="22"/>
      <c r="T105" s="22"/>
      <c r="U105" s="22"/>
    </row>
    <row r="106" spans="1:21" x14ac:dyDescent="0.2">
      <c r="A106" s="20"/>
      <c r="B106" s="24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70"/>
      <c r="Q106" s="22"/>
      <c r="R106" s="22"/>
      <c r="S106" s="22"/>
      <c r="T106" s="22"/>
      <c r="U106" s="22"/>
    </row>
    <row r="107" spans="1:21" x14ac:dyDescent="0.2">
      <c r="A107" s="20"/>
      <c r="B107" s="24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70"/>
      <c r="Q107" s="22"/>
      <c r="R107" s="22"/>
      <c r="S107" s="22"/>
      <c r="T107" s="22"/>
      <c r="U107" s="22"/>
    </row>
    <row r="108" spans="1:21" x14ac:dyDescent="0.2">
      <c r="A108" s="20"/>
      <c r="B108" s="24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70"/>
      <c r="Q108" s="22"/>
      <c r="R108" s="22"/>
      <c r="S108" s="22"/>
      <c r="T108" s="22"/>
      <c r="U108" s="22"/>
    </row>
    <row r="109" spans="1:21" x14ac:dyDescent="0.2">
      <c r="A109" s="20"/>
      <c r="B109" s="24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70"/>
      <c r="Q109" s="22"/>
      <c r="R109" s="22"/>
      <c r="S109" s="22"/>
      <c r="T109" s="22"/>
      <c r="U109" s="22"/>
    </row>
    <row r="110" spans="1:21" x14ac:dyDescent="0.2">
      <c r="A110" s="20"/>
      <c r="B110" s="24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70"/>
      <c r="Q110" s="22"/>
      <c r="R110" s="22"/>
      <c r="S110" s="22"/>
      <c r="T110" s="22"/>
      <c r="U110" s="22"/>
    </row>
    <row r="111" spans="1:21" x14ac:dyDescent="0.2">
      <c r="A111" s="20"/>
      <c r="B111" s="24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70"/>
      <c r="Q111" s="22"/>
      <c r="R111" s="22"/>
      <c r="S111" s="22"/>
      <c r="T111" s="22"/>
      <c r="U111" s="22"/>
    </row>
    <row r="112" spans="1:21" x14ac:dyDescent="0.2">
      <c r="A112" s="20"/>
      <c r="B112" s="24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70"/>
      <c r="Q112" s="22"/>
      <c r="R112" s="22"/>
      <c r="S112" s="22"/>
      <c r="T112" s="22"/>
      <c r="U112" s="22"/>
    </row>
    <row r="113" spans="1:21" x14ac:dyDescent="0.2">
      <c r="A113" s="20"/>
      <c r="B113" s="24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70"/>
      <c r="Q113" s="22"/>
      <c r="R113" s="22"/>
      <c r="S113" s="22"/>
      <c r="T113" s="22"/>
      <c r="U113" s="22"/>
    </row>
    <row r="114" spans="1:21" x14ac:dyDescent="0.2">
      <c r="A114" s="20"/>
      <c r="B114" s="24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70"/>
      <c r="Q114" s="22"/>
      <c r="R114" s="22"/>
      <c r="S114" s="22"/>
      <c r="T114" s="22"/>
      <c r="U114" s="22"/>
    </row>
    <row r="115" spans="1:21" x14ac:dyDescent="0.2">
      <c r="A115" s="20"/>
      <c r="B115" s="24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70"/>
      <c r="Q115" s="22"/>
      <c r="R115" s="22"/>
      <c r="S115" s="22"/>
      <c r="T115" s="22"/>
      <c r="U115" s="22"/>
    </row>
    <row r="116" spans="1:21" x14ac:dyDescent="0.2">
      <c r="A116" s="20"/>
      <c r="B116" s="24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70"/>
      <c r="Q116" s="22"/>
      <c r="R116" s="22"/>
      <c r="S116" s="22"/>
      <c r="T116" s="22"/>
      <c r="U116" s="22"/>
    </row>
    <row r="117" spans="1:21" x14ac:dyDescent="0.2">
      <c r="A117" s="20"/>
      <c r="B117" s="24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70"/>
      <c r="Q117" s="22"/>
      <c r="R117" s="22"/>
      <c r="S117" s="22"/>
      <c r="T117" s="22"/>
      <c r="U117" s="22"/>
    </row>
    <row r="118" spans="1:21" x14ac:dyDescent="0.2">
      <c r="A118" s="20"/>
      <c r="B118" s="24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70"/>
      <c r="Q118" s="22"/>
      <c r="R118" s="22"/>
      <c r="S118" s="22"/>
      <c r="T118" s="22"/>
      <c r="U118" s="22"/>
    </row>
    <row r="119" spans="1:21" x14ac:dyDescent="0.2">
      <c r="A119" s="20"/>
      <c r="B119" s="24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70"/>
      <c r="Q119" s="22"/>
      <c r="R119" s="22"/>
      <c r="S119" s="22"/>
      <c r="T119" s="22"/>
      <c r="U119" s="22"/>
    </row>
    <row r="120" spans="1:21" x14ac:dyDescent="0.2">
      <c r="A120" s="20"/>
      <c r="B120" s="24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70"/>
      <c r="Q120" s="22"/>
      <c r="R120" s="22"/>
      <c r="S120" s="22"/>
      <c r="T120" s="22"/>
      <c r="U120" s="22"/>
    </row>
    <row r="121" spans="1:21" x14ac:dyDescent="0.2">
      <c r="A121" s="20"/>
      <c r="B121" s="24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70"/>
      <c r="Q121" s="22"/>
      <c r="R121" s="22"/>
      <c r="S121" s="22"/>
      <c r="T121" s="22"/>
      <c r="U121" s="22"/>
    </row>
    <row r="122" spans="1:21" x14ac:dyDescent="0.2">
      <c r="A122" s="20"/>
      <c r="B122" s="24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70"/>
      <c r="Q122" s="22"/>
      <c r="R122" s="22"/>
      <c r="S122" s="22"/>
      <c r="T122" s="22"/>
      <c r="U122" s="22"/>
    </row>
    <row r="123" spans="1:21" x14ac:dyDescent="0.2">
      <c r="A123" s="20"/>
      <c r="B123" s="24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70"/>
      <c r="Q123" s="22"/>
      <c r="R123" s="22"/>
      <c r="S123" s="22"/>
      <c r="T123" s="22"/>
      <c r="U123" s="22"/>
    </row>
    <row r="124" spans="1:21" x14ac:dyDescent="0.2">
      <c r="A124" s="20"/>
      <c r="B124" s="24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70"/>
      <c r="Q124" s="22"/>
      <c r="R124" s="22"/>
      <c r="S124" s="22"/>
      <c r="T124" s="22"/>
      <c r="U124" s="22"/>
    </row>
    <row r="125" spans="1:21" x14ac:dyDescent="0.2">
      <c r="A125" s="20"/>
      <c r="B125" s="24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70"/>
      <c r="Q125" s="22"/>
      <c r="R125" s="22"/>
      <c r="S125" s="22"/>
      <c r="T125" s="22"/>
      <c r="U125" s="22"/>
    </row>
    <row r="126" spans="1:21" x14ac:dyDescent="0.2">
      <c r="A126" s="20"/>
      <c r="B126" s="24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70"/>
      <c r="Q126" s="22"/>
      <c r="R126" s="22"/>
      <c r="S126" s="22"/>
      <c r="T126" s="22"/>
      <c r="U126" s="22"/>
    </row>
    <row r="127" spans="1:21" x14ac:dyDescent="0.2">
      <c r="A127" s="20"/>
      <c r="B127" s="24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70"/>
      <c r="Q127" s="22"/>
      <c r="R127" s="22"/>
      <c r="S127" s="22"/>
      <c r="T127" s="22"/>
      <c r="U127" s="22"/>
    </row>
    <row r="128" spans="1:21" x14ac:dyDescent="0.2">
      <c r="A128" s="20"/>
      <c r="B128" s="24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70"/>
      <c r="Q128" s="22"/>
      <c r="R128" s="22"/>
      <c r="S128" s="22"/>
      <c r="T128" s="22"/>
      <c r="U128" s="22"/>
    </row>
    <row r="129" spans="1:21" x14ac:dyDescent="0.2">
      <c r="A129" s="20"/>
      <c r="B129" s="24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70"/>
      <c r="Q129" s="22"/>
      <c r="R129" s="22"/>
      <c r="S129" s="22"/>
      <c r="T129" s="22"/>
      <c r="U129" s="22"/>
    </row>
    <row r="130" spans="1:21" x14ac:dyDescent="0.2">
      <c r="A130" s="20"/>
      <c r="B130" s="24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70"/>
      <c r="Q130" s="22"/>
      <c r="R130" s="22"/>
      <c r="S130" s="22"/>
      <c r="T130" s="22"/>
      <c r="U130" s="22"/>
    </row>
    <row r="131" spans="1:21" x14ac:dyDescent="0.2">
      <c r="A131" s="20"/>
      <c r="B131" s="24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70"/>
      <c r="Q131" s="22"/>
      <c r="R131" s="22"/>
      <c r="S131" s="22"/>
      <c r="T131" s="22"/>
      <c r="U131" s="22"/>
    </row>
    <row r="132" spans="1:21" x14ac:dyDescent="0.2">
      <c r="A132" s="20"/>
      <c r="B132" s="24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70"/>
      <c r="Q132" s="22"/>
      <c r="R132" s="22"/>
      <c r="S132" s="22"/>
      <c r="T132" s="22"/>
      <c r="U132" s="22"/>
    </row>
    <row r="133" spans="1:21" x14ac:dyDescent="0.2">
      <c r="A133" s="20"/>
      <c r="B133" s="24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70"/>
      <c r="Q133" s="22"/>
      <c r="R133" s="22"/>
      <c r="S133" s="22"/>
      <c r="T133" s="22"/>
      <c r="U133" s="22"/>
    </row>
    <row r="134" spans="1:21" x14ac:dyDescent="0.2">
      <c r="A134" s="20"/>
      <c r="B134" s="24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70"/>
      <c r="Q134" s="22"/>
      <c r="R134" s="22"/>
      <c r="S134" s="22"/>
      <c r="T134" s="22"/>
      <c r="U134" s="22"/>
    </row>
    <row r="135" spans="1:21" x14ac:dyDescent="0.2">
      <c r="A135" s="20"/>
      <c r="B135" s="24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70"/>
      <c r="Q135" s="22"/>
      <c r="R135" s="22"/>
      <c r="S135" s="22"/>
      <c r="T135" s="22"/>
      <c r="U135" s="22"/>
    </row>
    <row r="136" spans="1:21" x14ac:dyDescent="0.2">
      <c r="A136" s="20"/>
      <c r="B136" s="24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70"/>
      <c r="Q136" s="22"/>
      <c r="R136" s="22"/>
      <c r="S136" s="22"/>
      <c r="T136" s="22"/>
      <c r="U136" s="22"/>
    </row>
    <row r="137" spans="1:21" x14ac:dyDescent="0.2">
      <c r="A137" s="20"/>
      <c r="B137" s="24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70"/>
      <c r="Q137" s="22"/>
      <c r="R137" s="22"/>
      <c r="S137" s="22"/>
      <c r="T137" s="22"/>
      <c r="U137" s="22"/>
    </row>
    <row r="138" spans="1:21" x14ac:dyDescent="0.2">
      <c r="A138" s="20"/>
      <c r="B138" s="24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70"/>
      <c r="Q138" s="22"/>
      <c r="R138" s="22"/>
      <c r="S138" s="22"/>
      <c r="T138" s="22"/>
      <c r="U138" s="22"/>
    </row>
    <row r="139" spans="1:21" x14ac:dyDescent="0.2">
      <c r="A139" s="20"/>
      <c r="B139" s="24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70"/>
      <c r="Q139" s="22"/>
      <c r="R139" s="22"/>
      <c r="S139" s="22"/>
      <c r="T139" s="22"/>
      <c r="U139" s="22"/>
    </row>
    <row r="140" spans="1:21" x14ac:dyDescent="0.2">
      <c r="A140" s="20"/>
      <c r="B140" s="24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70"/>
      <c r="Q140" s="22"/>
      <c r="R140" s="22"/>
      <c r="S140" s="22"/>
      <c r="T140" s="22"/>
      <c r="U140" s="22"/>
    </row>
    <row r="141" spans="1:21" x14ac:dyDescent="0.2">
      <c r="A141" s="20"/>
      <c r="B141" s="24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70"/>
      <c r="Q141" s="22"/>
      <c r="R141" s="22"/>
      <c r="S141" s="22"/>
      <c r="T141" s="22"/>
      <c r="U141" s="22"/>
    </row>
    <row r="142" spans="1:21" x14ac:dyDescent="0.2">
      <c r="A142" s="20"/>
      <c r="B142" s="24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70"/>
      <c r="Q142" s="22"/>
      <c r="R142" s="22"/>
      <c r="S142" s="22"/>
      <c r="T142" s="22"/>
      <c r="U142" s="22"/>
    </row>
    <row r="143" spans="1:21" x14ac:dyDescent="0.2">
      <c r="A143" s="20"/>
      <c r="B143" s="24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70"/>
      <c r="Q143" s="22"/>
      <c r="R143" s="22"/>
      <c r="S143" s="22"/>
      <c r="T143" s="22"/>
      <c r="U143" s="22"/>
    </row>
    <row r="144" spans="1:21" x14ac:dyDescent="0.2">
      <c r="A144" s="20"/>
      <c r="B144" s="24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70"/>
      <c r="Q144" s="22"/>
      <c r="R144" s="22"/>
      <c r="S144" s="22"/>
      <c r="T144" s="22"/>
      <c r="U144" s="22"/>
    </row>
    <row r="145" spans="1:21" x14ac:dyDescent="0.2">
      <c r="A145" s="20"/>
      <c r="B145" s="24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70"/>
      <c r="Q145" s="22"/>
      <c r="R145" s="22"/>
      <c r="S145" s="22"/>
      <c r="T145" s="22"/>
      <c r="U145" s="22"/>
    </row>
    <row r="146" spans="1:21" x14ac:dyDescent="0.2">
      <c r="A146" s="20"/>
      <c r="B146" s="24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70"/>
      <c r="Q146" s="22"/>
      <c r="R146" s="22"/>
      <c r="S146" s="22"/>
      <c r="T146" s="22"/>
      <c r="U146" s="22"/>
    </row>
    <row r="147" spans="1:21" x14ac:dyDescent="0.2">
      <c r="A147" s="20"/>
      <c r="B147" s="24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70"/>
      <c r="Q147" s="22"/>
      <c r="R147" s="22"/>
      <c r="S147" s="22"/>
      <c r="T147" s="22"/>
      <c r="U147" s="22"/>
    </row>
    <row r="148" spans="1:21" x14ac:dyDescent="0.2">
      <c r="A148" s="20"/>
      <c r="B148" s="24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70"/>
      <c r="Q148" s="22"/>
      <c r="R148" s="22"/>
      <c r="S148" s="22"/>
      <c r="T148" s="22"/>
      <c r="U148" s="22"/>
    </row>
    <row r="149" spans="1:21" x14ac:dyDescent="0.2">
      <c r="A149" s="20"/>
      <c r="B149" s="24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70"/>
      <c r="Q149" s="22"/>
      <c r="R149" s="22"/>
      <c r="S149" s="22"/>
      <c r="T149" s="22"/>
      <c r="U149" s="22"/>
    </row>
    <row r="150" spans="1:21" x14ac:dyDescent="0.2">
      <c r="A150" s="20"/>
      <c r="B150" s="24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70"/>
      <c r="Q150" s="22"/>
      <c r="R150" s="22"/>
      <c r="S150" s="22"/>
      <c r="T150" s="22"/>
      <c r="U150" s="22"/>
    </row>
    <row r="151" spans="1:21" x14ac:dyDescent="0.2">
      <c r="A151" s="20"/>
      <c r="B151" s="24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70"/>
      <c r="Q151" s="22"/>
      <c r="R151" s="22"/>
      <c r="S151" s="22"/>
      <c r="T151" s="22"/>
      <c r="U151" s="22"/>
    </row>
    <row r="152" spans="1:21" x14ac:dyDescent="0.2">
      <c r="A152" s="20"/>
      <c r="B152" s="24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70"/>
      <c r="Q152" s="22"/>
      <c r="R152" s="22"/>
      <c r="S152" s="22"/>
      <c r="T152" s="22"/>
      <c r="U152" s="22"/>
    </row>
    <row r="153" spans="1:21" x14ac:dyDescent="0.2">
      <c r="A153" s="20"/>
      <c r="B153" s="24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70"/>
      <c r="Q153" s="22"/>
      <c r="R153" s="22"/>
      <c r="S153" s="22"/>
      <c r="T153" s="22"/>
      <c r="U153" s="22"/>
    </row>
    <row r="154" spans="1:21" x14ac:dyDescent="0.2">
      <c r="A154" s="20"/>
      <c r="B154" s="24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70"/>
      <c r="Q154" s="22"/>
      <c r="R154" s="22"/>
      <c r="S154" s="22"/>
      <c r="T154" s="22"/>
      <c r="U154" s="22"/>
    </row>
    <row r="155" spans="1:21" x14ac:dyDescent="0.2">
      <c r="A155" s="20"/>
      <c r="B155" s="24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70"/>
      <c r="Q155" s="22"/>
      <c r="R155" s="22"/>
      <c r="S155" s="22"/>
      <c r="T155" s="22"/>
      <c r="U155" s="22"/>
    </row>
    <row r="156" spans="1:21" x14ac:dyDescent="0.2">
      <c r="A156" s="20"/>
      <c r="B156" s="24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70"/>
      <c r="Q156" s="22"/>
      <c r="R156" s="22"/>
      <c r="S156" s="22"/>
      <c r="T156" s="22"/>
      <c r="U156" s="22"/>
    </row>
    <row r="157" spans="1:21" x14ac:dyDescent="0.2">
      <c r="A157" s="20"/>
      <c r="B157" s="24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70"/>
      <c r="Q157" s="22"/>
      <c r="R157" s="22"/>
      <c r="S157" s="22"/>
      <c r="T157" s="22"/>
      <c r="U157" s="22"/>
    </row>
    <row r="158" spans="1:21" x14ac:dyDescent="0.2">
      <c r="A158" s="20"/>
      <c r="B158" s="24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70"/>
      <c r="Q158" s="22"/>
      <c r="R158" s="22"/>
      <c r="S158" s="22"/>
      <c r="T158" s="22"/>
      <c r="U158" s="22"/>
    </row>
    <row r="159" spans="1:21" x14ac:dyDescent="0.2">
      <c r="A159" s="20"/>
      <c r="B159" s="24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70"/>
      <c r="Q159" s="22"/>
      <c r="R159" s="22"/>
      <c r="S159" s="22"/>
      <c r="T159" s="22"/>
      <c r="U159" s="22"/>
    </row>
    <row r="160" spans="1:21" x14ac:dyDescent="0.2">
      <c r="A160" s="20"/>
      <c r="B160" s="24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70"/>
      <c r="Q160" s="22"/>
      <c r="R160" s="22"/>
      <c r="S160" s="22"/>
      <c r="T160" s="22"/>
      <c r="U160" s="22"/>
    </row>
    <row r="161" spans="1:21" x14ac:dyDescent="0.2">
      <c r="A161" s="20"/>
      <c r="B161" s="24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70"/>
      <c r="Q161" s="22"/>
      <c r="R161" s="22"/>
      <c r="S161" s="22"/>
      <c r="T161" s="22"/>
      <c r="U161" s="22"/>
    </row>
    <row r="162" spans="1:21" x14ac:dyDescent="0.2">
      <c r="A162" s="20"/>
      <c r="B162" s="24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70"/>
      <c r="Q162" s="22"/>
      <c r="R162" s="22"/>
      <c r="S162" s="22"/>
      <c r="T162" s="22"/>
      <c r="U162" s="22"/>
    </row>
    <row r="163" spans="1:21" x14ac:dyDescent="0.2">
      <c r="A163" s="20"/>
      <c r="B163" s="24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70"/>
      <c r="Q163" s="22"/>
      <c r="R163" s="22"/>
      <c r="S163" s="22"/>
      <c r="T163" s="22"/>
      <c r="U163" s="22"/>
    </row>
    <row r="164" spans="1:21" x14ac:dyDescent="0.2">
      <c r="A164" s="20"/>
      <c r="B164" s="24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70"/>
      <c r="Q164" s="22"/>
      <c r="R164" s="22"/>
      <c r="S164" s="22"/>
      <c r="T164" s="22"/>
      <c r="U164" s="22"/>
    </row>
    <row r="165" spans="1:21" x14ac:dyDescent="0.2">
      <c r="A165" s="20"/>
      <c r="B165" s="24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70"/>
      <c r="Q165" s="22"/>
      <c r="R165" s="22"/>
      <c r="S165" s="22"/>
      <c r="T165" s="22"/>
      <c r="U165" s="22"/>
    </row>
    <row r="166" spans="1:21" x14ac:dyDescent="0.2">
      <c r="A166" s="20"/>
      <c r="B166" s="24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70"/>
      <c r="Q166" s="22"/>
      <c r="R166" s="22"/>
      <c r="S166" s="22"/>
      <c r="T166" s="22"/>
      <c r="U166" s="22"/>
    </row>
    <row r="167" spans="1:21" x14ac:dyDescent="0.2">
      <c r="A167" s="20"/>
      <c r="B167" s="24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70"/>
      <c r="Q167" s="22"/>
      <c r="R167" s="22"/>
      <c r="S167" s="22"/>
      <c r="T167" s="22"/>
      <c r="U167" s="22"/>
    </row>
    <row r="168" spans="1:21" x14ac:dyDescent="0.2">
      <c r="A168" s="20"/>
      <c r="B168" s="24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70"/>
      <c r="Q168" s="22"/>
      <c r="R168" s="22"/>
      <c r="S168" s="22"/>
      <c r="T168" s="22"/>
      <c r="U168" s="22"/>
    </row>
    <row r="169" spans="1:21" x14ac:dyDescent="0.2">
      <c r="A169" s="20"/>
      <c r="B169" s="24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70"/>
      <c r="Q169" s="22"/>
      <c r="R169" s="22"/>
      <c r="S169" s="22"/>
      <c r="T169" s="22"/>
      <c r="U169" s="22"/>
    </row>
    <row r="170" spans="1:21" x14ac:dyDescent="0.2">
      <c r="A170" s="20"/>
      <c r="B170" s="24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70"/>
      <c r="Q170" s="22"/>
      <c r="R170" s="22"/>
      <c r="S170" s="22"/>
      <c r="T170" s="22"/>
      <c r="U170" s="22"/>
    </row>
    <row r="171" spans="1:21" x14ac:dyDescent="0.2">
      <c r="A171" s="20"/>
      <c r="B171" s="24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70"/>
      <c r="Q171" s="22"/>
      <c r="R171" s="22"/>
      <c r="S171" s="22"/>
      <c r="T171" s="22"/>
      <c r="U171" s="22"/>
    </row>
    <row r="172" spans="1:21" x14ac:dyDescent="0.2">
      <c r="A172" s="20"/>
      <c r="B172" s="24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70"/>
      <c r="Q172" s="22"/>
      <c r="R172" s="22"/>
      <c r="S172" s="22"/>
      <c r="T172" s="22"/>
      <c r="U172" s="22"/>
    </row>
    <row r="173" spans="1:21" x14ac:dyDescent="0.2">
      <c r="A173" s="20"/>
      <c r="B173" s="24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70"/>
      <c r="Q173" s="22"/>
      <c r="R173" s="22"/>
      <c r="S173" s="22"/>
      <c r="T173" s="22"/>
      <c r="U173" s="22"/>
    </row>
    <row r="174" spans="1:21" x14ac:dyDescent="0.2">
      <c r="A174" s="20"/>
      <c r="B174" s="24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70"/>
      <c r="Q174" s="22"/>
      <c r="R174" s="22"/>
      <c r="S174" s="22"/>
      <c r="T174" s="22"/>
      <c r="U174" s="22"/>
    </row>
    <row r="175" spans="1:21" x14ac:dyDescent="0.2">
      <c r="A175" s="20"/>
      <c r="B175" s="24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70"/>
      <c r="Q175" s="22"/>
      <c r="R175" s="22"/>
      <c r="S175" s="22"/>
      <c r="T175" s="22"/>
      <c r="U175" s="22"/>
    </row>
    <row r="176" spans="1:21" x14ac:dyDescent="0.2">
      <c r="A176" s="20"/>
      <c r="B176" s="24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70"/>
      <c r="Q176" s="22"/>
      <c r="R176" s="22"/>
      <c r="S176" s="22"/>
      <c r="T176" s="22"/>
      <c r="U176" s="22"/>
    </row>
    <row r="177" spans="1:21" x14ac:dyDescent="0.2">
      <c r="A177" s="20"/>
      <c r="B177" s="24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70"/>
      <c r="Q177" s="22"/>
      <c r="R177" s="22"/>
      <c r="S177" s="22"/>
      <c r="T177" s="22"/>
      <c r="U177" s="22"/>
    </row>
    <row r="178" spans="1:21" x14ac:dyDescent="0.2">
      <c r="A178" s="20"/>
      <c r="B178" s="24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70"/>
      <c r="Q178" s="22"/>
      <c r="R178" s="22"/>
      <c r="S178" s="22"/>
      <c r="T178" s="22"/>
      <c r="U178" s="22"/>
    </row>
    <row r="179" spans="1:21" x14ac:dyDescent="0.2">
      <c r="A179" s="20"/>
      <c r="B179" s="24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70"/>
      <c r="Q179" s="22"/>
      <c r="R179" s="22"/>
      <c r="S179" s="22"/>
      <c r="T179" s="22"/>
      <c r="U179" s="22"/>
    </row>
    <row r="180" spans="1:21" x14ac:dyDescent="0.2">
      <c r="A180" s="20"/>
      <c r="B180" s="24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70"/>
      <c r="Q180" s="22"/>
      <c r="R180" s="22"/>
      <c r="S180" s="22"/>
      <c r="T180" s="22"/>
      <c r="U180" s="22"/>
    </row>
    <row r="181" spans="1:21" x14ac:dyDescent="0.2">
      <c r="A181" s="20"/>
      <c r="B181" s="24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70"/>
      <c r="Q181" s="22"/>
      <c r="R181" s="22"/>
      <c r="S181" s="22"/>
      <c r="T181" s="22"/>
      <c r="U181" s="22"/>
    </row>
    <row r="182" spans="1:21" x14ac:dyDescent="0.2">
      <c r="A182" s="20"/>
      <c r="B182" s="24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70"/>
      <c r="Q182" s="22"/>
      <c r="R182" s="22"/>
      <c r="S182" s="22"/>
      <c r="T182" s="22"/>
      <c r="U182" s="22"/>
    </row>
    <row r="183" spans="1:21" x14ac:dyDescent="0.2">
      <c r="A183" s="20"/>
      <c r="B183" s="24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70"/>
      <c r="Q183" s="22"/>
      <c r="R183" s="22"/>
      <c r="S183" s="22"/>
      <c r="T183" s="22"/>
      <c r="U183" s="22"/>
    </row>
    <row r="184" spans="1:21" x14ac:dyDescent="0.2">
      <c r="A184" s="20"/>
      <c r="B184" s="24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70"/>
      <c r="Q184" s="22"/>
      <c r="R184" s="22"/>
      <c r="S184" s="22"/>
      <c r="T184" s="22"/>
      <c r="U184" s="22"/>
    </row>
    <row r="185" spans="1:21" x14ac:dyDescent="0.2">
      <c r="A185" s="20"/>
      <c r="B185" s="24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70"/>
      <c r="Q185" s="22"/>
      <c r="R185" s="22"/>
      <c r="S185" s="22"/>
      <c r="T185" s="22"/>
      <c r="U185" s="22"/>
    </row>
    <row r="186" spans="1:21" x14ac:dyDescent="0.2">
      <c r="A186" s="20"/>
      <c r="B186" s="24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70"/>
      <c r="Q186" s="22"/>
      <c r="R186" s="22"/>
      <c r="S186" s="22"/>
      <c r="T186" s="22"/>
      <c r="U186" s="22"/>
    </row>
    <row r="187" spans="1:21" x14ac:dyDescent="0.2">
      <c r="A187" s="20"/>
      <c r="B187" s="24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70"/>
      <c r="Q187" s="22"/>
      <c r="R187" s="22"/>
      <c r="S187" s="22"/>
      <c r="T187" s="22"/>
      <c r="U187" s="22"/>
    </row>
    <row r="188" spans="1:21" x14ac:dyDescent="0.2">
      <c r="A188" s="20"/>
      <c r="B188" s="24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70"/>
      <c r="Q188" s="22"/>
      <c r="R188" s="22"/>
      <c r="S188" s="22"/>
      <c r="T188" s="22"/>
      <c r="U188" s="22"/>
    </row>
    <row r="189" spans="1:21" x14ac:dyDescent="0.2">
      <c r="A189" s="20"/>
      <c r="B189" s="24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70"/>
      <c r="Q189" s="22"/>
      <c r="R189" s="22"/>
      <c r="S189" s="22"/>
      <c r="T189" s="22"/>
      <c r="U189" s="22"/>
    </row>
    <row r="190" spans="1:21" x14ac:dyDescent="0.2">
      <c r="A190" s="20"/>
      <c r="B190" s="24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70"/>
      <c r="Q190" s="22"/>
      <c r="R190" s="22"/>
      <c r="S190" s="22"/>
      <c r="T190" s="22"/>
      <c r="U190" s="22"/>
    </row>
    <row r="191" spans="1:21" x14ac:dyDescent="0.2">
      <c r="A191" s="20"/>
      <c r="B191" s="24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70"/>
      <c r="Q191" s="22"/>
      <c r="R191" s="22"/>
      <c r="S191" s="22"/>
      <c r="T191" s="22"/>
      <c r="U191" s="22"/>
    </row>
    <row r="192" spans="1:21" x14ac:dyDescent="0.2">
      <c r="A192" s="20"/>
      <c r="B192" s="24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70"/>
      <c r="Q192" s="22"/>
      <c r="R192" s="22"/>
      <c r="S192" s="22"/>
      <c r="T192" s="22"/>
      <c r="U192" s="22"/>
    </row>
    <row r="193" spans="1:21" x14ac:dyDescent="0.2">
      <c r="A193" s="20"/>
      <c r="B193" s="24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70"/>
      <c r="Q193" s="22"/>
      <c r="R193" s="22"/>
      <c r="S193" s="22"/>
      <c r="T193" s="22"/>
      <c r="U193" s="22"/>
    </row>
    <row r="194" spans="1:21" x14ac:dyDescent="0.2">
      <c r="A194" s="20"/>
      <c r="B194" s="24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70"/>
      <c r="Q194" s="22"/>
      <c r="R194" s="22"/>
      <c r="S194" s="22"/>
      <c r="T194" s="22"/>
      <c r="U194" s="22"/>
    </row>
    <row r="195" spans="1:21" x14ac:dyDescent="0.2">
      <c r="A195" s="20"/>
      <c r="B195" s="24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70"/>
      <c r="Q195" s="22"/>
      <c r="R195" s="22"/>
      <c r="S195" s="22"/>
      <c r="T195" s="22"/>
      <c r="U195" s="22"/>
    </row>
    <row r="196" spans="1:21" x14ac:dyDescent="0.2">
      <c r="A196" s="20"/>
      <c r="B196" s="24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70"/>
      <c r="Q196" s="22"/>
      <c r="R196" s="22"/>
      <c r="S196" s="22"/>
      <c r="T196" s="22"/>
      <c r="U196" s="22"/>
    </row>
    <row r="197" spans="1:21" x14ac:dyDescent="0.2">
      <c r="A197" s="20"/>
      <c r="B197" s="24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70"/>
      <c r="Q197" s="22"/>
      <c r="R197" s="22"/>
      <c r="S197" s="22"/>
      <c r="T197" s="22"/>
      <c r="U197" s="22"/>
    </row>
    <row r="198" spans="1:21" x14ac:dyDescent="0.2">
      <c r="A198" s="20"/>
      <c r="B198" s="24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70"/>
      <c r="Q198" s="22"/>
      <c r="R198" s="22"/>
      <c r="S198" s="22"/>
      <c r="T198" s="22"/>
      <c r="U198" s="22"/>
    </row>
    <row r="199" spans="1:21" x14ac:dyDescent="0.2">
      <c r="A199" s="20"/>
      <c r="B199" s="24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70"/>
      <c r="Q199" s="22"/>
      <c r="R199" s="22"/>
      <c r="S199" s="22"/>
      <c r="T199" s="22"/>
      <c r="U199" s="22"/>
    </row>
    <row r="200" spans="1:21" x14ac:dyDescent="0.2">
      <c r="A200" s="20"/>
      <c r="B200" s="24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70"/>
      <c r="Q200" s="22"/>
      <c r="R200" s="22"/>
      <c r="S200" s="22"/>
      <c r="T200" s="22"/>
      <c r="U200" s="22"/>
    </row>
    <row r="201" spans="1:21" x14ac:dyDescent="0.2">
      <c r="A201" s="20"/>
      <c r="B201" s="24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70"/>
      <c r="Q201" s="22"/>
      <c r="R201" s="22"/>
      <c r="S201" s="22"/>
      <c r="T201" s="22"/>
      <c r="U201" s="22"/>
    </row>
    <row r="202" spans="1:21" x14ac:dyDescent="0.2">
      <c r="A202" s="20"/>
      <c r="B202" s="24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70"/>
      <c r="Q202" s="22"/>
      <c r="R202" s="22"/>
      <c r="S202" s="22"/>
      <c r="T202" s="22"/>
      <c r="U202" s="22"/>
    </row>
    <row r="203" spans="1:21" x14ac:dyDescent="0.2">
      <c r="A203" s="20"/>
      <c r="B203" s="24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70"/>
      <c r="Q203" s="22"/>
      <c r="R203" s="22"/>
      <c r="S203" s="22"/>
      <c r="T203" s="22"/>
      <c r="U203" s="22"/>
    </row>
    <row r="204" spans="1:21" x14ac:dyDescent="0.2">
      <c r="A204" s="20"/>
      <c r="B204" s="24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70"/>
      <c r="Q204" s="22"/>
      <c r="R204" s="22"/>
      <c r="S204" s="22"/>
      <c r="T204" s="22"/>
      <c r="U204" s="22"/>
    </row>
    <row r="205" spans="1:21" x14ac:dyDescent="0.2">
      <c r="A205" s="20"/>
      <c r="B205" s="24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70"/>
      <c r="Q205" s="22"/>
      <c r="R205" s="22"/>
      <c r="S205" s="22"/>
      <c r="T205" s="22"/>
      <c r="U205" s="22"/>
    </row>
    <row r="206" spans="1:21" x14ac:dyDescent="0.2">
      <c r="A206" s="20"/>
      <c r="B206" s="24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70"/>
      <c r="Q206" s="22"/>
      <c r="R206" s="22"/>
      <c r="S206" s="22"/>
      <c r="T206" s="22"/>
      <c r="U206" s="22"/>
    </row>
    <row r="207" spans="1:21" x14ac:dyDescent="0.2">
      <c r="A207" s="20"/>
      <c r="B207" s="24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70"/>
      <c r="Q207" s="22"/>
      <c r="R207" s="22"/>
      <c r="S207" s="22"/>
      <c r="T207" s="22"/>
      <c r="U207" s="22"/>
    </row>
    <row r="208" spans="1:21" x14ac:dyDescent="0.2">
      <c r="A208" s="20"/>
      <c r="B208" s="24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70"/>
      <c r="Q208" s="22"/>
      <c r="R208" s="22"/>
      <c r="S208" s="22"/>
      <c r="T208" s="22"/>
      <c r="U208" s="22"/>
    </row>
    <row r="209" spans="1:21" x14ac:dyDescent="0.2">
      <c r="A209" s="20"/>
      <c r="B209" s="24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70"/>
      <c r="Q209" s="22"/>
      <c r="R209" s="22"/>
      <c r="S209" s="22"/>
      <c r="T209" s="22"/>
      <c r="U209" s="22"/>
    </row>
    <row r="210" spans="1:21" x14ac:dyDescent="0.2">
      <c r="A210" s="20"/>
      <c r="B210" s="24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70"/>
      <c r="Q210" s="22"/>
      <c r="R210" s="22"/>
      <c r="S210" s="22"/>
      <c r="T210" s="22"/>
      <c r="U210" s="22"/>
    </row>
    <row r="211" spans="1:21" x14ac:dyDescent="0.2">
      <c r="A211" s="20"/>
      <c r="B211" s="24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70"/>
      <c r="Q211" s="22"/>
      <c r="R211" s="22"/>
      <c r="S211" s="22"/>
      <c r="T211" s="22"/>
      <c r="U211" s="22"/>
    </row>
    <row r="212" spans="1:21" x14ac:dyDescent="0.2">
      <c r="A212" s="20"/>
      <c r="B212" s="24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70"/>
      <c r="Q212" s="22"/>
      <c r="R212" s="22"/>
      <c r="S212" s="22"/>
      <c r="T212" s="22"/>
      <c r="U212" s="22"/>
    </row>
    <row r="213" spans="1:21" x14ac:dyDescent="0.2">
      <c r="A213" s="20"/>
      <c r="B213" s="24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70"/>
      <c r="Q213" s="22"/>
      <c r="R213" s="22"/>
      <c r="S213" s="22"/>
      <c r="T213" s="22"/>
      <c r="U213" s="22"/>
    </row>
    <row r="214" spans="1:21" x14ac:dyDescent="0.2">
      <c r="A214" s="20"/>
      <c r="B214" s="24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70"/>
      <c r="Q214" s="22"/>
      <c r="R214" s="22"/>
      <c r="S214" s="22"/>
      <c r="T214" s="22"/>
      <c r="U214" s="22"/>
    </row>
    <row r="215" spans="1:21" x14ac:dyDescent="0.2">
      <c r="A215" s="20"/>
      <c r="B215" s="24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70"/>
      <c r="Q215" s="22"/>
      <c r="R215" s="22"/>
      <c r="S215" s="22"/>
      <c r="T215" s="22"/>
      <c r="U215" s="22"/>
    </row>
    <row r="216" spans="1:21" x14ac:dyDescent="0.2">
      <c r="A216" s="20"/>
      <c r="B216" s="24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70"/>
      <c r="Q216" s="22"/>
      <c r="R216" s="22"/>
      <c r="S216" s="22"/>
      <c r="T216" s="22"/>
      <c r="U216" s="22"/>
    </row>
    <row r="217" spans="1:21" x14ac:dyDescent="0.2">
      <c r="A217" s="20"/>
      <c r="B217" s="24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70"/>
      <c r="Q217" s="22"/>
      <c r="R217" s="22"/>
      <c r="S217" s="22"/>
      <c r="T217" s="22"/>
      <c r="U217" s="22"/>
    </row>
    <row r="218" spans="1:21" x14ac:dyDescent="0.2">
      <c r="A218" s="20"/>
      <c r="B218" s="24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70"/>
      <c r="Q218" s="22"/>
      <c r="R218" s="22"/>
      <c r="S218" s="22"/>
      <c r="T218" s="22"/>
      <c r="U218" s="22"/>
    </row>
    <row r="219" spans="1:21" x14ac:dyDescent="0.2">
      <c r="A219" s="20"/>
      <c r="B219" s="24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70"/>
      <c r="Q219" s="22"/>
      <c r="R219" s="22"/>
      <c r="S219" s="22"/>
      <c r="T219" s="22"/>
      <c r="U219" s="22"/>
    </row>
    <row r="220" spans="1:21" x14ac:dyDescent="0.2">
      <c r="A220" s="20"/>
      <c r="B220" s="24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70"/>
      <c r="Q220" s="22"/>
      <c r="R220" s="22"/>
      <c r="S220" s="22"/>
      <c r="T220" s="22"/>
      <c r="U220" s="22"/>
    </row>
    <row r="221" spans="1:21" x14ac:dyDescent="0.2">
      <c r="A221" s="20"/>
      <c r="B221" s="24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70"/>
      <c r="Q221" s="22"/>
      <c r="R221" s="22"/>
      <c r="S221" s="22"/>
      <c r="T221" s="22"/>
      <c r="U221" s="22"/>
    </row>
    <row r="222" spans="1:21" x14ac:dyDescent="0.2">
      <c r="A222" s="20"/>
      <c r="B222" s="24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70"/>
      <c r="Q222" s="22"/>
      <c r="R222" s="22"/>
      <c r="S222" s="22"/>
      <c r="T222" s="22"/>
      <c r="U222" s="22"/>
    </row>
    <row r="223" spans="1:21" x14ac:dyDescent="0.2">
      <c r="A223" s="20"/>
      <c r="B223" s="24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70"/>
      <c r="Q223" s="22"/>
      <c r="R223" s="22"/>
      <c r="S223" s="22"/>
      <c r="T223" s="22"/>
      <c r="U223" s="22"/>
    </row>
    <row r="224" spans="1:21" x14ac:dyDescent="0.2">
      <c r="A224" s="20"/>
      <c r="B224" s="24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70"/>
      <c r="Q224" s="22"/>
      <c r="R224" s="22"/>
      <c r="S224" s="22"/>
      <c r="T224" s="22"/>
      <c r="U224" s="22"/>
    </row>
    <row r="225" spans="1:21" x14ac:dyDescent="0.2">
      <c r="A225" s="20"/>
      <c r="B225" s="24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70"/>
      <c r="Q225" s="22"/>
      <c r="R225" s="22"/>
      <c r="S225" s="22"/>
      <c r="T225" s="22"/>
      <c r="U225" s="22"/>
    </row>
    <row r="226" spans="1:21" x14ac:dyDescent="0.2">
      <c r="A226" s="20"/>
      <c r="B226" s="24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70"/>
      <c r="Q226" s="22"/>
      <c r="R226" s="22"/>
      <c r="S226" s="22"/>
      <c r="T226" s="22"/>
      <c r="U226" s="22"/>
    </row>
    <row r="227" spans="1:21" x14ac:dyDescent="0.2">
      <c r="A227" s="20"/>
      <c r="B227" s="24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70"/>
      <c r="Q227" s="22"/>
      <c r="R227" s="22"/>
      <c r="S227" s="22"/>
      <c r="T227" s="22"/>
      <c r="U227" s="22"/>
    </row>
    <row r="228" spans="1:21" x14ac:dyDescent="0.2">
      <c r="A228" s="20"/>
      <c r="B228" s="24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70"/>
      <c r="Q228" s="22"/>
      <c r="R228" s="22"/>
      <c r="S228" s="22"/>
      <c r="T228" s="22"/>
      <c r="U228" s="22"/>
    </row>
    <row r="229" spans="1:21" x14ac:dyDescent="0.2">
      <c r="A229" s="20"/>
      <c r="B229" s="24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70"/>
      <c r="Q229" s="22"/>
      <c r="R229" s="22"/>
      <c r="S229" s="22"/>
      <c r="T229" s="22"/>
      <c r="U229" s="22"/>
    </row>
    <row r="230" spans="1:21" x14ac:dyDescent="0.2">
      <c r="A230" s="20"/>
      <c r="B230" s="24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70"/>
      <c r="Q230" s="22"/>
      <c r="R230" s="22"/>
      <c r="S230" s="22"/>
      <c r="T230" s="22"/>
      <c r="U230" s="22"/>
    </row>
    <row r="231" spans="1:21" x14ac:dyDescent="0.2">
      <c r="A231" s="20"/>
      <c r="B231" s="24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70"/>
      <c r="Q231" s="22"/>
      <c r="R231" s="22"/>
      <c r="S231" s="22"/>
      <c r="T231" s="22"/>
      <c r="U231" s="22"/>
    </row>
    <row r="232" spans="1:21" x14ac:dyDescent="0.2">
      <c r="A232" s="20"/>
      <c r="B232" s="24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70"/>
      <c r="Q232" s="22"/>
      <c r="R232" s="22"/>
      <c r="S232" s="22"/>
      <c r="T232" s="22"/>
      <c r="U232" s="22"/>
    </row>
    <row r="233" spans="1:21" x14ac:dyDescent="0.2">
      <c r="A233" s="20"/>
      <c r="B233" s="24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70"/>
      <c r="Q233" s="22"/>
      <c r="R233" s="22"/>
      <c r="S233" s="22"/>
      <c r="T233" s="22"/>
      <c r="U233" s="22"/>
    </row>
    <row r="234" spans="1:21" x14ac:dyDescent="0.2">
      <c r="A234" s="20"/>
      <c r="B234" s="24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70"/>
      <c r="Q234" s="22"/>
      <c r="R234" s="22"/>
      <c r="S234" s="22"/>
      <c r="T234" s="22"/>
      <c r="U234" s="22"/>
    </row>
    <row r="235" spans="1:21" x14ac:dyDescent="0.2">
      <c r="A235" s="20"/>
      <c r="B235" s="24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70"/>
      <c r="Q235" s="22"/>
      <c r="R235" s="22"/>
      <c r="S235" s="22"/>
      <c r="T235" s="22"/>
      <c r="U235" s="22"/>
    </row>
    <row r="236" spans="1:21" x14ac:dyDescent="0.2">
      <c r="A236" s="20"/>
      <c r="B236" s="24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70"/>
      <c r="Q236" s="22"/>
      <c r="R236" s="22"/>
      <c r="S236" s="22"/>
      <c r="T236" s="22"/>
      <c r="U236" s="22"/>
    </row>
    <row r="237" spans="1:21" x14ac:dyDescent="0.2">
      <c r="A237" s="20"/>
      <c r="B237" s="24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70"/>
      <c r="Q237" s="22"/>
      <c r="R237" s="22"/>
      <c r="S237" s="22"/>
      <c r="T237" s="22"/>
      <c r="U237" s="22"/>
    </row>
    <row r="238" spans="1:21" x14ac:dyDescent="0.2">
      <c r="A238" s="20"/>
      <c r="B238" s="24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70"/>
      <c r="Q238" s="22"/>
      <c r="R238" s="22"/>
      <c r="S238" s="22"/>
      <c r="T238" s="22"/>
      <c r="U238" s="22"/>
    </row>
    <row r="239" spans="1:21" x14ac:dyDescent="0.2">
      <c r="A239" s="20"/>
      <c r="B239" s="24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70"/>
      <c r="Q239" s="22"/>
      <c r="R239" s="22"/>
      <c r="S239" s="22"/>
      <c r="T239" s="22"/>
      <c r="U239" s="22"/>
    </row>
    <row r="240" spans="1:21" x14ac:dyDescent="0.2">
      <c r="A240" s="20"/>
      <c r="B240" s="24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70"/>
      <c r="Q240" s="22"/>
      <c r="R240" s="22"/>
      <c r="S240" s="22"/>
      <c r="T240" s="22"/>
      <c r="U240" s="22"/>
    </row>
    <row r="241" spans="1:21" x14ac:dyDescent="0.2">
      <c r="A241" s="20"/>
      <c r="B241" s="24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70"/>
      <c r="Q241" s="22"/>
      <c r="R241" s="22"/>
      <c r="S241" s="22"/>
      <c r="T241" s="22"/>
      <c r="U241" s="22"/>
    </row>
    <row r="242" spans="1:21" x14ac:dyDescent="0.2">
      <c r="A242" s="20"/>
      <c r="B242" s="24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70"/>
      <c r="Q242" s="22"/>
      <c r="R242" s="22"/>
      <c r="S242" s="22"/>
      <c r="T242" s="22"/>
      <c r="U242" s="22"/>
    </row>
    <row r="243" spans="1:21" x14ac:dyDescent="0.2">
      <c r="A243" s="20"/>
      <c r="B243" s="24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70"/>
      <c r="Q243" s="22"/>
      <c r="R243" s="22"/>
      <c r="S243" s="22"/>
      <c r="T243" s="22"/>
      <c r="U243" s="22"/>
    </row>
    <row r="244" spans="1:21" x14ac:dyDescent="0.2">
      <c r="A244" s="20"/>
      <c r="B244" s="24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70"/>
      <c r="Q244" s="22"/>
      <c r="R244" s="22"/>
      <c r="S244" s="22"/>
      <c r="T244" s="22"/>
      <c r="U244" s="22"/>
    </row>
  </sheetData>
  <hyperlinks>
    <hyperlink ref="A5" location="INDICE!A8" display="Volver al indice" xr:uid="{4C0E4EA3-C41F-47BA-8EB0-219AE990A8F9}"/>
    <hyperlink ref="C9" location="'5'!B42" display="Pesca y servicios conexos (1)" xr:uid="{61EABDE3-1E1D-4480-9BC4-230D4BED8025}"/>
  </hyperlinks>
  <printOptions gridLines="1"/>
  <pageMargins left="0.39370078740157483" right="0.39370078740157483" top="0.59055118110236227" bottom="0.59055118110236227" header="0" footer="0"/>
  <pageSetup paperSize="9" scale="50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pageSetUpPr autoPageBreaks="0" fitToPage="1"/>
  </sheetPr>
  <dimension ref="A1:Z444"/>
  <sheetViews>
    <sheetView zoomScale="130" zoomScaleNormal="130" workbookViewId="0">
      <pane xSplit="1" ySplit="9" topLeftCell="B357" activePane="bottomRight" state="frozen"/>
      <selection pane="topRight" activeCell="C1" sqref="C1"/>
      <selection pane="bottomLeft" activeCell="A10" sqref="A10"/>
      <selection pane="bottomRight" activeCell="A5" sqref="A5"/>
    </sheetView>
  </sheetViews>
  <sheetFormatPr baseColWidth="10" defaultColWidth="11.42578125" defaultRowHeight="12.75" x14ac:dyDescent="0.2"/>
  <cols>
    <col min="1" max="1" width="9.85546875" style="23" bestFit="1" customWidth="1"/>
    <col min="2" max="15" width="13.5703125" style="23" customWidth="1"/>
    <col min="16" max="16" width="13.5703125" style="71" customWidth="1"/>
    <col min="17" max="21" width="13.5703125" style="23" customWidth="1"/>
    <col min="22" max="22" width="14.5703125" style="76" customWidth="1"/>
    <col min="23" max="25" width="10.85546875" style="76" customWidth="1"/>
    <col min="26" max="16384" width="11.42578125" style="21"/>
  </cols>
  <sheetData>
    <row r="1" spans="1:25" s="3" customFormat="1" ht="2.25" customHeight="1" x14ac:dyDescent="0.2">
      <c r="A1" s="449"/>
      <c r="B1" s="34"/>
      <c r="C1" s="18"/>
      <c r="D1" s="18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68"/>
      <c r="Q1" s="34"/>
      <c r="R1" s="67"/>
      <c r="S1" s="34"/>
      <c r="T1" s="34"/>
      <c r="U1" s="48"/>
      <c r="V1" s="76"/>
      <c r="W1" s="76"/>
      <c r="X1" s="76"/>
      <c r="Y1" s="76"/>
    </row>
    <row r="2" spans="1:25" s="3" customFormat="1" ht="11.25" customHeight="1" x14ac:dyDescent="0.2">
      <c r="A2" s="450" t="s">
        <v>2</v>
      </c>
      <c r="B2" s="204" t="s">
        <v>411</v>
      </c>
      <c r="C2" s="35"/>
      <c r="D2" s="35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69"/>
      <c r="Q2" s="35"/>
      <c r="R2" s="66"/>
      <c r="S2" s="36"/>
      <c r="T2" s="36"/>
      <c r="U2" s="38"/>
      <c r="V2" s="76"/>
      <c r="W2" s="76"/>
      <c r="X2" s="76"/>
      <c r="Y2" s="76"/>
    </row>
    <row r="3" spans="1:25" s="3" customFormat="1" ht="11.25" customHeight="1" x14ac:dyDescent="0.2">
      <c r="A3" s="450" t="s">
        <v>39</v>
      </c>
      <c r="B3" s="204" t="s">
        <v>77</v>
      </c>
      <c r="C3" s="35"/>
      <c r="D3" s="35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69"/>
      <c r="Q3" s="35" t="s">
        <v>8</v>
      </c>
      <c r="R3" s="66" t="s">
        <v>75</v>
      </c>
      <c r="S3" s="36"/>
      <c r="T3" s="36"/>
      <c r="U3" s="38"/>
      <c r="V3" s="76"/>
      <c r="W3" s="76"/>
      <c r="X3" s="76"/>
      <c r="Y3" s="76"/>
    </row>
    <row r="4" spans="1:25" s="3" customFormat="1" ht="2.25" customHeight="1" x14ac:dyDescent="0.2">
      <c r="A4" s="451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68"/>
      <c r="Q4" s="63"/>
      <c r="R4" s="34"/>
      <c r="S4" s="34"/>
      <c r="T4" s="34"/>
      <c r="U4" s="48"/>
      <c r="V4" s="76"/>
      <c r="W4" s="76"/>
      <c r="X4" s="76"/>
      <c r="Y4" s="76"/>
    </row>
    <row r="5" spans="1:25" s="3" customFormat="1" ht="21" customHeight="1" x14ac:dyDescent="0.2">
      <c r="A5" s="452" t="s">
        <v>79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64"/>
      <c r="R5" s="55"/>
      <c r="S5" s="55"/>
      <c r="T5" s="55"/>
      <c r="U5" s="56"/>
      <c r="V5" s="76"/>
      <c r="W5" s="76"/>
      <c r="X5" s="76"/>
      <c r="Y5" s="76"/>
    </row>
    <row r="6" spans="1:25" s="3" customFormat="1" ht="2.25" customHeight="1" x14ac:dyDescent="0.2">
      <c r="A6" s="453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65"/>
      <c r="R6" s="49"/>
      <c r="S6" s="49"/>
      <c r="T6" s="49"/>
      <c r="U6" s="50"/>
      <c r="V6" s="76"/>
      <c r="W6" s="76"/>
      <c r="X6" s="76"/>
      <c r="Y6" s="76"/>
    </row>
    <row r="7" spans="1:25" s="3" customFormat="1" ht="21" customHeight="1" x14ac:dyDescent="0.2">
      <c r="A7" s="454" t="s">
        <v>41</v>
      </c>
      <c r="B7" s="411" t="s">
        <v>175</v>
      </c>
      <c r="C7" s="414" t="s">
        <v>175</v>
      </c>
      <c r="D7" s="414" t="s">
        <v>175</v>
      </c>
      <c r="E7" s="414" t="s">
        <v>175</v>
      </c>
      <c r="F7" s="414" t="s">
        <v>175</v>
      </c>
      <c r="G7" s="414" t="s">
        <v>175</v>
      </c>
      <c r="H7" s="414" t="s">
        <v>175</v>
      </c>
      <c r="I7" s="414" t="s">
        <v>175</v>
      </c>
      <c r="J7" s="414" t="s">
        <v>175</v>
      </c>
      <c r="K7" s="414" t="s">
        <v>175</v>
      </c>
      <c r="L7" s="414" t="s">
        <v>175</v>
      </c>
      <c r="M7" s="414" t="s">
        <v>175</v>
      </c>
      <c r="N7" s="414" t="s">
        <v>175</v>
      </c>
      <c r="O7" s="414" t="s">
        <v>175</v>
      </c>
      <c r="P7" s="414" t="s">
        <v>175</v>
      </c>
      <c r="Q7" s="412" t="s">
        <v>30</v>
      </c>
      <c r="R7" s="413" t="s">
        <v>30</v>
      </c>
      <c r="S7" s="414" t="s">
        <v>177</v>
      </c>
      <c r="T7" s="415" t="s">
        <v>176</v>
      </c>
      <c r="U7" s="416" t="s">
        <v>30</v>
      </c>
      <c r="V7" s="76"/>
      <c r="W7" s="76"/>
      <c r="X7" s="76"/>
      <c r="Y7" s="76"/>
    </row>
    <row r="8" spans="1:25" s="3" customFormat="1" ht="0.75" customHeight="1" x14ac:dyDescent="0.2">
      <c r="A8" s="451"/>
      <c r="B8" s="417"/>
      <c r="C8" s="417"/>
      <c r="D8" s="417"/>
      <c r="E8" s="417"/>
      <c r="F8" s="417"/>
      <c r="G8" s="418"/>
      <c r="H8" s="417"/>
      <c r="I8" s="417"/>
      <c r="J8" s="417"/>
      <c r="K8" s="417"/>
      <c r="L8" s="417"/>
      <c r="M8" s="417"/>
      <c r="N8" s="417"/>
      <c r="O8" s="417"/>
      <c r="P8" s="417"/>
      <c r="Q8" s="419" t="s">
        <v>8</v>
      </c>
      <c r="R8" s="419"/>
      <c r="S8" s="417"/>
      <c r="T8" s="417"/>
      <c r="U8" s="420"/>
      <c r="V8" s="90"/>
      <c r="W8" s="76"/>
      <c r="X8" s="76"/>
      <c r="Y8" s="76"/>
    </row>
    <row r="9" spans="1:25" s="4" customFormat="1" ht="45.75" thickBot="1" x14ac:dyDescent="0.25">
      <c r="A9" s="455" t="s">
        <v>36</v>
      </c>
      <c r="B9" s="427" t="s">
        <v>84</v>
      </c>
      <c r="C9" s="550" t="s">
        <v>206</v>
      </c>
      <c r="D9" s="428" t="s">
        <v>86</v>
      </c>
      <c r="E9" s="428" t="s">
        <v>31</v>
      </c>
      <c r="F9" s="428" t="s">
        <v>87</v>
      </c>
      <c r="G9" s="428" t="s">
        <v>32</v>
      </c>
      <c r="H9" s="428" t="s">
        <v>33</v>
      </c>
      <c r="I9" s="428" t="s">
        <v>88</v>
      </c>
      <c r="J9" s="428" t="s">
        <v>89</v>
      </c>
      <c r="K9" s="428" t="s">
        <v>90</v>
      </c>
      <c r="L9" s="428" t="s">
        <v>91</v>
      </c>
      <c r="M9" s="428" t="s">
        <v>34</v>
      </c>
      <c r="N9" s="428" t="s">
        <v>92</v>
      </c>
      <c r="O9" s="428" t="s">
        <v>93</v>
      </c>
      <c r="P9" s="428" t="s">
        <v>49</v>
      </c>
      <c r="Q9" s="429" t="s">
        <v>46</v>
      </c>
      <c r="R9" s="432" t="s">
        <v>409</v>
      </c>
      <c r="S9" s="428" t="s">
        <v>410</v>
      </c>
      <c r="T9" s="428" t="s">
        <v>74</v>
      </c>
      <c r="U9" s="433" t="s">
        <v>160</v>
      </c>
      <c r="V9" s="76"/>
      <c r="W9" s="76"/>
      <c r="X9" s="76"/>
      <c r="Y9" s="76"/>
    </row>
    <row r="10" spans="1:25" s="4" customFormat="1" x14ac:dyDescent="0.2">
      <c r="A10" s="456">
        <v>1995.01</v>
      </c>
      <c r="B10" s="161">
        <v>434.964381</v>
      </c>
      <c r="C10" s="446"/>
      <c r="D10" s="160">
        <v>1397.78512</v>
      </c>
      <c r="E10" s="160">
        <v>793.81462299999998</v>
      </c>
      <c r="F10" s="160">
        <v>1953.1740279999999</v>
      </c>
      <c r="G10" s="160">
        <v>437.882383</v>
      </c>
      <c r="H10" s="160">
        <v>601.98902399999997</v>
      </c>
      <c r="I10" s="160">
        <v>446.50945400000001</v>
      </c>
      <c r="J10" s="160">
        <v>883.34751700000004</v>
      </c>
      <c r="K10" s="160">
        <v>1345.825077</v>
      </c>
      <c r="L10" s="160">
        <v>508.81444399999998</v>
      </c>
      <c r="M10" s="160">
        <v>3841.47939</v>
      </c>
      <c r="N10" s="160">
        <v>699.78159100000005</v>
      </c>
      <c r="O10" s="160">
        <v>673.92998399999999</v>
      </c>
      <c r="P10" s="160">
        <v>878.26579400000003</v>
      </c>
      <c r="Q10" s="440"/>
      <c r="R10" s="441">
        <v>1.2459732007741087E-2</v>
      </c>
      <c r="S10" s="442">
        <v>68</v>
      </c>
      <c r="T10" s="443">
        <f>+P10/S10*100</f>
        <v>1291.5673441176471</v>
      </c>
      <c r="U10" s="169"/>
      <c r="V10" s="89"/>
      <c r="W10" s="76"/>
      <c r="X10" s="76"/>
      <c r="Y10" s="76"/>
    </row>
    <row r="11" spans="1:25" s="1" customFormat="1" x14ac:dyDescent="0.2">
      <c r="A11" s="456">
        <v>1995.02</v>
      </c>
      <c r="B11" s="447">
        <v>417.07998900000001</v>
      </c>
      <c r="C11" s="188"/>
      <c r="D11" s="189">
        <v>1359.2676240000001</v>
      </c>
      <c r="E11" s="189">
        <v>743.10893899999996</v>
      </c>
      <c r="F11" s="189">
        <v>1326.5489150000001</v>
      </c>
      <c r="G11" s="189">
        <v>413.23640499999999</v>
      </c>
      <c r="H11" s="189">
        <v>569.595823</v>
      </c>
      <c r="I11" s="189">
        <v>438.26381600000002</v>
      </c>
      <c r="J11" s="189">
        <v>838.85947399999998</v>
      </c>
      <c r="K11" s="189">
        <v>1281.2623940000001</v>
      </c>
      <c r="L11" s="189">
        <v>489.399066</v>
      </c>
      <c r="M11" s="189">
        <v>3797.2271759999999</v>
      </c>
      <c r="N11" s="189">
        <v>667.91641800000002</v>
      </c>
      <c r="O11" s="189">
        <v>657.58507699999996</v>
      </c>
      <c r="P11" s="189">
        <v>836.06382499999995</v>
      </c>
      <c r="Q11" s="445">
        <f>P11/P10-1</f>
        <v>-4.8051477455126834E-2</v>
      </c>
      <c r="R11" s="444">
        <v>-2.6922114323313373E-5</v>
      </c>
      <c r="S11" s="171">
        <v>68.101339460028441</v>
      </c>
      <c r="T11" s="194">
        <f>+P11/S11*100</f>
        <v>1227.6760363732951</v>
      </c>
      <c r="U11" s="169"/>
      <c r="V11" s="89"/>
      <c r="W11" s="76"/>
      <c r="X11" s="76"/>
      <c r="Y11" s="76"/>
    </row>
    <row r="12" spans="1:25" s="1" customFormat="1" x14ac:dyDescent="0.2">
      <c r="A12" s="456">
        <v>1995.03</v>
      </c>
      <c r="B12" s="447">
        <v>422.60698200000002</v>
      </c>
      <c r="C12" s="188"/>
      <c r="D12" s="189">
        <v>1343.2284850000001</v>
      </c>
      <c r="E12" s="189">
        <v>763.828757</v>
      </c>
      <c r="F12" s="189">
        <v>1408.2601850000001</v>
      </c>
      <c r="G12" s="189">
        <v>423.55751400000003</v>
      </c>
      <c r="H12" s="189">
        <v>551.13766199999998</v>
      </c>
      <c r="I12" s="189">
        <v>441.19383699999997</v>
      </c>
      <c r="J12" s="189">
        <v>893.66484600000001</v>
      </c>
      <c r="K12" s="189">
        <v>1258.9331239999999</v>
      </c>
      <c r="L12" s="189">
        <v>494.657802</v>
      </c>
      <c r="M12" s="189">
        <v>3450.629985</v>
      </c>
      <c r="N12" s="189">
        <v>656.04611999999997</v>
      </c>
      <c r="O12" s="189">
        <v>655.03392699999995</v>
      </c>
      <c r="P12" s="189">
        <v>770.16292699999997</v>
      </c>
      <c r="Q12" s="458">
        <f>P12/P11-1</f>
        <v>-7.8822807576921505E-2</v>
      </c>
      <c r="R12" s="170">
        <v>-4.493122710312325E-3</v>
      </c>
      <c r="S12" s="171">
        <v>67.795351785097893</v>
      </c>
      <c r="T12" s="194">
        <f t="shared" ref="T12:T75" si="0">+P12/S12*100</f>
        <v>1136.0114030255531</v>
      </c>
      <c r="U12" s="169"/>
      <c r="V12" s="89"/>
      <c r="W12" s="76"/>
      <c r="X12" s="76"/>
      <c r="Y12" s="76"/>
    </row>
    <row r="13" spans="1:25" s="1" customFormat="1" x14ac:dyDescent="0.2">
      <c r="A13" s="456">
        <v>1995.04</v>
      </c>
      <c r="B13" s="447">
        <v>361.04171500000001</v>
      </c>
      <c r="C13" s="188"/>
      <c r="D13" s="189">
        <v>1372.484393</v>
      </c>
      <c r="E13" s="189">
        <v>729.016887</v>
      </c>
      <c r="F13" s="189">
        <v>1330.3710510000001</v>
      </c>
      <c r="G13" s="189">
        <v>410.23213500000003</v>
      </c>
      <c r="H13" s="189">
        <v>540.65644799999995</v>
      </c>
      <c r="I13" s="189">
        <v>434.71898800000002</v>
      </c>
      <c r="J13" s="189">
        <v>823.41776100000004</v>
      </c>
      <c r="K13" s="189">
        <v>1179.186385</v>
      </c>
      <c r="L13" s="189">
        <v>480.80041399999999</v>
      </c>
      <c r="M13" s="189">
        <v>421.09929399999999</v>
      </c>
      <c r="N13" s="189">
        <v>651.93789300000003</v>
      </c>
      <c r="O13" s="189">
        <v>638.16273699999999</v>
      </c>
      <c r="P13" s="189">
        <v>638.86797100000001</v>
      </c>
      <c r="Q13" s="458">
        <f t="shared" ref="Q13:Q28" si="1">P13/P12-1</f>
        <v>-0.17047685807395396</v>
      </c>
      <c r="R13" s="170">
        <v>4.5735005408868989E-3</v>
      </c>
      <c r="S13" s="171">
        <v>68.105413863156656</v>
      </c>
      <c r="T13" s="194">
        <f t="shared" si="0"/>
        <v>938.05754162755602</v>
      </c>
      <c r="U13" s="169"/>
      <c r="V13" s="89"/>
      <c r="W13" s="76"/>
      <c r="X13" s="76"/>
      <c r="Y13" s="76"/>
    </row>
    <row r="14" spans="1:25" s="1" customFormat="1" x14ac:dyDescent="0.2">
      <c r="A14" s="456">
        <v>1995.05</v>
      </c>
      <c r="B14" s="447">
        <v>387.68089199999997</v>
      </c>
      <c r="C14" s="188"/>
      <c r="D14" s="189">
        <v>1319.250792</v>
      </c>
      <c r="E14" s="189">
        <v>756.137201</v>
      </c>
      <c r="F14" s="189">
        <v>1351.7244499999999</v>
      </c>
      <c r="G14" s="189">
        <v>438.63394599999998</v>
      </c>
      <c r="H14" s="189">
        <v>548.78610700000002</v>
      </c>
      <c r="I14" s="189">
        <v>432.17119700000001</v>
      </c>
      <c r="J14" s="189">
        <v>836.42215599999997</v>
      </c>
      <c r="K14" s="189">
        <v>1214.9586420000001</v>
      </c>
      <c r="L14" s="189">
        <v>501.93909000000002</v>
      </c>
      <c r="M14" s="189">
        <v>421.82093099999997</v>
      </c>
      <c r="N14" s="189">
        <v>657.34484299999997</v>
      </c>
      <c r="O14" s="189">
        <v>642.18014300000004</v>
      </c>
      <c r="P14" s="189">
        <v>657.95664599999998</v>
      </c>
      <c r="Q14" s="458">
        <f t="shared" si="1"/>
        <v>2.9878904353463076E-2</v>
      </c>
      <c r="R14" s="170">
        <v>2.1038441520127016E-4</v>
      </c>
      <c r="S14" s="171">
        <v>68.119742180824289</v>
      </c>
      <c r="T14" s="194">
        <f t="shared" si="0"/>
        <v>965.88246657400703</v>
      </c>
      <c r="U14" s="169"/>
      <c r="V14" s="89"/>
      <c r="W14" s="76"/>
      <c r="X14" s="76"/>
      <c r="Y14" s="76"/>
    </row>
    <row r="15" spans="1:25" s="1" customFormat="1" x14ac:dyDescent="0.2">
      <c r="A15" s="456">
        <v>1995.06</v>
      </c>
      <c r="B15" s="447">
        <v>631.12081999999998</v>
      </c>
      <c r="C15" s="188"/>
      <c r="D15" s="189">
        <v>1999.76313</v>
      </c>
      <c r="E15" s="189">
        <v>1154.2903220000001</v>
      </c>
      <c r="F15" s="189">
        <v>1857.1422789999999</v>
      </c>
      <c r="G15" s="189">
        <v>593.113246</v>
      </c>
      <c r="H15" s="189">
        <v>805.303178</v>
      </c>
      <c r="I15" s="189">
        <v>628.80284700000004</v>
      </c>
      <c r="J15" s="189">
        <v>1224.6011759999999</v>
      </c>
      <c r="K15" s="189">
        <v>1872.800393</v>
      </c>
      <c r="L15" s="189">
        <v>745.701595</v>
      </c>
      <c r="M15" s="189">
        <v>560.43623100000002</v>
      </c>
      <c r="N15" s="189">
        <v>967.19975399999998</v>
      </c>
      <c r="O15" s="189">
        <v>962.45459800000003</v>
      </c>
      <c r="P15" s="189">
        <v>997.23465799999997</v>
      </c>
      <c r="Q15" s="458">
        <f t="shared" si="1"/>
        <v>0.51565405420344357</v>
      </c>
      <c r="R15" s="170">
        <v>-2.0595392254496581E-3</v>
      </c>
      <c r="S15" s="171">
        <v>67.979446899775368</v>
      </c>
      <c r="T15" s="194">
        <f t="shared" si="0"/>
        <v>1466.9649482000937</v>
      </c>
      <c r="U15" s="169"/>
      <c r="V15" s="89"/>
      <c r="W15" s="76"/>
      <c r="X15" s="76"/>
      <c r="Y15" s="76"/>
    </row>
    <row r="16" spans="1:25" s="1" customFormat="1" x14ac:dyDescent="0.2">
      <c r="A16" s="456">
        <v>1995.07</v>
      </c>
      <c r="B16" s="447">
        <v>440.02895799999999</v>
      </c>
      <c r="C16" s="188"/>
      <c r="D16" s="189">
        <v>1301.0401899999999</v>
      </c>
      <c r="E16" s="189">
        <v>755.48251000000005</v>
      </c>
      <c r="F16" s="189">
        <v>1262.9075310000001</v>
      </c>
      <c r="G16" s="189">
        <v>419.38816500000001</v>
      </c>
      <c r="H16" s="189">
        <v>542.40878699999996</v>
      </c>
      <c r="I16" s="189">
        <v>432.25727499999999</v>
      </c>
      <c r="J16" s="189">
        <v>840.02403700000002</v>
      </c>
      <c r="K16" s="189">
        <v>1226.1838049999999</v>
      </c>
      <c r="L16" s="189">
        <v>507.743583</v>
      </c>
      <c r="M16" s="189">
        <v>437.28756299999998</v>
      </c>
      <c r="N16" s="189">
        <v>669.35187299999996</v>
      </c>
      <c r="O16" s="189">
        <v>642.45878100000004</v>
      </c>
      <c r="P16" s="189">
        <v>670.15970300000004</v>
      </c>
      <c r="Q16" s="458">
        <f t="shared" si="1"/>
        <v>-0.32798193722625302</v>
      </c>
      <c r="R16" s="170">
        <v>4.056655322149938E-3</v>
      </c>
      <c r="S16" s="171">
        <v>68.255216084838153</v>
      </c>
      <c r="T16" s="194">
        <f t="shared" si="0"/>
        <v>981.84394020088041</v>
      </c>
      <c r="U16" s="169"/>
      <c r="V16" s="89"/>
      <c r="W16" s="76"/>
      <c r="X16" s="76"/>
      <c r="Y16" s="76"/>
    </row>
    <row r="17" spans="1:26" s="1" customFormat="1" x14ac:dyDescent="0.2">
      <c r="A17" s="456">
        <v>1995.08</v>
      </c>
      <c r="B17" s="447">
        <v>430.527693</v>
      </c>
      <c r="C17" s="188"/>
      <c r="D17" s="189">
        <v>1310.7684509999999</v>
      </c>
      <c r="E17" s="189">
        <v>748.834699</v>
      </c>
      <c r="F17" s="189">
        <v>1256.197426</v>
      </c>
      <c r="G17" s="189">
        <v>422.02860299999998</v>
      </c>
      <c r="H17" s="189">
        <v>549.32460400000002</v>
      </c>
      <c r="I17" s="189">
        <v>429.33641999999998</v>
      </c>
      <c r="J17" s="189">
        <v>843.47435800000005</v>
      </c>
      <c r="K17" s="189">
        <v>1254.3461870000001</v>
      </c>
      <c r="L17" s="189">
        <v>491.16576900000001</v>
      </c>
      <c r="M17" s="189">
        <v>417.953191</v>
      </c>
      <c r="N17" s="189">
        <v>667.49638600000003</v>
      </c>
      <c r="O17" s="189">
        <v>634.72680700000001</v>
      </c>
      <c r="P17" s="189">
        <v>665.99557100000004</v>
      </c>
      <c r="Q17" s="458">
        <f t="shared" si="1"/>
        <v>-6.2136412878289748E-3</v>
      </c>
      <c r="R17" s="170">
        <v>-2.4225673841843376E-3</v>
      </c>
      <c r="S17" s="171">
        <v>68.089863224550555</v>
      </c>
      <c r="T17" s="194">
        <f t="shared" si="0"/>
        <v>978.11265797912176</v>
      </c>
      <c r="U17" s="169"/>
      <c r="V17" s="89"/>
      <c r="W17" s="76"/>
      <c r="X17" s="76"/>
      <c r="Y17" s="76"/>
    </row>
    <row r="18" spans="1:26" s="1" customFormat="1" x14ac:dyDescent="0.2">
      <c r="A18" s="456">
        <v>1995.09</v>
      </c>
      <c r="B18" s="447">
        <v>433.13230800000002</v>
      </c>
      <c r="C18" s="188"/>
      <c r="D18" s="189">
        <v>1350.0319099999999</v>
      </c>
      <c r="E18" s="189">
        <v>733.75324599999999</v>
      </c>
      <c r="F18" s="189">
        <v>1331.52259</v>
      </c>
      <c r="G18" s="189">
        <v>410.46249299999999</v>
      </c>
      <c r="H18" s="189">
        <v>550.76590999999996</v>
      </c>
      <c r="I18" s="189">
        <v>418.32717100000002</v>
      </c>
      <c r="J18" s="189">
        <v>875.46657400000004</v>
      </c>
      <c r="K18" s="189">
        <v>1271.339907</v>
      </c>
      <c r="L18" s="189">
        <v>479.57133299999998</v>
      </c>
      <c r="M18" s="189">
        <v>411.33322299999998</v>
      </c>
      <c r="N18" s="189">
        <v>665.52612399999998</v>
      </c>
      <c r="O18" s="189">
        <v>633.78265499999998</v>
      </c>
      <c r="P18" s="189">
        <v>661.02548200000001</v>
      </c>
      <c r="Q18" s="458">
        <f t="shared" si="1"/>
        <v>-7.4626457238107236E-3</v>
      </c>
      <c r="R18" s="170">
        <v>1.6435672989947303E-3</v>
      </c>
      <c r="S18" s="171">
        <v>68.201773497139456</v>
      </c>
      <c r="T18" s="194">
        <f t="shared" si="0"/>
        <v>969.22037082763688</v>
      </c>
      <c r="U18" s="169"/>
      <c r="V18" s="89"/>
      <c r="W18" s="76"/>
      <c r="X18" s="76"/>
      <c r="Y18" s="76"/>
    </row>
    <row r="19" spans="1:26" s="1" customFormat="1" x14ac:dyDescent="0.2">
      <c r="A19" s="456">
        <v>1995.1</v>
      </c>
      <c r="B19" s="447">
        <v>421.51243599999998</v>
      </c>
      <c r="C19" s="188"/>
      <c r="D19" s="189">
        <v>1319.8570219999999</v>
      </c>
      <c r="E19" s="189">
        <v>748.41122800000005</v>
      </c>
      <c r="F19" s="189">
        <v>1315.573969</v>
      </c>
      <c r="G19" s="189">
        <v>408.46545900000001</v>
      </c>
      <c r="H19" s="189">
        <v>543.52945699999998</v>
      </c>
      <c r="I19" s="189">
        <v>434.96129400000001</v>
      </c>
      <c r="J19" s="189">
        <v>828.08647800000006</v>
      </c>
      <c r="K19" s="189">
        <v>1224.942157</v>
      </c>
      <c r="L19" s="189">
        <v>484.11215299999998</v>
      </c>
      <c r="M19" s="189">
        <v>419.331659</v>
      </c>
      <c r="N19" s="189">
        <v>661.32043299999998</v>
      </c>
      <c r="O19" s="189">
        <v>634.84279900000001</v>
      </c>
      <c r="P19" s="189">
        <v>658.66470300000003</v>
      </c>
      <c r="Q19" s="458">
        <f t="shared" si="1"/>
        <v>-3.5713887955683976E-3</v>
      </c>
      <c r="R19" s="170">
        <v>3.4002260179519794E-3</v>
      </c>
      <c r="S19" s="171">
        <v>68.433674941854889</v>
      </c>
      <c r="T19" s="194">
        <f t="shared" si="0"/>
        <v>962.48623730880854</v>
      </c>
      <c r="U19" s="169"/>
      <c r="V19" s="89"/>
      <c r="W19" s="76"/>
      <c r="X19" s="76"/>
      <c r="Y19" s="76"/>
    </row>
    <row r="20" spans="1:26" x14ac:dyDescent="0.2">
      <c r="A20" s="456">
        <v>1995.11</v>
      </c>
      <c r="B20" s="447">
        <v>427.70716199999998</v>
      </c>
      <c r="C20" s="188"/>
      <c r="D20" s="189">
        <v>1346.7559180000001</v>
      </c>
      <c r="E20" s="189">
        <v>753.58542799999998</v>
      </c>
      <c r="F20" s="189">
        <v>1264.4417840000001</v>
      </c>
      <c r="G20" s="189">
        <v>409.15554600000002</v>
      </c>
      <c r="H20" s="189">
        <v>539.26785600000005</v>
      </c>
      <c r="I20" s="189">
        <v>429.25057800000002</v>
      </c>
      <c r="J20" s="189">
        <v>851.66294800000003</v>
      </c>
      <c r="K20" s="189">
        <v>1401.8589910000001</v>
      </c>
      <c r="L20" s="189">
        <v>484.18631299999998</v>
      </c>
      <c r="M20" s="189">
        <v>416.697003</v>
      </c>
      <c r="N20" s="189">
        <v>656.97596199999998</v>
      </c>
      <c r="O20" s="189">
        <v>632.10758199999998</v>
      </c>
      <c r="P20" s="189">
        <v>665.70252300000004</v>
      </c>
      <c r="Q20" s="458">
        <f t="shared" si="1"/>
        <v>1.0684981247583325E-2</v>
      </c>
      <c r="R20" s="170">
        <v>-2.2842740334999556E-3</v>
      </c>
      <c r="S20" s="171">
        <v>68.277353675168243</v>
      </c>
      <c r="T20" s="194">
        <f t="shared" si="0"/>
        <v>974.9975462832108</v>
      </c>
      <c r="U20" s="169"/>
      <c r="V20" s="89"/>
    </row>
    <row r="21" spans="1:26" x14ac:dyDescent="0.2">
      <c r="A21" s="456">
        <v>1995.12</v>
      </c>
      <c r="B21" s="447">
        <v>627.350369</v>
      </c>
      <c r="C21" s="188"/>
      <c r="D21" s="189">
        <v>2094.4863220000002</v>
      </c>
      <c r="E21" s="189">
        <v>1181.80987</v>
      </c>
      <c r="F21" s="189">
        <v>1416.0412220000001</v>
      </c>
      <c r="G21" s="189">
        <v>583.97354900000005</v>
      </c>
      <c r="H21" s="189">
        <v>811.79726400000004</v>
      </c>
      <c r="I21" s="189">
        <v>624.39022199999999</v>
      </c>
      <c r="J21" s="189">
        <v>1321.19561</v>
      </c>
      <c r="K21" s="189">
        <v>1907.1466680000001</v>
      </c>
      <c r="L21" s="189">
        <v>732.60866499999997</v>
      </c>
      <c r="M21" s="189">
        <v>593.97015099999999</v>
      </c>
      <c r="N21" s="189">
        <v>980.90212199999996</v>
      </c>
      <c r="O21" s="189">
        <v>959.14222900000004</v>
      </c>
      <c r="P21" s="189">
        <v>1010.07545</v>
      </c>
      <c r="Q21" s="458">
        <f t="shared" si="1"/>
        <v>0.51730752866622387</v>
      </c>
      <c r="R21" s="170">
        <v>1.0134684889870904E-3</v>
      </c>
      <c r="S21" s="171">
        <v>68.346550621629447</v>
      </c>
      <c r="T21" s="194">
        <f t="shared" si="0"/>
        <v>1477.873339346469</v>
      </c>
      <c r="U21" s="169"/>
      <c r="V21" s="89"/>
    </row>
    <row r="22" spans="1:26" x14ac:dyDescent="0.2">
      <c r="A22" s="456">
        <v>1996.01</v>
      </c>
      <c r="B22" s="447">
        <v>415.12110300000001</v>
      </c>
      <c r="C22" s="188"/>
      <c r="D22" s="189">
        <v>1346.6977159999999</v>
      </c>
      <c r="E22" s="189">
        <v>828.60226499999999</v>
      </c>
      <c r="F22" s="189">
        <v>1589.265547</v>
      </c>
      <c r="G22" s="189">
        <v>415.32314300000002</v>
      </c>
      <c r="H22" s="189">
        <v>595.84937500000001</v>
      </c>
      <c r="I22" s="189">
        <v>445.64341100000001</v>
      </c>
      <c r="J22" s="189">
        <v>921.66780000000006</v>
      </c>
      <c r="K22" s="189">
        <v>1272.0096020000001</v>
      </c>
      <c r="L22" s="189">
        <v>516.49400900000001</v>
      </c>
      <c r="M22" s="189">
        <v>426.81024400000001</v>
      </c>
      <c r="N22" s="189">
        <v>704.09970899999996</v>
      </c>
      <c r="O22" s="189">
        <v>693.83524499999999</v>
      </c>
      <c r="P22" s="189">
        <v>711.16767800000002</v>
      </c>
      <c r="Q22" s="458">
        <f t="shared" si="1"/>
        <v>-0.2959261825440862</v>
      </c>
      <c r="R22" s="172">
        <v>2.9975846442591436E-3</v>
      </c>
      <c r="S22" s="171">
        <v>68.551425192260922</v>
      </c>
      <c r="T22" s="194">
        <f t="shared" si="0"/>
        <v>1037.4221630045511</v>
      </c>
      <c r="U22" s="439">
        <f>(T22/T10)-1</f>
        <v>-0.19677269038318634</v>
      </c>
      <c r="V22" s="89"/>
    </row>
    <row r="23" spans="1:26" x14ac:dyDescent="0.2">
      <c r="A23" s="456">
        <v>1996.02</v>
      </c>
      <c r="B23" s="447">
        <v>405.65724699999998</v>
      </c>
      <c r="C23" s="188"/>
      <c r="D23" s="189">
        <v>1295.2805189999999</v>
      </c>
      <c r="E23" s="189">
        <v>765.85375499999998</v>
      </c>
      <c r="F23" s="189">
        <v>1294.5468189999999</v>
      </c>
      <c r="G23" s="189">
        <v>400.37364300000002</v>
      </c>
      <c r="H23" s="189">
        <v>577.26943500000004</v>
      </c>
      <c r="I23" s="189">
        <v>434.63151599999998</v>
      </c>
      <c r="J23" s="189">
        <v>884.72259599999995</v>
      </c>
      <c r="K23" s="189">
        <v>1247.551346</v>
      </c>
      <c r="L23" s="189">
        <v>488.17301099999997</v>
      </c>
      <c r="M23" s="189">
        <v>424.01123899999999</v>
      </c>
      <c r="N23" s="189">
        <v>671.51379699999995</v>
      </c>
      <c r="O23" s="189">
        <v>656.81709499999999</v>
      </c>
      <c r="P23" s="189">
        <v>670.91988600000002</v>
      </c>
      <c r="Q23" s="458">
        <f t="shared" si="1"/>
        <v>-5.6593955610001689E-2</v>
      </c>
      <c r="R23" s="172">
        <v>-3.2491525457308823E-3</v>
      </c>
      <c r="S23" s="171">
        <v>68.328691154584007</v>
      </c>
      <c r="T23" s="194">
        <f t="shared" si="0"/>
        <v>981.90068427059225</v>
      </c>
      <c r="U23" s="460">
        <f t="shared" ref="U23:U86" si="2">(T23/T11)-1</f>
        <v>-0.20019560928203284</v>
      </c>
      <c r="V23" s="89"/>
    </row>
    <row r="24" spans="1:26" x14ac:dyDescent="0.2">
      <c r="A24" s="456">
        <v>1996.03</v>
      </c>
      <c r="B24" s="447">
        <v>379.36019499999998</v>
      </c>
      <c r="C24" s="188"/>
      <c r="D24" s="189">
        <v>1283.1689590000001</v>
      </c>
      <c r="E24" s="189">
        <v>761.00352599999997</v>
      </c>
      <c r="F24" s="189">
        <v>1322.16371</v>
      </c>
      <c r="G24" s="189">
        <v>416.07939299999998</v>
      </c>
      <c r="H24" s="189">
        <v>548.14430000000004</v>
      </c>
      <c r="I24" s="189">
        <v>432.05397299999998</v>
      </c>
      <c r="J24" s="189">
        <v>936.66938400000004</v>
      </c>
      <c r="K24" s="189">
        <v>1203.030516</v>
      </c>
      <c r="L24" s="189">
        <v>494.92440199999999</v>
      </c>
      <c r="M24" s="189">
        <v>416.20169900000002</v>
      </c>
      <c r="N24" s="189">
        <v>652.23763599999995</v>
      </c>
      <c r="O24" s="189">
        <v>647.94126200000005</v>
      </c>
      <c r="P24" s="189">
        <v>660.47951799999998</v>
      </c>
      <c r="Q24" s="458">
        <f t="shared" si="1"/>
        <v>-1.5561273734551406E-2</v>
      </c>
      <c r="R24" s="172">
        <v>-5.3954725336754494E-3</v>
      </c>
      <c r="S24" s="171">
        <v>67.96002557819746</v>
      </c>
      <c r="T24" s="194">
        <f t="shared" si="0"/>
        <v>971.86472839099577</v>
      </c>
      <c r="U24" s="460">
        <f t="shared" si="2"/>
        <v>-0.14449386176704171</v>
      </c>
      <c r="V24" s="89"/>
    </row>
    <row r="25" spans="1:26" x14ac:dyDescent="0.2">
      <c r="A25" s="456">
        <v>1996.04</v>
      </c>
      <c r="B25" s="448">
        <v>386.69873100000001</v>
      </c>
      <c r="C25" s="188"/>
      <c r="D25" s="190">
        <v>1260.9190880000001</v>
      </c>
      <c r="E25" s="190">
        <v>753.10543099999995</v>
      </c>
      <c r="F25" s="190">
        <v>1289.6950019999999</v>
      </c>
      <c r="G25" s="190">
        <v>402.87507499999998</v>
      </c>
      <c r="H25" s="190">
        <v>544.12468999999999</v>
      </c>
      <c r="I25" s="190">
        <v>433.10114800000002</v>
      </c>
      <c r="J25" s="190">
        <v>875.62051499999995</v>
      </c>
      <c r="K25" s="190">
        <v>1169.2421260000001</v>
      </c>
      <c r="L25" s="190">
        <v>474.983428</v>
      </c>
      <c r="M25" s="190">
        <v>419.929644</v>
      </c>
      <c r="N25" s="190">
        <v>661.68492600000002</v>
      </c>
      <c r="O25" s="190">
        <v>632.03063999999995</v>
      </c>
      <c r="P25" s="189">
        <v>648.46661300000005</v>
      </c>
      <c r="Q25" s="458">
        <f t="shared" si="1"/>
        <v>-1.8188156744627371E-2</v>
      </c>
      <c r="R25" s="172">
        <v>1.5987449851762037E-5</v>
      </c>
      <c r="S25" s="171">
        <v>67.961112085698318</v>
      </c>
      <c r="T25" s="194">
        <f t="shared" si="0"/>
        <v>954.1730455827294</v>
      </c>
      <c r="U25" s="460">
        <f t="shared" si="2"/>
        <v>1.717965395514276E-2</v>
      </c>
      <c r="V25" s="89"/>
    </row>
    <row r="26" spans="1:26" x14ac:dyDescent="0.2">
      <c r="A26" s="456">
        <v>1996.05</v>
      </c>
      <c r="B26" s="448">
        <v>385.56926299999998</v>
      </c>
      <c r="C26" s="188"/>
      <c r="D26" s="190">
        <v>1268.461337</v>
      </c>
      <c r="E26" s="190">
        <v>779.04574400000001</v>
      </c>
      <c r="F26" s="190">
        <v>1330.9495340000001</v>
      </c>
      <c r="G26" s="190">
        <v>424.06306599999999</v>
      </c>
      <c r="H26" s="190">
        <v>550.23324300000002</v>
      </c>
      <c r="I26" s="190">
        <v>431.11647599999998</v>
      </c>
      <c r="J26" s="190">
        <v>873.313085</v>
      </c>
      <c r="K26" s="190">
        <v>1177.535431</v>
      </c>
      <c r="L26" s="190">
        <v>471.04675500000002</v>
      </c>
      <c r="M26" s="190">
        <v>413.45302400000003</v>
      </c>
      <c r="N26" s="190">
        <v>663.48252400000001</v>
      </c>
      <c r="O26" s="190">
        <v>641.53929100000005</v>
      </c>
      <c r="P26" s="189">
        <v>659.19181600000002</v>
      </c>
      <c r="Q26" s="458">
        <f t="shared" si="1"/>
        <v>1.6539329527517133E-2</v>
      </c>
      <c r="R26" s="172">
        <v>-8.9228527949136716E-4</v>
      </c>
      <c r="S26" s="171">
        <v>67.900471385806384</v>
      </c>
      <c r="T26" s="194">
        <f t="shared" si="0"/>
        <v>970.82067700901791</v>
      </c>
      <c r="U26" s="460">
        <f t="shared" si="2"/>
        <v>5.1126411399999849E-3</v>
      </c>
      <c r="V26" s="89"/>
    </row>
    <row r="27" spans="1:26" x14ac:dyDescent="0.2">
      <c r="A27" s="456">
        <v>1996.06</v>
      </c>
      <c r="B27" s="191">
        <v>560.39479400000005</v>
      </c>
      <c r="C27" s="188"/>
      <c r="D27" s="192">
        <v>1947.3604419999999</v>
      </c>
      <c r="E27" s="192">
        <v>1162.6416569999999</v>
      </c>
      <c r="F27" s="192">
        <v>1928.323273</v>
      </c>
      <c r="G27" s="192">
        <v>567.21621600000003</v>
      </c>
      <c r="H27" s="192">
        <v>804.48225100000002</v>
      </c>
      <c r="I27" s="192">
        <v>624.95922199999995</v>
      </c>
      <c r="J27" s="192">
        <v>1275.3671420000001</v>
      </c>
      <c r="K27" s="192">
        <v>1791.6623219999999</v>
      </c>
      <c r="L27" s="192">
        <v>679.97320400000001</v>
      </c>
      <c r="M27" s="192">
        <v>559.08132000000001</v>
      </c>
      <c r="N27" s="192">
        <v>968.97937899999999</v>
      </c>
      <c r="O27" s="192">
        <v>952.63697000000002</v>
      </c>
      <c r="P27" s="192">
        <v>972.51869599999998</v>
      </c>
      <c r="Q27" s="458">
        <f t="shared" si="1"/>
        <v>0.47531973606905331</v>
      </c>
      <c r="R27" s="172">
        <v>2.6002392220059178E-5</v>
      </c>
      <c r="S27" s="171">
        <v>67.902236960495287</v>
      </c>
      <c r="T27" s="194">
        <f t="shared" si="0"/>
        <v>1432.2336634738556</v>
      </c>
      <c r="U27" s="460">
        <f t="shared" si="2"/>
        <v>-2.3675606406855176E-2</v>
      </c>
      <c r="V27" s="89"/>
      <c r="Z27" s="72"/>
    </row>
    <row r="28" spans="1:26" x14ac:dyDescent="0.2">
      <c r="A28" s="456">
        <v>1996.07</v>
      </c>
      <c r="B28" s="191">
        <v>400.65199200000001</v>
      </c>
      <c r="C28" s="188"/>
      <c r="D28" s="192">
        <v>1263.5932969999999</v>
      </c>
      <c r="E28" s="192">
        <v>775.44851600000004</v>
      </c>
      <c r="F28" s="192">
        <v>1358.743244</v>
      </c>
      <c r="G28" s="192">
        <v>392.97183799999999</v>
      </c>
      <c r="H28" s="192">
        <v>551.52743999999996</v>
      </c>
      <c r="I28" s="192">
        <v>421.16440299999999</v>
      </c>
      <c r="J28" s="192">
        <v>867.56220599999995</v>
      </c>
      <c r="K28" s="192">
        <v>1193.327415</v>
      </c>
      <c r="L28" s="192">
        <v>479.01995699999998</v>
      </c>
      <c r="M28" s="192">
        <v>421.79101600000001</v>
      </c>
      <c r="N28" s="192">
        <v>676.60122699999999</v>
      </c>
      <c r="O28" s="192">
        <v>619.50163699999996</v>
      </c>
      <c r="P28" s="192">
        <v>659.69888300000002</v>
      </c>
      <c r="Q28" s="458">
        <f t="shared" si="1"/>
        <v>-0.32165943368146821</v>
      </c>
      <c r="R28" s="175">
        <v>5.4223578756198432E-3</v>
      </c>
      <c r="S28" s="171">
        <v>68.270427189850238</v>
      </c>
      <c r="T28" s="194">
        <f t="shared" si="0"/>
        <v>966.30255610598772</v>
      </c>
      <c r="U28" s="460">
        <f t="shared" si="2"/>
        <v>-1.5828772230048083E-2</v>
      </c>
      <c r="V28" s="89"/>
    </row>
    <row r="29" spans="1:26" x14ac:dyDescent="0.2">
      <c r="A29" s="456">
        <v>1996.08</v>
      </c>
      <c r="B29" s="191">
        <v>396.68729200000001</v>
      </c>
      <c r="C29" s="188"/>
      <c r="D29" s="192">
        <v>1210.368262</v>
      </c>
      <c r="E29" s="192">
        <v>771.16304300000002</v>
      </c>
      <c r="F29" s="192">
        <v>1345.5460720000001</v>
      </c>
      <c r="G29" s="192">
        <v>391.26865600000002</v>
      </c>
      <c r="H29" s="192">
        <v>549.01293299999998</v>
      </c>
      <c r="I29" s="192">
        <v>424.164602</v>
      </c>
      <c r="J29" s="192">
        <v>883.54885300000001</v>
      </c>
      <c r="K29" s="192">
        <v>1280.3207190000001</v>
      </c>
      <c r="L29" s="192">
        <v>470.55805900000001</v>
      </c>
      <c r="M29" s="192">
        <v>414.20389999999998</v>
      </c>
      <c r="N29" s="192">
        <v>663.19757300000003</v>
      </c>
      <c r="O29" s="192">
        <v>619.946684</v>
      </c>
      <c r="P29" s="192">
        <v>658.31186500000001</v>
      </c>
      <c r="Q29" s="458">
        <f t="shared" ref="Q29:Q31" si="3">P29/P28-1</f>
        <v>-2.1025016651422535E-3</v>
      </c>
      <c r="R29" s="175">
        <v>-7.7484990391463171E-4</v>
      </c>
      <c r="S29" s="171">
        <v>68.217527855901977</v>
      </c>
      <c r="T29" s="194">
        <f t="shared" si="0"/>
        <v>965.01864797940618</v>
      </c>
      <c r="U29" s="460">
        <f t="shared" si="2"/>
        <v>-1.3387016201967028E-2</v>
      </c>
      <c r="V29" s="89"/>
    </row>
    <row r="30" spans="1:26" x14ac:dyDescent="0.2">
      <c r="A30" s="456">
        <v>1996.09</v>
      </c>
      <c r="B30" s="191">
        <v>397.74244700000003</v>
      </c>
      <c r="C30" s="188"/>
      <c r="D30" s="192">
        <v>1190.296693</v>
      </c>
      <c r="E30" s="192">
        <v>754.08783000000005</v>
      </c>
      <c r="F30" s="192">
        <v>1322.198396</v>
      </c>
      <c r="G30" s="192">
        <v>375.55592300000001</v>
      </c>
      <c r="H30" s="192">
        <v>550.84227099999998</v>
      </c>
      <c r="I30" s="192">
        <v>412.25735400000002</v>
      </c>
      <c r="J30" s="192">
        <v>940.51530500000001</v>
      </c>
      <c r="K30" s="192">
        <v>1312.30438</v>
      </c>
      <c r="L30" s="192">
        <v>471.88115599999998</v>
      </c>
      <c r="M30" s="192">
        <v>413.852305</v>
      </c>
      <c r="N30" s="192">
        <v>663.46381899999994</v>
      </c>
      <c r="O30" s="192">
        <v>622.71973100000002</v>
      </c>
      <c r="P30" s="192">
        <v>657.19438600000001</v>
      </c>
      <c r="Q30" s="458">
        <f t="shared" si="3"/>
        <v>-1.6974918111190007E-3</v>
      </c>
      <c r="R30" s="175">
        <v>1.8156895887524449E-3</v>
      </c>
      <c r="S30" s="171">
        <v>68.34138971100036</v>
      </c>
      <c r="T30" s="194">
        <f t="shared" si="0"/>
        <v>961.63450696440373</v>
      </c>
      <c r="U30" s="460">
        <f t="shared" si="2"/>
        <v>-7.8267689078340696E-3</v>
      </c>
      <c r="V30" s="89"/>
    </row>
    <row r="31" spans="1:26" x14ac:dyDescent="0.2">
      <c r="A31" s="456">
        <v>1996.1</v>
      </c>
      <c r="B31" s="191">
        <v>404.872322</v>
      </c>
      <c r="C31" s="193"/>
      <c r="D31" s="192">
        <v>1154.1484210000001</v>
      </c>
      <c r="E31" s="192">
        <v>790.53829599999995</v>
      </c>
      <c r="F31" s="192">
        <v>1337.8141499999999</v>
      </c>
      <c r="G31" s="192">
        <v>399.68392599999999</v>
      </c>
      <c r="H31" s="192">
        <v>544.05189399999995</v>
      </c>
      <c r="I31" s="192">
        <v>418.339472</v>
      </c>
      <c r="J31" s="192">
        <v>914.47365000000002</v>
      </c>
      <c r="K31" s="192">
        <v>1279.597945</v>
      </c>
      <c r="L31" s="192">
        <v>475.968119</v>
      </c>
      <c r="M31" s="192">
        <v>413.79708399999998</v>
      </c>
      <c r="N31" s="192">
        <v>675.86285199999998</v>
      </c>
      <c r="O31" s="192">
        <v>619.37229300000001</v>
      </c>
      <c r="P31" s="192">
        <v>666.10617100000002</v>
      </c>
      <c r="Q31" s="458">
        <f t="shared" si="3"/>
        <v>1.3560348642418285E-2</v>
      </c>
      <c r="R31" s="175">
        <v>5.0407342600018445E-3</v>
      </c>
      <c r="S31" s="171">
        <v>68.685880495492739</v>
      </c>
      <c r="T31" s="194">
        <f t="shared" si="0"/>
        <v>969.78617176453156</v>
      </c>
      <c r="U31" s="460">
        <f t="shared" si="2"/>
        <v>7.5844559358420049E-3</v>
      </c>
      <c r="V31" s="89"/>
    </row>
    <row r="32" spans="1:26" x14ac:dyDescent="0.2">
      <c r="A32" s="456">
        <v>1996.11</v>
      </c>
      <c r="B32" s="191">
        <v>403.14443799999998</v>
      </c>
      <c r="C32" s="193"/>
      <c r="D32" s="192">
        <v>1137.0749000000001</v>
      </c>
      <c r="E32" s="192">
        <v>761.40259100000003</v>
      </c>
      <c r="F32" s="192">
        <v>1338.2832309999999</v>
      </c>
      <c r="G32" s="192">
        <v>379.627003</v>
      </c>
      <c r="H32" s="192">
        <v>541.98036400000001</v>
      </c>
      <c r="I32" s="192">
        <v>410.71806800000002</v>
      </c>
      <c r="J32" s="192">
        <v>895.36435600000004</v>
      </c>
      <c r="K32" s="192">
        <v>1221.7916700000001</v>
      </c>
      <c r="L32" s="192">
        <v>468.71388200000001</v>
      </c>
      <c r="M32" s="192">
        <v>415.73785299999997</v>
      </c>
      <c r="N32" s="192">
        <v>656.471317</v>
      </c>
      <c r="O32" s="192">
        <v>617.99225999999999</v>
      </c>
      <c r="P32" s="192">
        <v>647.86743799999999</v>
      </c>
      <c r="Q32" s="458">
        <f t="shared" ref="Q32:Q95" si="4">P32/P31-1</f>
        <v>-2.7381119998661663E-2</v>
      </c>
      <c r="R32" s="175">
        <v>-1.5531788261489154E-3</v>
      </c>
      <c r="S32" s="171">
        <v>68.579199040251751</v>
      </c>
      <c r="T32" s="194">
        <f t="shared" si="0"/>
        <v>944.69962768118933</v>
      </c>
      <c r="U32" s="460">
        <f t="shared" si="2"/>
        <v>-3.107486651378788E-2</v>
      </c>
      <c r="V32" s="89"/>
    </row>
    <row r="33" spans="1:22" x14ac:dyDescent="0.2">
      <c r="A33" s="456">
        <v>1996.12</v>
      </c>
      <c r="B33" s="191">
        <v>567.24620800000002</v>
      </c>
      <c r="C33" s="193"/>
      <c r="D33" s="192">
        <v>1748.389132</v>
      </c>
      <c r="E33" s="192">
        <v>1198.5210959999999</v>
      </c>
      <c r="F33" s="192">
        <v>1968.9762459999999</v>
      </c>
      <c r="G33" s="192">
        <v>532.40794600000004</v>
      </c>
      <c r="H33" s="192">
        <v>807.92968299999995</v>
      </c>
      <c r="I33" s="192">
        <v>597.99689599999999</v>
      </c>
      <c r="J33" s="192">
        <v>1296.738333</v>
      </c>
      <c r="K33" s="192">
        <v>1921.3637659999999</v>
      </c>
      <c r="L33" s="192">
        <v>699.173586</v>
      </c>
      <c r="M33" s="192">
        <v>602.45413099999996</v>
      </c>
      <c r="N33" s="192">
        <v>984.23897699999998</v>
      </c>
      <c r="O33" s="192">
        <v>908.99312499999996</v>
      </c>
      <c r="P33" s="192">
        <v>965.77511000000004</v>
      </c>
      <c r="Q33" s="458">
        <f t="shared" si="4"/>
        <v>0.49069864196508672</v>
      </c>
      <c r="R33" s="175">
        <v>-2.8507688362149342E-3</v>
      </c>
      <c r="S33" s="171">
        <v>68.383695596815215</v>
      </c>
      <c r="T33" s="194">
        <f t="shared" si="0"/>
        <v>1412.2885602646172</v>
      </c>
      <c r="U33" s="460">
        <f t="shared" si="2"/>
        <v>-4.4377807851147866E-2</v>
      </c>
      <c r="V33" s="89"/>
    </row>
    <row r="34" spans="1:22" x14ac:dyDescent="0.2">
      <c r="A34" s="456">
        <v>1997.01</v>
      </c>
      <c r="B34" s="191">
        <v>408.48085800000001</v>
      </c>
      <c r="C34" s="193"/>
      <c r="D34" s="192">
        <v>1189.4496979999999</v>
      </c>
      <c r="E34" s="192">
        <v>822.81582400000002</v>
      </c>
      <c r="F34" s="192">
        <v>1683.1127300000001</v>
      </c>
      <c r="G34" s="192">
        <v>404.22871099999998</v>
      </c>
      <c r="H34" s="192">
        <v>584.42507899999998</v>
      </c>
      <c r="I34" s="192">
        <v>431.84598899999997</v>
      </c>
      <c r="J34" s="192">
        <v>963.58491100000003</v>
      </c>
      <c r="K34" s="192">
        <v>1311.9268669999999</v>
      </c>
      <c r="L34" s="192">
        <v>494.11035500000003</v>
      </c>
      <c r="M34" s="192">
        <v>436.68196999999998</v>
      </c>
      <c r="N34" s="192">
        <v>702.97853899999996</v>
      </c>
      <c r="O34" s="192">
        <v>648.23952199999997</v>
      </c>
      <c r="P34" s="192">
        <v>685.31201199999998</v>
      </c>
      <c r="Q34" s="458">
        <f t="shared" si="4"/>
        <v>-0.29040207714609667</v>
      </c>
      <c r="R34" s="175">
        <v>4.6701965395066214E-3</v>
      </c>
      <c r="S34" s="171">
        <v>68.703060895350134</v>
      </c>
      <c r="T34" s="194">
        <f t="shared" si="0"/>
        <v>997.49851472248213</v>
      </c>
      <c r="U34" s="460">
        <f t="shared" si="2"/>
        <v>-3.8483512022187027E-2</v>
      </c>
      <c r="V34" s="89"/>
    </row>
    <row r="35" spans="1:22" x14ac:dyDescent="0.2">
      <c r="A35" s="456">
        <v>1997.02</v>
      </c>
      <c r="B35" s="191">
        <v>412.56613800000002</v>
      </c>
      <c r="C35" s="193"/>
      <c r="D35" s="192">
        <v>1145.3816469999999</v>
      </c>
      <c r="E35" s="192">
        <v>758.19893300000001</v>
      </c>
      <c r="F35" s="192">
        <v>1395.432458</v>
      </c>
      <c r="G35" s="192">
        <v>378.710444</v>
      </c>
      <c r="H35" s="192">
        <v>567.03094999999996</v>
      </c>
      <c r="I35" s="192">
        <v>432.452134</v>
      </c>
      <c r="J35" s="192">
        <v>894.06175199999996</v>
      </c>
      <c r="K35" s="192">
        <v>1251.1353810000001</v>
      </c>
      <c r="L35" s="192">
        <v>479.58024399999999</v>
      </c>
      <c r="M35" s="192">
        <v>435.67910000000001</v>
      </c>
      <c r="N35" s="192">
        <v>681.70690000000002</v>
      </c>
      <c r="O35" s="192">
        <v>616.03603299999997</v>
      </c>
      <c r="P35" s="192">
        <v>646.750496</v>
      </c>
      <c r="Q35" s="458">
        <f t="shared" si="4"/>
        <v>-5.6268554067019583E-2</v>
      </c>
      <c r="R35" s="175">
        <v>3.8449107318476727E-3</v>
      </c>
      <c r="S35" s="171">
        <v>68.967218031497453</v>
      </c>
      <c r="T35" s="194">
        <f t="shared" si="0"/>
        <v>937.76509254676307</v>
      </c>
      <c r="U35" s="460">
        <f t="shared" si="2"/>
        <v>-4.4949140407836041E-2</v>
      </c>
      <c r="V35" s="89"/>
    </row>
    <row r="36" spans="1:22" x14ac:dyDescent="0.2">
      <c r="A36" s="456">
        <v>1997.03</v>
      </c>
      <c r="B36" s="191">
        <v>395.58777700000002</v>
      </c>
      <c r="C36" s="193"/>
      <c r="D36" s="192">
        <v>1129.536752</v>
      </c>
      <c r="E36" s="192">
        <v>763.99667999999997</v>
      </c>
      <c r="F36" s="192">
        <v>1416.832568</v>
      </c>
      <c r="G36" s="192">
        <v>396.73210599999999</v>
      </c>
      <c r="H36" s="192">
        <v>550.54644599999995</v>
      </c>
      <c r="I36" s="192">
        <v>424.62808699999999</v>
      </c>
      <c r="J36" s="192">
        <v>917.626935</v>
      </c>
      <c r="K36" s="192">
        <v>1193.1126730000001</v>
      </c>
      <c r="L36" s="192">
        <v>480.59394500000002</v>
      </c>
      <c r="M36" s="192">
        <v>429.461319</v>
      </c>
      <c r="N36" s="192">
        <v>656.65198899999996</v>
      </c>
      <c r="O36" s="192">
        <v>613.961455</v>
      </c>
      <c r="P36" s="192">
        <v>642.48634400000003</v>
      </c>
      <c r="Q36" s="458">
        <f t="shared" si="4"/>
        <v>-6.5931947889839027E-3</v>
      </c>
      <c r="R36" s="175">
        <v>-4.9290234409231637E-3</v>
      </c>
      <c r="S36" s="171">
        <v>68.627276997164927</v>
      </c>
      <c r="T36" s="194">
        <f t="shared" si="0"/>
        <v>936.19676040263403</v>
      </c>
      <c r="U36" s="460">
        <f t="shared" si="2"/>
        <v>-3.6700547870909039E-2</v>
      </c>
      <c r="V36" s="89"/>
    </row>
    <row r="37" spans="1:22" x14ac:dyDescent="0.2">
      <c r="A37" s="456">
        <v>1997.04</v>
      </c>
      <c r="B37" s="191">
        <v>383.90066999999999</v>
      </c>
      <c r="C37" s="193"/>
      <c r="D37" s="192">
        <v>1135.366998</v>
      </c>
      <c r="E37" s="192">
        <v>768.00519999999995</v>
      </c>
      <c r="F37" s="192">
        <v>1378.4415449999999</v>
      </c>
      <c r="G37" s="192">
        <v>399.29489899999999</v>
      </c>
      <c r="H37" s="192">
        <v>554.16501800000003</v>
      </c>
      <c r="I37" s="192">
        <v>418.73207000000002</v>
      </c>
      <c r="J37" s="192">
        <v>871.30307300000004</v>
      </c>
      <c r="K37" s="192">
        <v>1190.912842</v>
      </c>
      <c r="L37" s="192">
        <v>486.27944100000002</v>
      </c>
      <c r="M37" s="192">
        <v>428.89429100000001</v>
      </c>
      <c r="N37" s="192">
        <v>651.17825000000005</v>
      </c>
      <c r="O37" s="192">
        <v>601.37505099999998</v>
      </c>
      <c r="P37" s="192">
        <v>638.42525699999999</v>
      </c>
      <c r="Q37" s="458">
        <f t="shared" si="4"/>
        <v>-6.3208923238997627E-3</v>
      </c>
      <c r="R37" s="175">
        <v>-3.3049313731990937E-3</v>
      </c>
      <c r="S37" s="171">
        <v>68.400468556359783</v>
      </c>
      <c r="T37" s="194">
        <f t="shared" si="0"/>
        <v>933.36386500621438</v>
      </c>
      <c r="U37" s="460">
        <f t="shared" si="2"/>
        <v>-2.1808602404825295E-2</v>
      </c>
      <c r="V37" s="89"/>
    </row>
    <row r="38" spans="1:22" x14ac:dyDescent="0.2">
      <c r="A38" s="456">
        <v>1997.05</v>
      </c>
      <c r="B38" s="191">
        <v>382.909963</v>
      </c>
      <c r="C38" s="193"/>
      <c r="D38" s="192">
        <v>1359.818027</v>
      </c>
      <c r="E38" s="192">
        <v>776.43756800000006</v>
      </c>
      <c r="F38" s="192">
        <v>1332.620277</v>
      </c>
      <c r="G38" s="192">
        <v>406.66298899999998</v>
      </c>
      <c r="H38" s="192">
        <v>547.16868999999997</v>
      </c>
      <c r="I38" s="192">
        <v>421.97179899999998</v>
      </c>
      <c r="J38" s="192">
        <v>878.82298300000002</v>
      </c>
      <c r="K38" s="192">
        <v>1180.0100130000001</v>
      </c>
      <c r="L38" s="192">
        <v>479.590237</v>
      </c>
      <c r="M38" s="192">
        <v>428.275845</v>
      </c>
      <c r="N38" s="192">
        <v>655.80711399999996</v>
      </c>
      <c r="O38" s="192">
        <v>595.86955699999999</v>
      </c>
      <c r="P38" s="192">
        <v>641.03447800000004</v>
      </c>
      <c r="Q38" s="458">
        <f t="shared" si="4"/>
        <v>4.0869639341352126E-3</v>
      </c>
      <c r="R38" s="175">
        <v>-8.2996532214263397E-4</v>
      </c>
      <c r="S38" s="171">
        <v>68.3436985394397</v>
      </c>
      <c r="T38" s="194">
        <f t="shared" si="0"/>
        <v>937.95696121138747</v>
      </c>
      <c r="U38" s="460">
        <f t="shared" si="2"/>
        <v>-3.3851479038208843E-2</v>
      </c>
      <c r="V38" s="89"/>
    </row>
    <row r="39" spans="1:22" x14ac:dyDescent="0.2">
      <c r="A39" s="456">
        <v>1997.06</v>
      </c>
      <c r="B39" s="191">
        <v>569.96111800000006</v>
      </c>
      <c r="C39" s="193"/>
      <c r="D39" s="192">
        <v>1492.350463</v>
      </c>
      <c r="E39" s="192">
        <v>1150.2730280000001</v>
      </c>
      <c r="F39" s="192">
        <v>2001.257732</v>
      </c>
      <c r="G39" s="192">
        <v>550.25621899999999</v>
      </c>
      <c r="H39" s="192">
        <v>815.68437700000004</v>
      </c>
      <c r="I39" s="192">
        <v>607.76367500000003</v>
      </c>
      <c r="J39" s="192">
        <v>1274.3358909999999</v>
      </c>
      <c r="K39" s="192">
        <v>1836.8109159999999</v>
      </c>
      <c r="L39" s="192">
        <v>682.31496800000002</v>
      </c>
      <c r="M39" s="192">
        <v>568.03798300000005</v>
      </c>
      <c r="N39" s="192">
        <v>974.96248900000001</v>
      </c>
      <c r="O39" s="192">
        <v>890.80878499999994</v>
      </c>
      <c r="P39" s="192">
        <v>944.06221000000005</v>
      </c>
      <c r="Q39" s="458">
        <f t="shared" si="4"/>
        <v>0.47271674519822016</v>
      </c>
      <c r="R39" s="175">
        <v>2.2763516769588321E-3</v>
      </c>
      <c r="S39" s="171">
        <v>68.499272832219532</v>
      </c>
      <c r="T39" s="194">
        <f t="shared" si="0"/>
        <v>1378.2076377837809</v>
      </c>
      <c r="U39" s="460">
        <f t="shared" si="2"/>
        <v>-3.7721516445183623E-2</v>
      </c>
      <c r="V39" s="89"/>
    </row>
    <row r="40" spans="1:22" x14ac:dyDescent="0.2">
      <c r="A40" s="456">
        <v>1997.07</v>
      </c>
      <c r="B40" s="191">
        <v>391.57185900000002</v>
      </c>
      <c r="C40" s="193"/>
      <c r="D40" s="192">
        <v>1094.95553</v>
      </c>
      <c r="E40" s="192">
        <v>774.22690399999999</v>
      </c>
      <c r="F40" s="192">
        <v>1355.9876489999999</v>
      </c>
      <c r="G40" s="192">
        <v>404.16271599999999</v>
      </c>
      <c r="H40" s="192">
        <v>551.23262899999997</v>
      </c>
      <c r="I40" s="192">
        <v>417.90686699999998</v>
      </c>
      <c r="J40" s="192">
        <v>883.28891899999996</v>
      </c>
      <c r="K40" s="192">
        <v>1215.697883</v>
      </c>
      <c r="L40" s="192">
        <v>472.183425</v>
      </c>
      <c r="M40" s="192">
        <v>434.12580200000002</v>
      </c>
      <c r="N40" s="192">
        <v>669.75221999999997</v>
      </c>
      <c r="O40" s="192">
        <v>610.26358800000003</v>
      </c>
      <c r="P40" s="192">
        <v>645.52041399999996</v>
      </c>
      <c r="Q40" s="458">
        <f t="shared" si="4"/>
        <v>-0.3162310627813395</v>
      </c>
      <c r="R40" s="175">
        <v>2.2226055440228709E-3</v>
      </c>
      <c r="S40" s="171">
        <v>68.651519695777949</v>
      </c>
      <c r="T40" s="194">
        <f t="shared" si="0"/>
        <v>940.28568757189407</v>
      </c>
      <c r="U40" s="460">
        <f t="shared" si="2"/>
        <v>-2.6924143343816209E-2</v>
      </c>
      <c r="V40" s="89"/>
    </row>
    <row r="41" spans="1:22" x14ac:dyDescent="0.2">
      <c r="A41" s="456">
        <v>1997.08</v>
      </c>
      <c r="B41" s="191">
        <v>397.09295900000001</v>
      </c>
      <c r="C41" s="193"/>
      <c r="D41" s="192">
        <v>1097.8493329999999</v>
      </c>
      <c r="E41" s="192">
        <v>752.45315300000004</v>
      </c>
      <c r="F41" s="192">
        <v>1330.6446120000001</v>
      </c>
      <c r="G41" s="192">
        <v>394.54922599999998</v>
      </c>
      <c r="H41" s="192">
        <v>550.77382399999999</v>
      </c>
      <c r="I41" s="192">
        <v>420.20011599999998</v>
      </c>
      <c r="J41" s="192">
        <v>863.13640999999996</v>
      </c>
      <c r="K41" s="192">
        <v>1251.6310329999999</v>
      </c>
      <c r="L41" s="192">
        <v>469.47778299999999</v>
      </c>
      <c r="M41" s="192">
        <v>430.04320000000001</v>
      </c>
      <c r="N41" s="192">
        <v>658.28962999999999</v>
      </c>
      <c r="O41" s="192">
        <v>607.07163200000002</v>
      </c>
      <c r="P41" s="192">
        <v>637.39385900000002</v>
      </c>
      <c r="Q41" s="458">
        <f t="shared" si="4"/>
        <v>-1.2589152602693554E-2</v>
      </c>
      <c r="R41" s="175">
        <v>1.6459472505556683E-3</v>
      </c>
      <c r="S41" s="171">
        <v>68.76451647586768</v>
      </c>
      <c r="T41" s="194">
        <f t="shared" si="0"/>
        <v>926.92262182006027</v>
      </c>
      <c r="U41" s="460">
        <f t="shared" si="2"/>
        <v>-3.9476984449070329E-2</v>
      </c>
      <c r="V41" s="89"/>
    </row>
    <row r="42" spans="1:22" x14ac:dyDescent="0.2">
      <c r="A42" s="456">
        <v>1997.09</v>
      </c>
      <c r="B42" s="191">
        <v>404.19645300000002</v>
      </c>
      <c r="C42" s="193"/>
      <c r="D42" s="192">
        <v>1107.9087959999999</v>
      </c>
      <c r="E42" s="192">
        <v>782.99629500000003</v>
      </c>
      <c r="F42" s="192">
        <v>1363.091109</v>
      </c>
      <c r="G42" s="192">
        <v>387.216926</v>
      </c>
      <c r="H42" s="192">
        <v>556.83170199999995</v>
      </c>
      <c r="I42" s="192">
        <v>412.46912300000002</v>
      </c>
      <c r="J42" s="192">
        <v>902.05148999999994</v>
      </c>
      <c r="K42" s="192">
        <v>1222.686152</v>
      </c>
      <c r="L42" s="192">
        <v>480.69216399999999</v>
      </c>
      <c r="M42" s="192">
        <v>427.725165</v>
      </c>
      <c r="N42" s="192">
        <v>660.01258099999995</v>
      </c>
      <c r="O42" s="192">
        <v>616.12398299999995</v>
      </c>
      <c r="P42" s="192">
        <v>652.67703900000004</v>
      </c>
      <c r="Q42" s="458">
        <f t="shared" si="4"/>
        <v>2.3977607854549499E-2</v>
      </c>
      <c r="R42" s="175">
        <v>-4.7894990480246147E-4</v>
      </c>
      <c r="S42" s="171">
        <v>68.731581717247764</v>
      </c>
      <c r="T42" s="194">
        <f t="shared" si="0"/>
        <v>949.60282113835706</v>
      </c>
      <c r="U42" s="460">
        <f t="shared" si="2"/>
        <v>-1.2511703499521021E-2</v>
      </c>
      <c r="V42" s="89"/>
    </row>
    <row r="43" spans="1:22" x14ac:dyDescent="0.2">
      <c r="A43" s="456">
        <v>1997.1</v>
      </c>
      <c r="B43" s="191">
        <v>407.056262</v>
      </c>
      <c r="C43" s="193"/>
      <c r="D43" s="192">
        <v>1095.757627</v>
      </c>
      <c r="E43" s="192">
        <v>790.86856399999999</v>
      </c>
      <c r="F43" s="192">
        <v>1341.8641990000001</v>
      </c>
      <c r="G43" s="192">
        <v>395.91924299999999</v>
      </c>
      <c r="H43" s="192">
        <v>551.851674</v>
      </c>
      <c r="I43" s="192">
        <v>414.62346300000002</v>
      </c>
      <c r="J43" s="192">
        <v>859.78311199999996</v>
      </c>
      <c r="K43" s="192">
        <v>1222.536208</v>
      </c>
      <c r="L43" s="192">
        <v>478.08974699999999</v>
      </c>
      <c r="M43" s="192">
        <v>426.90056700000002</v>
      </c>
      <c r="N43" s="192">
        <v>661.54553899999996</v>
      </c>
      <c r="O43" s="192">
        <v>608.08611699999994</v>
      </c>
      <c r="P43" s="192">
        <v>650.67186300000003</v>
      </c>
      <c r="Q43" s="458">
        <f t="shared" si="4"/>
        <v>-3.0722330956705068E-3</v>
      </c>
      <c r="R43" s="175">
        <v>-1.5669660632299243E-3</v>
      </c>
      <c r="S43" s="171">
        <v>68.623881661224729</v>
      </c>
      <c r="T43" s="194">
        <f t="shared" si="0"/>
        <v>948.17117197212701</v>
      </c>
      <c r="U43" s="460">
        <f t="shared" si="2"/>
        <v>-2.2288418232522256E-2</v>
      </c>
      <c r="V43" s="89"/>
    </row>
    <row r="44" spans="1:22" x14ac:dyDescent="0.2">
      <c r="A44" s="456">
        <v>1997.11</v>
      </c>
      <c r="B44" s="191">
        <v>399.392764</v>
      </c>
      <c r="C44" s="193"/>
      <c r="D44" s="192">
        <v>1087.2502770000001</v>
      </c>
      <c r="E44" s="192">
        <v>766.44998099999998</v>
      </c>
      <c r="F44" s="192">
        <v>1331.4865219999999</v>
      </c>
      <c r="G44" s="192">
        <v>371.37224600000002</v>
      </c>
      <c r="H44" s="192">
        <v>545.89643000000001</v>
      </c>
      <c r="I44" s="192">
        <v>414.60135700000001</v>
      </c>
      <c r="J44" s="192">
        <v>872.49234200000001</v>
      </c>
      <c r="K44" s="192">
        <v>1254.9940300000001</v>
      </c>
      <c r="L44" s="192">
        <v>469.425904</v>
      </c>
      <c r="M44" s="192">
        <v>426.21957600000002</v>
      </c>
      <c r="N44" s="192">
        <v>656.87771999999995</v>
      </c>
      <c r="O44" s="192">
        <v>604.31165999999996</v>
      </c>
      <c r="P44" s="192">
        <v>639.064302</v>
      </c>
      <c r="Q44" s="458">
        <f t="shared" si="4"/>
        <v>-1.7839346773782405E-2</v>
      </c>
      <c r="R44" s="175">
        <v>-1.9325899178773698E-3</v>
      </c>
      <c r="S44" s="171">
        <v>68.491259839400627</v>
      </c>
      <c r="T44" s="194">
        <f t="shared" si="0"/>
        <v>933.05963928607514</v>
      </c>
      <c r="U44" s="460">
        <f t="shared" si="2"/>
        <v>-1.2321364435894933E-2</v>
      </c>
      <c r="V44" s="89"/>
    </row>
    <row r="45" spans="1:22" x14ac:dyDescent="0.2">
      <c r="A45" s="456">
        <v>1997.12</v>
      </c>
      <c r="B45" s="191">
        <v>573.01897399999996</v>
      </c>
      <c r="C45" s="193"/>
      <c r="D45" s="192">
        <v>1667.3091320000001</v>
      </c>
      <c r="E45" s="192">
        <v>1207.6862149999999</v>
      </c>
      <c r="F45" s="192">
        <v>2004.8419799999999</v>
      </c>
      <c r="G45" s="192">
        <v>534.63464199999999</v>
      </c>
      <c r="H45" s="192">
        <v>820.88969199999997</v>
      </c>
      <c r="I45" s="192">
        <v>602.07525099999998</v>
      </c>
      <c r="J45" s="192">
        <v>1282.13247</v>
      </c>
      <c r="K45" s="192">
        <v>1829.6487420000001</v>
      </c>
      <c r="L45" s="192">
        <v>701.01718300000005</v>
      </c>
      <c r="M45" s="192">
        <v>597.05719999999997</v>
      </c>
      <c r="N45" s="192">
        <v>976.89522799999997</v>
      </c>
      <c r="O45" s="192">
        <v>921.21315100000004</v>
      </c>
      <c r="P45" s="192">
        <v>969.25673900000004</v>
      </c>
      <c r="Q45" s="458">
        <f t="shared" si="4"/>
        <v>0.51668108509055788</v>
      </c>
      <c r="R45" s="175">
        <v>1.7043291348077805E-3</v>
      </c>
      <c r="S45" s="171">
        <v>68.607991489024613</v>
      </c>
      <c r="T45" s="194">
        <f t="shared" si="0"/>
        <v>1412.7461217911539</v>
      </c>
      <c r="U45" s="460">
        <f t="shared" si="2"/>
        <v>3.2398586196213941E-4</v>
      </c>
      <c r="V45" s="89"/>
    </row>
    <row r="46" spans="1:22" x14ac:dyDescent="0.2">
      <c r="A46" s="456">
        <v>1998.01</v>
      </c>
      <c r="B46" s="191">
        <v>418.00256300000001</v>
      </c>
      <c r="C46" s="193"/>
      <c r="D46" s="192">
        <v>1142.629934</v>
      </c>
      <c r="E46" s="192">
        <v>820.02144499999997</v>
      </c>
      <c r="F46" s="192">
        <v>1740.2533570000001</v>
      </c>
      <c r="G46" s="192">
        <v>365.30792100000002</v>
      </c>
      <c r="H46" s="192">
        <v>591.23743000000002</v>
      </c>
      <c r="I46" s="192">
        <v>428.091658</v>
      </c>
      <c r="J46" s="192">
        <v>954.11340700000005</v>
      </c>
      <c r="K46" s="192">
        <v>1324.6644429999999</v>
      </c>
      <c r="L46" s="192">
        <v>497.439818</v>
      </c>
      <c r="M46" s="192">
        <v>438.62008400000002</v>
      </c>
      <c r="N46" s="192">
        <v>697.868607</v>
      </c>
      <c r="O46" s="192">
        <v>659.37102700000003</v>
      </c>
      <c r="P46" s="192">
        <v>686.90299000000005</v>
      </c>
      <c r="Q46" s="458">
        <f t="shared" si="4"/>
        <v>-0.29130955467104569</v>
      </c>
      <c r="R46" s="175">
        <v>6.2850938359557684E-3</v>
      </c>
      <c r="S46" s="171">
        <v>69.039199153429593</v>
      </c>
      <c r="T46" s="194">
        <f t="shared" si="0"/>
        <v>994.94634703606266</v>
      </c>
      <c r="U46" s="460">
        <f t="shared" si="2"/>
        <v>-2.5585679063687694E-3</v>
      </c>
      <c r="V46" s="89"/>
    </row>
    <row r="47" spans="1:22" x14ac:dyDescent="0.2">
      <c r="A47" s="456">
        <v>1998.02</v>
      </c>
      <c r="B47" s="191">
        <v>412.00991800000003</v>
      </c>
      <c r="C47" s="193"/>
      <c r="D47" s="192">
        <v>1105.208592</v>
      </c>
      <c r="E47" s="192">
        <v>759.96308899999997</v>
      </c>
      <c r="F47" s="192">
        <v>1483.892427</v>
      </c>
      <c r="G47" s="192">
        <v>356.700356</v>
      </c>
      <c r="H47" s="192">
        <v>572.58386599999994</v>
      </c>
      <c r="I47" s="192">
        <v>428.78363100000001</v>
      </c>
      <c r="J47" s="192">
        <v>884.50283200000001</v>
      </c>
      <c r="K47" s="192">
        <v>1260.835002</v>
      </c>
      <c r="L47" s="192">
        <v>477.60172899999998</v>
      </c>
      <c r="M47" s="192">
        <v>438.88342499999999</v>
      </c>
      <c r="N47" s="192">
        <v>676.43287799999996</v>
      </c>
      <c r="O47" s="192">
        <v>633.01136099999997</v>
      </c>
      <c r="P47" s="192">
        <v>650.20911000000001</v>
      </c>
      <c r="Q47" s="458">
        <f t="shared" si="4"/>
        <v>-5.3419304522171362E-2</v>
      </c>
      <c r="R47" s="175">
        <v>3.4868498057889497E-3</v>
      </c>
      <c r="S47" s="171">
        <v>69.279928471589542</v>
      </c>
      <c r="T47" s="194">
        <f t="shared" si="0"/>
        <v>938.52451113115546</v>
      </c>
      <c r="U47" s="460">
        <f t="shared" si="2"/>
        <v>8.0981750166242428E-4</v>
      </c>
      <c r="V47" s="89"/>
    </row>
    <row r="48" spans="1:22" x14ac:dyDescent="0.2">
      <c r="A48" s="456">
        <v>1998.03</v>
      </c>
      <c r="B48" s="191">
        <v>401.91213599999998</v>
      </c>
      <c r="C48" s="193"/>
      <c r="D48" s="192">
        <v>1068.525905</v>
      </c>
      <c r="E48" s="192">
        <v>780.79414099999997</v>
      </c>
      <c r="F48" s="192">
        <v>1396.5429750000001</v>
      </c>
      <c r="G48" s="192">
        <v>381.33431000000002</v>
      </c>
      <c r="H48" s="192">
        <v>558.686328</v>
      </c>
      <c r="I48" s="192">
        <v>419.222782</v>
      </c>
      <c r="J48" s="192">
        <v>894.75719300000003</v>
      </c>
      <c r="K48" s="192">
        <v>1205.1589120000001</v>
      </c>
      <c r="L48" s="192">
        <v>484.62337600000001</v>
      </c>
      <c r="M48" s="192">
        <v>428.1189</v>
      </c>
      <c r="N48" s="192">
        <v>660.35261600000001</v>
      </c>
      <c r="O48" s="192">
        <v>625.15967499999999</v>
      </c>
      <c r="P48" s="192">
        <v>648.95753100000002</v>
      </c>
      <c r="Q48" s="458">
        <f t="shared" si="4"/>
        <v>-1.9248869029226956E-3</v>
      </c>
      <c r="R48" s="175">
        <v>-1.2556090733193415E-3</v>
      </c>
      <c r="S48" s="171">
        <v>69.19293996480171</v>
      </c>
      <c r="T48" s="194">
        <f t="shared" si="0"/>
        <v>937.89558780147695</v>
      </c>
      <c r="U48" s="460">
        <f t="shared" si="2"/>
        <v>1.8146050816414405E-3</v>
      </c>
      <c r="V48" s="89"/>
    </row>
    <row r="49" spans="1:22" x14ac:dyDescent="0.2">
      <c r="A49" s="456">
        <v>1998.04</v>
      </c>
      <c r="B49" s="191">
        <v>395.65518900000001</v>
      </c>
      <c r="C49" s="193"/>
      <c r="D49" s="192">
        <v>1050.2961359999999</v>
      </c>
      <c r="E49" s="192">
        <v>777.85630200000003</v>
      </c>
      <c r="F49" s="192">
        <v>1460.46732</v>
      </c>
      <c r="G49" s="192">
        <v>373.47355900000002</v>
      </c>
      <c r="H49" s="192">
        <v>556.85578699999996</v>
      </c>
      <c r="I49" s="192">
        <v>420.47477300000003</v>
      </c>
      <c r="J49" s="192">
        <v>877.93082300000003</v>
      </c>
      <c r="K49" s="192">
        <v>1227.898897</v>
      </c>
      <c r="L49" s="192">
        <v>482.83464099999998</v>
      </c>
      <c r="M49" s="192">
        <v>424.40033199999999</v>
      </c>
      <c r="N49" s="192">
        <v>661.77173700000003</v>
      </c>
      <c r="O49" s="192">
        <v>617.33110699999997</v>
      </c>
      <c r="P49" s="192">
        <v>646.71158800000001</v>
      </c>
      <c r="Q49" s="458">
        <f t="shared" si="4"/>
        <v>-3.4608474248525312E-3</v>
      </c>
      <c r="R49" s="175">
        <v>1.1286227563722662E-4</v>
      </c>
      <c r="S49" s="171">
        <v>69.200749237464152</v>
      </c>
      <c r="T49" s="194">
        <f t="shared" si="0"/>
        <v>934.54419948661621</v>
      </c>
      <c r="U49" s="460">
        <f t="shared" si="2"/>
        <v>1.2646027178200292E-3</v>
      </c>
      <c r="V49" s="89"/>
    </row>
    <row r="50" spans="1:22" x14ac:dyDescent="0.2">
      <c r="A50" s="456">
        <v>1998.05</v>
      </c>
      <c r="B50" s="191">
        <v>401.01994100000002</v>
      </c>
      <c r="C50" s="193"/>
      <c r="D50" s="192">
        <v>1054.8688110000001</v>
      </c>
      <c r="E50" s="192">
        <v>772.60412699999995</v>
      </c>
      <c r="F50" s="192">
        <v>1333.9047849999999</v>
      </c>
      <c r="G50" s="192">
        <v>371.26775900000001</v>
      </c>
      <c r="H50" s="192">
        <v>562.20388500000001</v>
      </c>
      <c r="I50" s="192">
        <v>416.38538299999999</v>
      </c>
      <c r="J50" s="192">
        <v>872.56608600000004</v>
      </c>
      <c r="K50" s="192">
        <v>1229.6387549999999</v>
      </c>
      <c r="L50" s="192">
        <v>478.01732099999998</v>
      </c>
      <c r="M50" s="192">
        <v>431.15655099999998</v>
      </c>
      <c r="N50" s="192">
        <v>660.89512999999999</v>
      </c>
      <c r="O50" s="192">
        <v>609.74881300000004</v>
      </c>
      <c r="P50" s="192">
        <v>644.73511499999995</v>
      </c>
      <c r="Q50" s="458">
        <f t="shared" si="4"/>
        <v>-3.0561892452127815E-3</v>
      </c>
      <c r="R50" s="175">
        <v>-7.2223705076090994E-4</v>
      </c>
      <c r="S50" s="171">
        <v>69.150769892424449</v>
      </c>
      <c r="T50" s="194">
        <f t="shared" si="0"/>
        <v>932.36144153274495</v>
      </c>
      <c r="U50" s="460">
        <f t="shared" si="2"/>
        <v>-5.9656465168890227E-3</v>
      </c>
      <c r="V50" s="89"/>
    </row>
    <row r="51" spans="1:22" x14ac:dyDescent="0.2">
      <c r="A51" s="456">
        <v>1998.06</v>
      </c>
      <c r="B51" s="191">
        <v>586.17949899999996</v>
      </c>
      <c r="C51" s="193"/>
      <c r="D51" s="192">
        <v>1657.27792</v>
      </c>
      <c r="E51" s="192">
        <v>1174.9152859999999</v>
      </c>
      <c r="F51" s="192">
        <v>2041.254891</v>
      </c>
      <c r="G51" s="192">
        <v>525.43724599999996</v>
      </c>
      <c r="H51" s="192">
        <v>820.57942600000001</v>
      </c>
      <c r="I51" s="192">
        <v>609.52079700000002</v>
      </c>
      <c r="J51" s="192">
        <v>1273.8138469999999</v>
      </c>
      <c r="K51" s="192">
        <v>1831.5968680000001</v>
      </c>
      <c r="L51" s="192">
        <v>685.10961399999997</v>
      </c>
      <c r="M51" s="192">
        <v>567.33520899999996</v>
      </c>
      <c r="N51" s="192">
        <v>976.18642299999999</v>
      </c>
      <c r="O51" s="192">
        <v>911.97032200000001</v>
      </c>
      <c r="P51" s="192">
        <v>954.86017000000004</v>
      </c>
      <c r="Q51" s="458">
        <f t="shared" si="4"/>
        <v>0.48101157790979032</v>
      </c>
      <c r="R51" s="175">
        <v>1.9090266321000193E-3</v>
      </c>
      <c r="S51" s="171">
        <v>69.282780553779304</v>
      </c>
      <c r="T51" s="194">
        <f t="shared" si="0"/>
        <v>1378.2070557327154</v>
      </c>
      <c r="U51" s="460">
        <f t="shared" si="2"/>
        <v>-4.2232465524705276E-7</v>
      </c>
      <c r="V51" s="89"/>
    </row>
    <row r="52" spans="1:22" x14ac:dyDescent="0.2">
      <c r="A52" s="456">
        <v>1998.07</v>
      </c>
      <c r="B52" s="191">
        <v>403.14062300000001</v>
      </c>
      <c r="C52" s="193"/>
      <c r="D52" s="192">
        <v>1167.344392</v>
      </c>
      <c r="E52" s="192">
        <v>790.13701900000001</v>
      </c>
      <c r="F52" s="192">
        <v>1354.2124140000001</v>
      </c>
      <c r="G52" s="192">
        <v>381.560112</v>
      </c>
      <c r="H52" s="192">
        <v>549.73822500000006</v>
      </c>
      <c r="I52" s="192">
        <v>423.276275</v>
      </c>
      <c r="J52" s="192">
        <v>865.77848200000005</v>
      </c>
      <c r="K52" s="192">
        <v>1268.2952849999999</v>
      </c>
      <c r="L52" s="192">
        <v>487.28958999999998</v>
      </c>
      <c r="M52" s="192">
        <v>438.66127599999999</v>
      </c>
      <c r="N52" s="192">
        <v>667.26165600000002</v>
      </c>
      <c r="O52" s="192">
        <v>623.46280100000001</v>
      </c>
      <c r="P52" s="192">
        <v>657.71020299999998</v>
      </c>
      <c r="Q52" s="458">
        <f t="shared" si="4"/>
        <v>-0.31119736306521195</v>
      </c>
      <c r="R52" s="175">
        <v>3.1256615934700527E-3</v>
      </c>
      <c r="S52" s="171">
        <v>69.499335080045071</v>
      </c>
      <c r="T52" s="194">
        <f t="shared" si="0"/>
        <v>946.35466978567456</v>
      </c>
      <c r="U52" s="460">
        <f t="shared" si="2"/>
        <v>6.4544024161981017E-3</v>
      </c>
      <c r="V52" s="89"/>
    </row>
    <row r="53" spans="1:22" x14ac:dyDescent="0.2">
      <c r="A53" s="456">
        <v>1998.08</v>
      </c>
      <c r="B53" s="191">
        <v>406.28992499999998</v>
      </c>
      <c r="C53" s="193"/>
      <c r="D53" s="192">
        <v>1140.1268869999999</v>
      </c>
      <c r="E53" s="192">
        <v>768.68458099999998</v>
      </c>
      <c r="F53" s="192">
        <v>1360.6846800000001</v>
      </c>
      <c r="G53" s="192">
        <v>375.04266799999999</v>
      </c>
      <c r="H53" s="192">
        <v>555.18592999999998</v>
      </c>
      <c r="I53" s="192">
        <v>420.49213300000002</v>
      </c>
      <c r="J53" s="192">
        <v>872.51535799999999</v>
      </c>
      <c r="K53" s="192">
        <v>1350.7087329999999</v>
      </c>
      <c r="L53" s="192">
        <v>467.14687700000002</v>
      </c>
      <c r="M53" s="192">
        <v>423.84613200000001</v>
      </c>
      <c r="N53" s="192">
        <v>662.70188700000006</v>
      </c>
      <c r="O53" s="192">
        <v>613.68981599999995</v>
      </c>
      <c r="P53" s="192">
        <v>653.65252399999997</v>
      </c>
      <c r="Q53" s="458">
        <f t="shared" si="4"/>
        <v>-6.1694025446037415E-3</v>
      </c>
      <c r="R53" s="175">
        <v>2.0127939436376252E-4</v>
      </c>
      <c r="S53" s="171">
        <v>69.513323864118675</v>
      </c>
      <c r="T53" s="194">
        <f t="shared" si="0"/>
        <v>940.32695843710292</v>
      </c>
      <c r="U53" s="460">
        <f t="shared" si="2"/>
        <v>1.4461117143438118E-2</v>
      </c>
      <c r="V53" s="89"/>
    </row>
    <row r="54" spans="1:22" x14ac:dyDescent="0.2">
      <c r="A54" s="456">
        <v>1998.09</v>
      </c>
      <c r="B54" s="191">
        <v>408.78665999999998</v>
      </c>
      <c r="C54" s="193"/>
      <c r="D54" s="192">
        <v>1139.410222</v>
      </c>
      <c r="E54" s="192">
        <v>779.11295600000005</v>
      </c>
      <c r="F54" s="192">
        <v>1401.066092</v>
      </c>
      <c r="G54" s="192">
        <v>378.05770799999999</v>
      </c>
      <c r="H54" s="192">
        <v>556.380178</v>
      </c>
      <c r="I54" s="192">
        <v>409.51019000000002</v>
      </c>
      <c r="J54" s="192">
        <v>899.17335600000001</v>
      </c>
      <c r="K54" s="192">
        <v>1301.47506</v>
      </c>
      <c r="L54" s="192">
        <v>465.205397</v>
      </c>
      <c r="M54" s="192">
        <v>425.92198500000001</v>
      </c>
      <c r="N54" s="192">
        <v>669.115726</v>
      </c>
      <c r="O54" s="192">
        <v>621.17363</v>
      </c>
      <c r="P54" s="192">
        <v>658.72380499999997</v>
      </c>
      <c r="Q54" s="458">
        <f t="shared" si="4"/>
        <v>7.7583743866946886E-3</v>
      </c>
      <c r="R54" s="175">
        <v>-3.0869654836229721E-4</v>
      </c>
      <c r="S54" s="171">
        <v>69.491865340976616</v>
      </c>
      <c r="T54" s="194">
        <f t="shared" si="0"/>
        <v>947.91498511060479</v>
      </c>
      <c r="U54" s="460">
        <f t="shared" si="2"/>
        <v>-1.7774126089147302E-3</v>
      </c>
      <c r="V54" s="89"/>
    </row>
    <row r="55" spans="1:22" x14ac:dyDescent="0.2">
      <c r="A55" s="456">
        <v>1998.1</v>
      </c>
      <c r="B55" s="191">
        <v>409.59499099999999</v>
      </c>
      <c r="C55" s="193"/>
      <c r="D55" s="192">
        <v>1124.059567</v>
      </c>
      <c r="E55" s="192">
        <v>780.557996</v>
      </c>
      <c r="F55" s="192">
        <v>1360.1329760000001</v>
      </c>
      <c r="G55" s="192">
        <v>388.67783200000002</v>
      </c>
      <c r="H55" s="192">
        <v>552.35007099999996</v>
      </c>
      <c r="I55" s="192">
        <v>411.75608999999997</v>
      </c>
      <c r="J55" s="192">
        <v>891.94811900000002</v>
      </c>
      <c r="K55" s="192">
        <v>1322.2905169999999</v>
      </c>
      <c r="L55" s="192">
        <v>460.79822000000001</v>
      </c>
      <c r="M55" s="192">
        <v>422.99854800000003</v>
      </c>
      <c r="N55" s="192">
        <v>670.66382099999998</v>
      </c>
      <c r="O55" s="192">
        <v>620.98319800000002</v>
      </c>
      <c r="P55" s="192">
        <v>657.41373399999998</v>
      </c>
      <c r="Q55" s="458">
        <f t="shared" si="4"/>
        <v>-1.988801664758455E-3</v>
      </c>
      <c r="R55" s="175">
        <v>-3.6585973617837553E-3</v>
      </c>
      <c r="S55" s="171">
        <v>69.237622585774687</v>
      </c>
      <c r="T55" s="194">
        <f t="shared" si="0"/>
        <v>949.50362165535967</v>
      </c>
      <c r="U55" s="460">
        <f t="shared" si="2"/>
        <v>1.4052839008606988E-3</v>
      </c>
      <c r="V55" s="89"/>
    </row>
    <row r="56" spans="1:22" x14ac:dyDescent="0.2">
      <c r="A56" s="456">
        <v>1998.11</v>
      </c>
      <c r="B56" s="191">
        <v>398.34420799999998</v>
      </c>
      <c r="C56" s="193"/>
      <c r="D56" s="192">
        <v>1136.139527</v>
      </c>
      <c r="E56" s="192">
        <v>767.23821899999996</v>
      </c>
      <c r="F56" s="192">
        <v>1358.6454080000001</v>
      </c>
      <c r="G56" s="192">
        <v>372.81983100000002</v>
      </c>
      <c r="H56" s="192">
        <v>550.50438599999995</v>
      </c>
      <c r="I56" s="192">
        <v>401.04004600000002</v>
      </c>
      <c r="J56" s="192">
        <v>870.10025800000005</v>
      </c>
      <c r="K56" s="192">
        <v>1313.5980549999999</v>
      </c>
      <c r="L56" s="192">
        <v>458.03115400000002</v>
      </c>
      <c r="M56" s="192">
        <v>423.23740199999997</v>
      </c>
      <c r="N56" s="192">
        <v>660.71092299999998</v>
      </c>
      <c r="O56" s="192">
        <v>614.99303999999995</v>
      </c>
      <c r="P56" s="192">
        <v>646.92136800000003</v>
      </c>
      <c r="Q56" s="458">
        <f t="shared" si="4"/>
        <v>-1.5960065111751853E-2</v>
      </c>
      <c r="R56" s="175">
        <v>-2.3744629015918228E-3</v>
      </c>
      <c r="S56" s="171">
        <v>69.073220419550353</v>
      </c>
      <c r="T56" s="194">
        <f t="shared" si="0"/>
        <v>936.57334068196508</v>
      </c>
      <c r="U56" s="460">
        <f t="shared" si="2"/>
        <v>3.765784359270441E-3</v>
      </c>
      <c r="V56" s="89"/>
    </row>
    <row r="57" spans="1:22" x14ac:dyDescent="0.2">
      <c r="A57" s="456">
        <v>1998.12</v>
      </c>
      <c r="B57" s="191">
        <v>585.551963</v>
      </c>
      <c r="C57" s="193"/>
      <c r="D57" s="192">
        <v>1707.590179</v>
      </c>
      <c r="E57" s="192">
        <v>1222.8740869999999</v>
      </c>
      <c r="F57" s="192">
        <v>2107.5118659999998</v>
      </c>
      <c r="G57" s="192">
        <v>528.65167499999995</v>
      </c>
      <c r="H57" s="192">
        <v>823.80792099999996</v>
      </c>
      <c r="I57" s="192">
        <v>587.92304899999999</v>
      </c>
      <c r="J57" s="192">
        <v>1316.7696599999999</v>
      </c>
      <c r="K57" s="192">
        <v>1997.4006360000001</v>
      </c>
      <c r="L57" s="192">
        <v>686.26080400000001</v>
      </c>
      <c r="M57" s="192">
        <v>589.24025900000004</v>
      </c>
      <c r="N57" s="192">
        <v>1010.01752</v>
      </c>
      <c r="O57" s="192">
        <v>929.82295299999998</v>
      </c>
      <c r="P57" s="192">
        <v>989.73119899999995</v>
      </c>
      <c r="Q57" s="458">
        <f t="shared" si="4"/>
        <v>0.5299095809121579</v>
      </c>
      <c r="R57" s="175">
        <v>-1.3566946984699957E-4</v>
      </c>
      <c r="S57" s="171">
        <v>69.0638492923554</v>
      </c>
      <c r="T57" s="194">
        <f t="shared" si="0"/>
        <v>1433.0669505696842</v>
      </c>
      <c r="U57" s="460">
        <f t="shared" si="2"/>
        <v>1.4383921120071141E-2</v>
      </c>
      <c r="V57" s="89"/>
    </row>
    <row r="58" spans="1:22" x14ac:dyDescent="0.2">
      <c r="A58" s="456">
        <v>1999.01</v>
      </c>
      <c r="B58" s="191">
        <v>424.692948</v>
      </c>
      <c r="C58" s="193"/>
      <c r="D58" s="192">
        <v>1276.640703</v>
      </c>
      <c r="E58" s="192">
        <v>819.24877700000002</v>
      </c>
      <c r="F58" s="192">
        <v>1640.1266599999999</v>
      </c>
      <c r="G58" s="192">
        <v>385.391187</v>
      </c>
      <c r="H58" s="192">
        <v>596.77435300000002</v>
      </c>
      <c r="I58" s="192">
        <v>433.5367</v>
      </c>
      <c r="J58" s="192">
        <v>945.73171200000002</v>
      </c>
      <c r="K58" s="192">
        <v>1360.614898</v>
      </c>
      <c r="L58" s="192">
        <v>486.559777</v>
      </c>
      <c r="M58" s="192">
        <v>435.08960999999999</v>
      </c>
      <c r="N58" s="192">
        <v>687.44611899999995</v>
      </c>
      <c r="O58" s="192">
        <v>661.73057600000004</v>
      </c>
      <c r="P58" s="192">
        <v>694.57494699999995</v>
      </c>
      <c r="Q58" s="458">
        <f t="shared" si="4"/>
        <v>-0.29821859945227414</v>
      </c>
      <c r="R58" s="175">
        <v>4.7136789113506605E-3</v>
      </c>
      <c r="S58" s="171">
        <v>69.389394102301466</v>
      </c>
      <c r="T58" s="194">
        <f t="shared" si="0"/>
        <v>1000.981426608195</v>
      </c>
      <c r="U58" s="460">
        <f t="shared" si="2"/>
        <v>6.0657336851486221E-3</v>
      </c>
      <c r="V58" s="89"/>
    </row>
    <row r="59" spans="1:22" x14ac:dyDescent="0.2">
      <c r="A59" s="456">
        <v>1999.02</v>
      </c>
      <c r="B59" s="191">
        <v>420.26194400000003</v>
      </c>
      <c r="C59" s="193"/>
      <c r="D59" s="192">
        <v>1401.6106380000001</v>
      </c>
      <c r="E59" s="192">
        <v>769.66402600000004</v>
      </c>
      <c r="F59" s="192">
        <v>1391.474956</v>
      </c>
      <c r="G59" s="192">
        <v>369.295321</v>
      </c>
      <c r="H59" s="192">
        <v>578.63534300000003</v>
      </c>
      <c r="I59" s="192">
        <v>421.36526300000003</v>
      </c>
      <c r="J59" s="192">
        <v>876.75091699999996</v>
      </c>
      <c r="K59" s="192">
        <v>1360.73613</v>
      </c>
      <c r="L59" s="192">
        <v>458.40091000000001</v>
      </c>
      <c r="M59" s="192">
        <v>437.19632200000001</v>
      </c>
      <c r="N59" s="192">
        <v>685.90080599999999</v>
      </c>
      <c r="O59" s="192">
        <v>640.56800299999998</v>
      </c>
      <c r="P59" s="192">
        <v>662.547282</v>
      </c>
      <c r="Q59" s="458">
        <f t="shared" si="4"/>
        <v>-4.6111172218827434E-2</v>
      </c>
      <c r="R59" s="175">
        <v>-1.6059359935175488E-3</v>
      </c>
      <c r="S59" s="171">
        <v>69.277959176744204</v>
      </c>
      <c r="T59" s="194">
        <f t="shared" si="0"/>
        <v>956.36085397620855</v>
      </c>
      <c r="U59" s="460">
        <f t="shared" si="2"/>
        <v>1.9004663845759273E-2</v>
      </c>
      <c r="V59" s="89"/>
    </row>
    <row r="60" spans="1:22" x14ac:dyDescent="0.2">
      <c r="A60" s="456">
        <v>1999.03</v>
      </c>
      <c r="B60" s="191">
        <v>407.83391999999998</v>
      </c>
      <c r="C60" s="193"/>
      <c r="D60" s="192">
        <v>1189.239863</v>
      </c>
      <c r="E60" s="192">
        <v>787.48545899999999</v>
      </c>
      <c r="F60" s="192">
        <v>1347.787787</v>
      </c>
      <c r="G60" s="192">
        <v>406.60573199999999</v>
      </c>
      <c r="H60" s="192">
        <v>560.28364799999997</v>
      </c>
      <c r="I60" s="192">
        <v>411.87540899999999</v>
      </c>
      <c r="J60" s="192">
        <v>888.86073099999999</v>
      </c>
      <c r="K60" s="192">
        <v>1348.028871</v>
      </c>
      <c r="L60" s="192">
        <v>459.114237</v>
      </c>
      <c r="M60" s="192">
        <v>429.29789599999998</v>
      </c>
      <c r="N60" s="192">
        <v>676.33134700000005</v>
      </c>
      <c r="O60" s="192">
        <v>634.84357</v>
      </c>
      <c r="P60" s="192">
        <v>662.766437</v>
      </c>
      <c r="Q60" s="458">
        <f t="shared" si="4"/>
        <v>3.3077639280088E-4</v>
      </c>
      <c r="R60" s="175">
        <v>-7.5083832176853216E-3</v>
      </c>
      <c r="S60" s="171">
        <v>68.757793710706054</v>
      </c>
      <c r="T60" s="194">
        <f t="shared" si="0"/>
        <v>963.9146360462737</v>
      </c>
      <c r="U60" s="460">
        <f t="shared" si="2"/>
        <v>2.7741945460888706E-2</v>
      </c>
      <c r="V60" s="89"/>
    </row>
    <row r="61" spans="1:22" x14ac:dyDescent="0.2">
      <c r="A61" s="456">
        <v>1999.04</v>
      </c>
      <c r="B61" s="191">
        <v>399.27917200000002</v>
      </c>
      <c r="C61" s="193"/>
      <c r="D61" s="192">
        <v>1152.830774</v>
      </c>
      <c r="E61" s="192">
        <v>779.18807200000003</v>
      </c>
      <c r="F61" s="192">
        <v>1361.497316</v>
      </c>
      <c r="G61" s="192">
        <v>383.77819399999998</v>
      </c>
      <c r="H61" s="192">
        <v>558.75095399999998</v>
      </c>
      <c r="I61" s="192">
        <v>414.41833500000001</v>
      </c>
      <c r="J61" s="192">
        <v>859.03043300000002</v>
      </c>
      <c r="K61" s="192">
        <v>1302.094658</v>
      </c>
      <c r="L61" s="192">
        <v>465.76376599999998</v>
      </c>
      <c r="M61" s="192">
        <v>426.03311500000001</v>
      </c>
      <c r="N61" s="192">
        <v>660.27435000000003</v>
      </c>
      <c r="O61" s="192">
        <v>617.76113899999996</v>
      </c>
      <c r="P61" s="192">
        <v>651.32590700000003</v>
      </c>
      <c r="Q61" s="458">
        <f t="shared" si="4"/>
        <v>-1.7261782373569345E-2</v>
      </c>
      <c r="R61" s="175">
        <v>-9.7873353263533414E-4</v>
      </c>
      <c r="S61" s="171">
        <v>68.690498152371362</v>
      </c>
      <c r="T61" s="194">
        <f t="shared" si="0"/>
        <v>948.20379021740246</v>
      </c>
      <c r="U61" s="460">
        <f t="shared" si="2"/>
        <v>1.4616313212676424E-2</v>
      </c>
      <c r="V61" s="89"/>
    </row>
    <row r="62" spans="1:22" x14ac:dyDescent="0.2">
      <c r="A62" s="456">
        <v>1999.05</v>
      </c>
      <c r="B62" s="191">
        <v>403.494257</v>
      </c>
      <c r="C62" s="193"/>
      <c r="D62" s="192">
        <v>1138.1664860000001</v>
      </c>
      <c r="E62" s="192">
        <v>782.71869000000004</v>
      </c>
      <c r="F62" s="192">
        <v>1270.6992310000001</v>
      </c>
      <c r="G62" s="192">
        <v>385.41493600000001</v>
      </c>
      <c r="H62" s="192">
        <v>558.538769</v>
      </c>
      <c r="I62" s="192">
        <v>416.65661399999999</v>
      </c>
      <c r="J62" s="192">
        <v>884.14408800000001</v>
      </c>
      <c r="K62" s="192">
        <v>1300.6019779999999</v>
      </c>
      <c r="L62" s="192">
        <v>463.00910800000003</v>
      </c>
      <c r="M62" s="192">
        <v>423.95462099999997</v>
      </c>
      <c r="N62" s="192">
        <v>667.36776599999996</v>
      </c>
      <c r="O62" s="192">
        <v>619.52520600000003</v>
      </c>
      <c r="P62" s="192">
        <v>653.58711300000004</v>
      </c>
      <c r="Q62" s="458">
        <f t="shared" si="4"/>
        <v>3.4716966969963181E-3</v>
      </c>
      <c r="R62" s="175">
        <v>-4.9241652842888506E-3</v>
      </c>
      <c r="S62" s="171">
        <v>68.352254786008942</v>
      </c>
      <c r="T62" s="194">
        <f t="shared" si="0"/>
        <v>956.20417358021541</v>
      </c>
      <c r="U62" s="460">
        <f t="shared" si="2"/>
        <v>2.5572413213779566E-2</v>
      </c>
      <c r="V62" s="89"/>
    </row>
    <row r="63" spans="1:22" x14ac:dyDescent="0.2">
      <c r="A63" s="456">
        <v>1999.06</v>
      </c>
      <c r="B63" s="191">
        <v>610.81475799999998</v>
      </c>
      <c r="C63" s="193"/>
      <c r="D63" s="192">
        <v>1887.4138390000001</v>
      </c>
      <c r="E63" s="192">
        <v>1185.1128229999999</v>
      </c>
      <c r="F63" s="192">
        <v>1879.4763869999999</v>
      </c>
      <c r="G63" s="192">
        <v>555.32179599999995</v>
      </c>
      <c r="H63" s="192">
        <v>842.86965899999996</v>
      </c>
      <c r="I63" s="192">
        <v>613.53893200000005</v>
      </c>
      <c r="J63" s="192">
        <v>1262.105984</v>
      </c>
      <c r="K63" s="192">
        <v>1957.428451</v>
      </c>
      <c r="L63" s="192">
        <v>682.41812300000004</v>
      </c>
      <c r="M63" s="192">
        <v>558.16699800000004</v>
      </c>
      <c r="N63" s="192">
        <v>1006.363551</v>
      </c>
      <c r="O63" s="192">
        <v>929.82665699999995</v>
      </c>
      <c r="P63" s="192">
        <v>976.06234300000006</v>
      </c>
      <c r="Q63" s="458">
        <f t="shared" si="4"/>
        <v>0.49339288303868378</v>
      </c>
      <c r="R63" s="175">
        <v>-6.0602387733976748E-5</v>
      </c>
      <c r="S63" s="171">
        <v>68.348112476161916</v>
      </c>
      <c r="T63" s="194">
        <f t="shared" si="0"/>
        <v>1428.0750523146135</v>
      </c>
      <c r="U63" s="460">
        <f t="shared" si="2"/>
        <v>3.6183239938055722E-2</v>
      </c>
      <c r="V63" s="89"/>
    </row>
    <row r="64" spans="1:22" x14ac:dyDescent="0.2">
      <c r="A64" s="456">
        <v>1999.07</v>
      </c>
      <c r="B64" s="191">
        <v>412.43416100000002</v>
      </c>
      <c r="C64" s="193"/>
      <c r="D64" s="192">
        <v>1080.1524790000001</v>
      </c>
      <c r="E64" s="192">
        <v>772.95688299999995</v>
      </c>
      <c r="F64" s="192">
        <v>1271.7046290000001</v>
      </c>
      <c r="G64" s="192">
        <v>403.143348</v>
      </c>
      <c r="H64" s="192">
        <v>558.07966499999998</v>
      </c>
      <c r="I64" s="192">
        <v>419.46266600000001</v>
      </c>
      <c r="J64" s="192">
        <v>853.14362700000004</v>
      </c>
      <c r="K64" s="192">
        <v>1285.2342149999999</v>
      </c>
      <c r="L64" s="192">
        <v>477.99085600000001</v>
      </c>
      <c r="M64" s="192">
        <v>440.84252600000002</v>
      </c>
      <c r="N64" s="192">
        <v>683.95864200000005</v>
      </c>
      <c r="O64" s="192">
        <v>630.98013300000002</v>
      </c>
      <c r="P64" s="192">
        <v>655.92195100000004</v>
      </c>
      <c r="Q64" s="458">
        <f t="shared" si="4"/>
        <v>-0.32799174591248415</v>
      </c>
      <c r="R64" s="175">
        <v>1.8589170392449006E-3</v>
      </c>
      <c r="S64" s="171">
        <v>68.475165947044076</v>
      </c>
      <c r="T64" s="194">
        <f t="shared" si="0"/>
        <v>957.89757049623438</v>
      </c>
      <c r="U64" s="460">
        <f t="shared" si="2"/>
        <v>1.2197224866205891E-2</v>
      </c>
      <c r="V64" s="89"/>
    </row>
    <row r="65" spans="1:22" x14ac:dyDescent="0.2">
      <c r="A65" s="456">
        <v>1999.08</v>
      </c>
      <c r="B65" s="191">
        <v>403.76144499999998</v>
      </c>
      <c r="C65" s="193"/>
      <c r="D65" s="192">
        <v>1155.2381800000001</v>
      </c>
      <c r="E65" s="192">
        <v>767.24222599999996</v>
      </c>
      <c r="F65" s="192">
        <v>1350.054676</v>
      </c>
      <c r="G65" s="192">
        <v>401.46611300000001</v>
      </c>
      <c r="H65" s="192">
        <v>556.92165899999998</v>
      </c>
      <c r="I65" s="192">
        <v>426.47464100000002</v>
      </c>
      <c r="J65" s="192">
        <v>854.84587299999998</v>
      </c>
      <c r="K65" s="192">
        <v>1394.709378</v>
      </c>
      <c r="L65" s="192">
        <v>489.02867800000001</v>
      </c>
      <c r="M65" s="192">
        <v>424.19510300000002</v>
      </c>
      <c r="N65" s="192">
        <v>666.03580199999999</v>
      </c>
      <c r="O65" s="192">
        <v>619.09851400000002</v>
      </c>
      <c r="P65" s="192">
        <v>656.85413600000004</v>
      </c>
      <c r="Q65" s="458">
        <f t="shared" si="4"/>
        <v>1.4211828077697053E-3</v>
      </c>
      <c r="R65" s="175">
        <v>-3.7644874753439694E-3</v>
      </c>
      <c r="S65" s="171">
        <v>68.217392042464326</v>
      </c>
      <c r="T65" s="194">
        <f t="shared" si="0"/>
        <v>962.88368161467963</v>
      </c>
      <c r="U65" s="460">
        <f t="shared" si="2"/>
        <v>2.3988170258425701E-2</v>
      </c>
      <c r="V65" s="89"/>
    </row>
    <row r="66" spans="1:22" x14ac:dyDescent="0.2">
      <c r="A66" s="456">
        <v>1999.09</v>
      </c>
      <c r="B66" s="191">
        <v>401.56410599999998</v>
      </c>
      <c r="C66" s="193"/>
      <c r="D66" s="192">
        <v>1174.1530700000001</v>
      </c>
      <c r="E66" s="192">
        <v>773.93014700000003</v>
      </c>
      <c r="F66" s="192">
        <v>1326.773326</v>
      </c>
      <c r="G66" s="192">
        <v>405.73607700000002</v>
      </c>
      <c r="H66" s="192">
        <v>557.31950900000004</v>
      </c>
      <c r="I66" s="192">
        <v>406.665907</v>
      </c>
      <c r="J66" s="192">
        <v>855.18837299999996</v>
      </c>
      <c r="K66" s="192">
        <v>1335.0208009999999</v>
      </c>
      <c r="L66" s="192">
        <v>476.28160500000001</v>
      </c>
      <c r="M66" s="192">
        <v>419.079294</v>
      </c>
      <c r="N66" s="192">
        <v>671.12624500000004</v>
      </c>
      <c r="O66" s="192">
        <v>626.64166999999998</v>
      </c>
      <c r="P66" s="192">
        <v>654.72958400000005</v>
      </c>
      <c r="Q66" s="458">
        <f t="shared" si="4"/>
        <v>-3.2344349887750701E-3</v>
      </c>
      <c r="R66" s="175">
        <v>-1.9918871164422702E-3</v>
      </c>
      <c r="S66" s="171">
        <v>68.081510698137663</v>
      </c>
      <c r="T66" s="194">
        <f t="shared" si="0"/>
        <v>961.68486463669183</v>
      </c>
      <c r="U66" s="460">
        <f t="shared" si="2"/>
        <v>1.4526492082494347E-2</v>
      </c>
      <c r="V66" s="89"/>
    </row>
    <row r="67" spans="1:22" x14ac:dyDescent="0.2">
      <c r="A67" s="456">
        <v>1999.1</v>
      </c>
      <c r="B67" s="191">
        <v>410.01396999999997</v>
      </c>
      <c r="C67" s="193"/>
      <c r="D67" s="192">
        <v>1205.9091719999999</v>
      </c>
      <c r="E67" s="192">
        <v>774.24728500000003</v>
      </c>
      <c r="F67" s="192">
        <v>1286.4867469999999</v>
      </c>
      <c r="G67" s="192">
        <v>410.16141099999999</v>
      </c>
      <c r="H67" s="192">
        <v>557.625632</v>
      </c>
      <c r="I67" s="192">
        <v>406.00411500000001</v>
      </c>
      <c r="J67" s="192">
        <v>863.62220100000002</v>
      </c>
      <c r="K67" s="192">
        <v>1369.281377</v>
      </c>
      <c r="L67" s="192">
        <v>475.97569399999998</v>
      </c>
      <c r="M67" s="192">
        <v>420.14866499999999</v>
      </c>
      <c r="N67" s="192">
        <v>667.07661399999995</v>
      </c>
      <c r="O67" s="192">
        <v>615.06273899999997</v>
      </c>
      <c r="P67" s="192">
        <v>656.74580700000001</v>
      </c>
      <c r="Q67" s="458">
        <f t="shared" si="4"/>
        <v>3.0794744109194916E-3</v>
      </c>
      <c r="R67" s="175">
        <v>-1.5659691952907284E-4</v>
      </c>
      <c r="S67" s="171">
        <v>68.070849343285445</v>
      </c>
      <c r="T67" s="194">
        <f t="shared" si="0"/>
        <v>964.79743287466681</v>
      </c>
      <c r="U67" s="460">
        <f t="shared" si="2"/>
        <v>1.6107164702167109E-2</v>
      </c>
      <c r="V67" s="89"/>
    </row>
    <row r="68" spans="1:22" x14ac:dyDescent="0.2">
      <c r="A68" s="456">
        <v>1999.11</v>
      </c>
      <c r="B68" s="191">
        <v>391.63719200000003</v>
      </c>
      <c r="C68" s="193"/>
      <c r="D68" s="192">
        <v>1111.5188989999999</v>
      </c>
      <c r="E68" s="192">
        <v>780.97860000000003</v>
      </c>
      <c r="F68" s="192">
        <v>1267.1573780000001</v>
      </c>
      <c r="G68" s="192">
        <v>412.31150500000001</v>
      </c>
      <c r="H68" s="192">
        <v>551.59819100000004</v>
      </c>
      <c r="I68" s="192">
        <v>398.77407399999998</v>
      </c>
      <c r="J68" s="192">
        <v>823.32361800000001</v>
      </c>
      <c r="K68" s="192">
        <v>1370.733761</v>
      </c>
      <c r="L68" s="192">
        <v>476.59697199999999</v>
      </c>
      <c r="M68" s="192">
        <v>421.410729</v>
      </c>
      <c r="N68" s="192">
        <v>660.81063800000004</v>
      </c>
      <c r="O68" s="192">
        <v>611.76711899999998</v>
      </c>
      <c r="P68" s="192">
        <v>651.39204600000005</v>
      </c>
      <c r="Q68" s="458">
        <f t="shared" si="4"/>
        <v>-8.1519530736797741E-3</v>
      </c>
      <c r="R68" s="175">
        <v>-3.1613589953083387E-3</v>
      </c>
      <c r="S68" s="171">
        <v>67.855652951395768</v>
      </c>
      <c r="T68" s="194">
        <f t="shared" si="0"/>
        <v>959.96725057908543</v>
      </c>
      <c r="U68" s="460">
        <f t="shared" si="2"/>
        <v>2.497819325082018E-2</v>
      </c>
      <c r="V68" s="89"/>
    </row>
    <row r="69" spans="1:22" x14ac:dyDescent="0.2">
      <c r="A69" s="456">
        <v>1999.12</v>
      </c>
      <c r="B69" s="191">
        <v>574.34515299999998</v>
      </c>
      <c r="C69" s="193"/>
      <c r="D69" s="192">
        <v>1782.7574360000001</v>
      </c>
      <c r="E69" s="192">
        <v>1220.8200850000001</v>
      </c>
      <c r="F69" s="192">
        <v>1941.812218</v>
      </c>
      <c r="G69" s="192">
        <v>583.90640299999995</v>
      </c>
      <c r="H69" s="192">
        <v>825.13574500000004</v>
      </c>
      <c r="I69" s="192">
        <v>583.09584600000005</v>
      </c>
      <c r="J69" s="192">
        <v>1272.245936</v>
      </c>
      <c r="K69" s="192">
        <v>1999.134098</v>
      </c>
      <c r="L69" s="192">
        <v>689.57734000000005</v>
      </c>
      <c r="M69" s="192">
        <v>595.711546</v>
      </c>
      <c r="N69" s="192">
        <v>1005.779928</v>
      </c>
      <c r="O69" s="192">
        <v>919.52353100000005</v>
      </c>
      <c r="P69" s="192">
        <v>983.18904199999997</v>
      </c>
      <c r="Q69" s="458">
        <f t="shared" si="4"/>
        <v>0.50936605388024625</v>
      </c>
      <c r="R69" s="175">
        <v>-6.2146734344215027E-4</v>
      </c>
      <c r="S69" s="171">
        <v>67.813482879018537</v>
      </c>
      <c r="T69" s="194">
        <f t="shared" si="0"/>
        <v>1449.843010945244</v>
      </c>
      <c r="U69" s="460">
        <f t="shared" si="2"/>
        <v>1.1706403785874064E-2</v>
      </c>
      <c r="V69" s="89"/>
    </row>
    <row r="70" spans="1:22" x14ac:dyDescent="0.2">
      <c r="A70" s="456">
        <v>2000.01</v>
      </c>
      <c r="B70" s="191">
        <v>415.00847499999998</v>
      </c>
      <c r="C70" s="193"/>
      <c r="D70" s="192">
        <v>1230.791624</v>
      </c>
      <c r="E70" s="192">
        <v>835.27164000000005</v>
      </c>
      <c r="F70" s="192">
        <v>1516.0558189999999</v>
      </c>
      <c r="G70" s="192">
        <v>409.99003900000002</v>
      </c>
      <c r="H70" s="192">
        <v>588.44181900000001</v>
      </c>
      <c r="I70" s="192">
        <v>412.70671900000002</v>
      </c>
      <c r="J70" s="192">
        <v>903.89058799999998</v>
      </c>
      <c r="K70" s="192">
        <v>1452.379897</v>
      </c>
      <c r="L70" s="192">
        <v>485.49952300000001</v>
      </c>
      <c r="M70" s="192">
        <v>435.72715899999997</v>
      </c>
      <c r="N70" s="192">
        <v>719.87769500000002</v>
      </c>
      <c r="O70" s="192">
        <v>656.21598300000005</v>
      </c>
      <c r="P70" s="192">
        <v>694.00971700000002</v>
      </c>
      <c r="Q70" s="458">
        <f t="shared" si="4"/>
        <v>-0.2941238283247668</v>
      </c>
      <c r="R70" s="175">
        <v>8.4526054272515694E-3</v>
      </c>
      <c r="S70" s="171">
        <v>68.386683492442558</v>
      </c>
      <c r="T70" s="194">
        <f t="shared" si="0"/>
        <v>1014.8316624781129</v>
      </c>
      <c r="U70" s="460">
        <f t="shared" si="2"/>
        <v>1.3836656207347531E-2</v>
      </c>
      <c r="V70" s="89"/>
    </row>
    <row r="71" spans="1:22" x14ac:dyDescent="0.2">
      <c r="A71" s="456">
        <v>2000.02</v>
      </c>
      <c r="B71" s="191">
        <v>410.66783500000003</v>
      </c>
      <c r="C71" s="193"/>
      <c r="D71" s="192">
        <v>1141.3906509999999</v>
      </c>
      <c r="E71" s="192">
        <v>788.83418200000006</v>
      </c>
      <c r="F71" s="192">
        <v>1422.2675320000001</v>
      </c>
      <c r="G71" s="192">
        <v>393.67903200000001</v>
      </c>
      <c r="H71" s="192">
        <v>567.02654199999995</v>
      </c>
      <c r="I71" s="192">
        <v>406.12694499999998</v>
      </c>
      <c r="J71" s="192">
        <v>846.66994499999998</v>
      </c>
      <c r="K71" s="192">
        <v>1377.7090860000001</v>
      </c>
      <c r="L71" s="192">
        <v>471.81021500000003</v>
      </c>
      <c r="M71" s="192">
        <v>439.34261700000002</v>
      </c>
      <c r="N71" s="192">
        <v>684.70114000000001</v>
      </c>
      <c r="O71" s="192">
        <v>622.40460700000006</v>
      </c>
      <c r="P71" s="192">
        <v>660.57689400000004</v>
      </c>
      <c r="Q71" s="458">
        <f t="shared" si="4"/>
        <v>-4.8173422044463954E-2</v>
      </c>
      <c r="R71" s="175">
        <v>4.0712245846341588E-5</v>
      </c>
      <c r="S71" s="171">
        <v>68.389467667913522</v>
      </c>
      <c r="T71" s="194">
        <f t="shared" si="0"/>
        <v>965.90442435908108</v>
      </c>
      <c r="U71" s="460">
        <f t="shared" si="2"/>
        <v>9.9790474936252149E-3</v>
      </c>
      <c r="V71" s="89"/>
    </row>
    <row r="72" spans="1:22" x14ac:dyDescent="0.2">
      <c r="A72" s="456">
        <v>2000.03</v>
      </c>
      <c r="B72" s="191">
        <v>396.90044599999999</v>
      </c>
      <c r="C72" s="193"/>
      <c r="D72" s="192">
        <v>1490.4194500000001</v>
      </c>
      <c r="E72" s="192">
        <v>819.52739599999995</v>
      </c>
      <c r="F72" s="192">
        <v>1365.662061</v>
      </c>
      <c r="G72" s="192">
        <v>402.34548999999998</v>
      </c>
      <c r="H72" s="192">
        <v>545.84762899999998</v>
      </c>
      <c r="I72" s="192">
        <v>395.03754500000002</v>
      </c>
      <c r="J72" s="192">
        <v>864.38344500000005</v>
      </c>
      <c r="K72" s="192">
        <v>1376.409476</v>
      </c>
      <c r="L72" s="192">
        <v>467.36484100000001</v>
      </c>
      <c r="M72" s="192">
        <v>427.23502300000001</v>
      </c>
      <c r="N72" s="192">
        <v>662.99198699999999</v>
      </c>
      <c r="O72" s="192">
        <v>610.73746200000005</v>
      </c>
      <c r="P72" s="192">
        <v>660.02725799999996</v>
      </c>
      <c r="Q72" s="458">
        <f t="shared" si="4"/>
        <v>-8.3205453444168409E-4</v>
      </c>
      <c r="R72" s="175">
        <v>-5.2834400248632507E-3</v>
      </c>
      <c r="S72" s="171">
        <v>68.028136017157763</v>
      </c>
      <c r="T72" s="194">
        <f t="shared" si="0"/>
        <v>970.22687470597566</v>
      </c>
      <c r="U72" s="460">
        <f t="shared" si="2"/>
        <v>6.5485453002280813E-3</v>
      </c>
      <c r="V72" s="89"/>
    </row>
    <row r="73" spans="1:22" x14ac:dyDescent="0.2">
      <c r="A73" s="456">
        <v>2000.04</v>
      </c>
      <c r="B73" s="191">
        <v>388.63514300000003</v>
      </c>
      <c r="C73" s="193"/>
      <c r="D73" s="192">
        <v>1279.8887199999999</v>
      </c>
      <c r="E73" s="192">
        <v>787.49493500000005</v>
      </c>
      <c r="F73" s="192">
        <v>1368.271473</v>
      </c>
      <c r="G73" s="192">
        <v>401.01340499999998</v>
      </c>
      <c r="H73" s="192">
        <v>539.14133200000003</v>
      </c>
      <c r="I73" s="192">
        <v>405.27106199999997</v>
      </c>
      <c r="J73" s="192">
        <v>842.44777199999999</v>
      </c>
      <c r="K73" s="192">
        <v>1327.1338820000001</v>
      </c>
      <c r="L73" s="192">
        <v>464.278865</v>
      </c>
      <c r="M73" s="192">
        <v>427.15843899999999</v>
      </c>
      <c r="N73" s="192">
        <v>656.74891100000002</v>
      </c>
      <c r="O73" s="192">
        <v>602.67388100000005</v>
      </c>
      <c r="P73" s="192">
        <v>644.695742</v>
      </c>
      <c r="Q73" s="458">
        <f t="shared" si="4"/>
        <v>-2.3228610355361945E-2</v>
      </c>
      <c r="R73" s="175">
        <v>-1.1249885205252275E-3</v>
      </c>
      <c r="S73" s="171">
        <v>67.951605145065741</v>
      </c>
      <c r="T73" s="194">
        <f t="shared" si="0"/>
        <v>948.75719362872792</v>
      </c>
      <c r="U73" s="460">
        <f t="shared" si="2"/>
        <v>5.8363340985856382E-4</v>
      </c>
      <c r="V73" s="89"/>
    </row>
    <row r="74" spans="1:22" x14ac:dyDescent="0.2">
      <c r="A74" s="456">
        <v>2000.05</v>
      </c>
      <c r="B74" s="191">
        <v>402.32582000000002</v>
      </c>
      <c r="C74" s="193"/>
      <c r="D74" s="192">
        <v>1146.0364159999999</v>
      </c>
      <c r="E74" s="192">
        <v>799.57730700000002</v>
      </c>
      <c r="F74" s="192">
        <v>1315.1667339999999</v>
      </c>
      <c r="G74" s="192">
        <v>410.95384999999999</v>
      </c>
      <c r="H74" s="192">
        <v>540.27442699999995</v>
      </c>
      <c r="I74" s="192">
        <v>406.02596599999998</v>
      </c>
      <c r="J74" s="192">
        <v>843.07985299999996</v>
      </c>
      <c r="K74" s="192">
        <v>1317.996349</v>
      </c>
      <c r="L74" s="192">
        <v>465.34646500000002</v>
      </c>
      <c r="M74" s="192">
        <v>423.76991299999997</v>
      </c>
      <c r="N74" s="192">
        <v>662.81100500000002</v>
      </c>
      <c r="O74" s="192">
        <v>606.37169800000004</v>
      </c>
      <c r="P74" s="192">
        <v>648.91762300000005</v>
      </c>
      <c r="Q74" s="458">
        <f t="shared" si="4"/>
        <v>6.5486410487258784E-3</v>
      </c>
      <c r="R74" s="175">
        <v>-3.8864310690632786E-3</v>
      </c>
      <c r="S74" s="171">
        <v>67.687515915637249</v>
      </c>
      <c r="T74" s="194">
        <f t="shared" si="0"/>
        <v>958.69617051508078</v>
      </c>
      <c r="U74" s="460">
        <f t="shared" si="2"/>
        <v>2.6061347604611207E-3</v>
      </c>
      <c r="V74" s="89"/>
    </row>
    <row r="75" spans="1:22" x14ac:dyDescent="0.2">
      <c r="A75" s="456">
        <v>2000.06</v>
      </c>
      <c r="B75" s="191">
        <v>592.64666899999997</v>
      </c>
      <c r="C75" s="193"/>
      <c r="D75" s="192">
        <v>1764.489536</v>
      </c>
      <c r="E75" s="192">
        <v>1189.7154909999999</v>
      </c>
      <c r="F75" s="192">
        <v>1878.139923</v>
      </c>
      <c r="G75" s="192">
        <v>572.18741199999999</v>
      </c>
      <c r="H75" s="192">
        <v>804.40805799999998</v>
      </c>
      <c r="I75" s="192">
        <v>590.75284799999997</v>
      </c>
      <c r="J75" s="192">
        <v>1233.5350539999999</v>
      </c>
      <c r="K75" s="192">
        <v>1998.452544</v>
      </c>
      <c r="L75" s="192">
        <v>675.48229000000003</v>
      </c>
      <c r="M75" s="192">
        <v>547.48580400000003</v>
      </c>
      <c r="N75" s="192">
        <v>984.50598500000001</v>
      </c>
      <c r="O75" s="192">
        <v>897.14141199999995</v>
      </c>
      <c r="P75" s="192">
        <v>955.36649199999999</v>
      </c>
      <c r="Q75" s="458">
        <f t="shared" si="4"/>
        <v>0.47224618062191226</v>
      </c>
      <c r="R75" s="175">
        <v>-1.8489684702218678E-3</v>
      </c>
      <c r="S75" s="171">
        <v>67.562363832881587</v>
      </c>
      <c r="T75" s="194">
        <f t="shared" si="0"/>
        <v>1414.0513117083055</v>
      </c>
      <c r="U75" s="460">
        <f t="shared" si="2"/>
        <v>-9.8200305254113607E-3</v>
      </c>
      <c r="V75" s="89"/>
    </row>
    <row r="76" spans="1:22" x14ac:dyDescent="0.2">
      <c r="A76" s="456">
        <v>2000.07</v>
      </c>
      <c r="B76" s="191">
        <v>411.35174000000001</v>
      </c>
      <c r="C76" s="193"/>
      <c r="D76" s="192">
        <v>1131.259517</v>
      </c>
      <c r="E76" s="192">
        <v>782.57928400000003</v>
      </c>
      <c r="F76" s="192">
        <v>1275.4334699999999</v>
      </c>
      <c r="G76" s="192">
        <v>402.42447199999998</v>
      </c>
      <c r="H76" s="192">
        <v>541.83859600000005</v>
      </c>
      <c r="I76" s="192">
        <v>402.14115500000003</v>
      </c>
      <c r="J76" s="192">
        <v>866.01921300000004</v>
      </c>
      <c r="K76" s="192">
        <v>1310.745533</v>
      </c>
      <c r="L76" s="192">
        <v>473.05875800000001</v>
      </c>
      <c r="M76" s="192">
        <v>451.17597000000001</v>
      </c>
      <c r="N76" s="192">
        <v>691.04856600000005</v>
      </c>
      <c r="O76" s="192">
        <v>609.53829800000005</v>
      </c>
      <c r="P76" s="192">
        <v>652.31298500000003</v>
      </c>
      <c r="Q76" s="458">
        <f t="shared" si="4"/>
        <v>-0.31721178159135177</v>
      </c>
      <c r="R76" s="175">
        <v>4.3430234720265304E-3</v>
      </c>
      <c r="S76" s="171">
        <v>67.855788764833392</v>
      </c>
      <c r="T76" s="194">
        <f t="shared" ref="T76:T139" si="5">+P76/S76*100</f>
        <v>961.32252954970363</v>
      </c>
      <c r="U76" s="460">
        <f t="shared" si="2"/>
        <v>3.5754961271015073E-3</v>
      </c>
      <c r="V76" s="89"/>
    </row>
    <row r="77" spans="1:22" x14ac:dyDescent="0.2">
      <c r="A77" s="456">
        <v>2000.08</v>
      </c>
      <c r="B77" s="191">
        <v>406.15573699999999</v>
      </c>
      <c r="C77" s="193"/>
      <c r="D77" s="192">
        <v>1169.918801</v>
      </c>
      <c r="E77" s="192">
        <v>793.05707199999995</v>
      </c>
      <c r="F77" s="192">
        <v>1334.6098999999999</v>
      </c>
      <c r="G77" s="192">
        <v>410.32098100000002</v>
      </c>
      <c r="H77" s="192">
        <v>544.285844</v>
      </c>
      <c r="I77" s="192">
        <v>407.54028899999997</v>
      </c>
      <c r="J77" s="192">
        <v>850.13757299999997</v>
      </c>
      <c r="K77" s="192">
        <v>1339.1175020000001</v>
      </c>
      <c r="L77" s="192">
        <v>480.47121399999997</v>
      </c>
      <c r="M77" s="192">
        <v>423.60482300000001</v>
      </c>
      <c r="N77" s="192">
        <v>664.394227</v>
      </c>
      <c r="O77" s="192">
        <v>605.90536999999995</v>
      </c>
      <c r="P77" s="192">
        <v>653.459295</v>
      </c>
      <c r="Q77" s="458">
        <f t="shared" si="4"/>
        <v>1.7573006001099234E-3</v>
      </c>
      <c r="R77" s="175">
        <v>-2.1516137102826072E-3</v>
      </c>
      <c r="S77" s="171">
        <v>67.709789319404933</v>
      </c>
      <c r="T77" s="194">
        <f t="shared" si="5"/>
        <v>965.08835955383074</v>
      </c>
      <c r="U77" s="460">
        <f t="shared" si="2"/>
        <v>2.2896617537997432E-3</v>
      </c>
      <c r="V77" s="89"/>
    </row>
    <row r="78" spans="1:22" x14ac:dyDescent="0.2">
      <c r="A78" s="456">
        <v>2000.09</v>
      </c>
      <c r="B78" s="191">
        <v>406.37994099999997</v>
      </c>
      <c r="C78" s="193"/>
      <c r="D78" s="192">
        <v>1179.7184299999999</v>
      </c>
      <c r="E78" s="192">
        <v>776.55742999999995</v>
      </c>
      <c r="F78" s="192">
        <v>1276.43181</v>
      </c>
      <c r="G78" s="192">
        <v>390.84056800000002</v>
      </c>
      <c r="H78" s="192">
        <v>552.04528800000003</v>
      </c>
      <c r="I78" s="192">
        <v>394.21948900000001</v>
      </c>
      <c r="J78" s="192">
        <v>871.077855</v>
      </c>
      <c r="K78" s="192">
        <v>1341.219235</v>
      </c>
      <c r="L78" s="192">
        <v>466.84120200000001</v>
      </c>
      <c r="M78" s="192">
        <v>422.434865</v>
      </c>
      <c r="N78" s="192">
        <v>663.00293599999998</v>
      </c>
      <c r="O78" s="192">
        <v>618.88755900000001</v>
      </c>
      <c r="P78" s="192">
        <v>648.27655300000004</v>
      </c>
      <c r="Q78" s="458">
        <f t="shared" si="4"/>
        <v>-7.9312392365616935E-3</v>
      </c>
      <c r="R78" s="175">
        <v>-1.5354528131581446E-3</v>
      </c>
      <c r="S78" s="171">
        <v>67.605824132916098</v>
      </c>
      <c r="T78" s="194">
        <f t="shared" si="5"/>
        <v>958.90636837065858</v>
      </c>
      <c r="U78" s="460">
        <f t="shared" si="2"/>
        <v>-2.889196209907019E-3</v>
      </c>
      <c r="V78" s="89"/>
    </row>
    <row r="79" spans="1:22" x14ac:dyDescent="0.2">
      <c r="A79" s="456">
        <v>2000.1</v>
      </c>
      <c r="B79" s="191">
        <v>416.01487400000002</v>
      </c>
      <c r="C79" s="193"/>
      <c r="D79" s="192">
        <v>1127.6322990000001</v>
      </c>
      <c r="E79" s="192">
        <v>795.50055999999995</v>
      </c>
      <c r="F79" s="192">
        <v>1256.418545</v>
      </c>
      <c r="G79" s="192">
        <v>394.71584000000001</v>
      </c>
      <c r="H79" s="192">
        <v>541.50610800000004</v>
      </c>
      <c r="I79" s="192">
        <v>393.41319399999998</v>
      </c>
      <c r="J79" s="192">
        <v>864.39063699999997</v>
      </c>
      <c r="K79" s="192">
        <v>1392.908154</v>
      </c>
      <c r="L79" s="192">
        <v>469.69565499999999</v>
      </c>
      <c r="M79" s="192">
        <v>421.85187400000001</v>
      </c>
      <c r="N79" s="192">
        <v>662.31407200000001</v>
      </c>
      <c r="O79" s="192">
        <v>604.397874</v>
      </c>
      <c r="P79" s="192">
        <v>651.12072699999999</v>
      </c>
      <c r="Q79" s="458">
        <f t="shared" si="4"/>
        <v>4.3872850048920498E-3</v>
      </c>
      <c r="R79" s="175">
        <v>1.839149270417284E-3</v>
      </c>
      <c r="S79" s="171">
        <v>67.73016133504612</v>
      </c>
      <c r="T79" s="194">
        <f t="shared" si="5"/>
        <v>961.34530638285332</v>
      </c>
      <c r="U79" s="460">
        <f t="shared" si="2"/>
        <v>-3.5780842425416903E-3</v>
      </c>
      <c r="V79" s="89"/>
    </row>
    <row r="80" spans="1:22" x14ac:dyDescent="0.2">
      <c r="A80" s="456">
        <v>2000.11</v>
      </c>
      <c r="B80" s="191">
        <v>401.245949</v>
      </c>
      <c r="C80" s="193"/>
      <c r="D80" s="192">
        <v>1191.3680899999999</v>
      </c>
      <c r="E80" s="192">
        <v>775.84008300000005</v>
      </c>
      <c r="F80" s="192">
        <v>1243.7568240000001</v>
      </c>
      <c r="G80" s="192">
        <v>385.68926599999998</v>
      </c>
      <c r="H80" s="192">
        <v>541.36055199999998</v>
      </c>
      <c r="I80" s="192">
        <v>390.12207999999998</v>
      </c>
      <c r="J80" s="192">
        <v>856.62292300000001</v>
      </c>
      <c r="K80" s="192">
        <v>1354.6330009999999</v>
      </c>
      <c r="L80" s="192">
        <v>463.80490900000001</v>
      </c>
      <c r="M80" s="192">
        <v>422.632473</v>
      </c>
      <c r="N80" s="192">
        <v>656.51701700000001</v>
      </c>
      <c r="O80" s="192">
        <v>600.31529699999999</v>
      </c>
      <c r="P80" s="192">
        <v>641.28978099999995</v>
      </c>
      <c r="Q80" s="458">
        <f t="shared" si="4"/>
        <v>-1.5098499544463184E-2</v>
      </c>
      <c r="R80" s="175">
        <v>-4.912773210346888E-3</v>
      </c>
      <c r="S80" s="171">
        <v>67.397418412906831</v>
      </c>
      <c r="T80" s="194">
        <f t="shared" si="5"/>
        <v>951.50496280313132</v>
      </c>
      <c r="U80" s="460">
        <f t="shared" si="2"/>
        <v>-8.8151838209578059E-3</v>
      </c>
      <c r="V80" s="89"/>
    </row>
    <row r="81" spans="1:22" x14ac:dyDescent="0.2">
      <c r="A81" s="456">
        <v>2000.12</v>
      </c>
      <c r="B81" s="191">
        <v>573.65625699999998</v>
      </c>
      <c r="C81" s="193"/>
      <c r="D81" s="192">
        <v>1832.118385</v>
      </c>
      <c r="E81" s="192">
        <v>1208.2695140000001</v>
      </c>
      <c r="F81" s="192">
        <v>1942.8221169999999</v>
      </c>
      <c r="G81" s="192">
        <v>580.26546199999996</v>
      </c>
      <c r="H81" s="192">
        <v>787.54837099999997</v>
      </c>
      <c r="I81" s="192">
        <v>560.91991199999995</v>
      </c>
      <c r="J81" s="192">
        <v>1290.1903669999999</v>
      </c>
      <c r="K81" s="192">
        <v>2027.9529419999999</v>
      </c>
      <c r="L81" s="192">
        <v>676.28245500000003</v>
      </c>
      <c r="M81" s="192">
        <v>591.38336300000003</v>
      </c>
      <c r="N81" s="192">
        <v>978.621486</v>
      </c>
      <c r="O81" s="192">
        <v>909.31424700000002</v>
      </c>
      <c r="P81" s="192">
        <v>960.44553599999995</v>
      </c>
      <c r="Q81" s="458">
        <f t="shared" si="4"/>
        <v>0.49767790545846857</v>
      </c>
      <c r="R81" s="175">
        <v>-1.2090680100755868E-3</v>
      </c>
      <c r="S81" s="171">
        <v>67.315930350342114</v>
      </c>
      <c r="T81" s="194">
        <f t="shared" si="5"/>
        <v>1426.7730253469174</v>
      </c>
      <c r="U81" s="460">
        <f t="shared" si="2"/>
        <v>-1.5912057667047619E-2</v>
      </c>
      <c r="V81" s="89"/>
    </row>
    <row r="82" spans="1:22" x14ac:dyDescent="0.2">
      <c r="A82" s="456">
        <v>2001.01</v>
      </c>
      <c r="B82" s="191">
        <v>417.71586300000001</v>
      </c>
      <c r="C82" s="193"/>
      <c r="D82" s="192">
        <v>1191.9355860000001</v>
      </c>
      <c r="E82" s="192">
        <v>873.35096199999998</v>
      </c>
      <c r="F82" s="192">
        <v>1443.7302529999999</v>
      </c>
      <c r="G82" s="192">
        <v>397.433697</v>
      </c>
      <c r="H82" s="192">
        <v>587.51221699999996</v>
      </c>
      <c r="I82" s="192">
        <v>408.82167299999998</v>
      </c>
      <c r="J82" s="192">
        <v>932.47371999999996</v>
      </c>
      <c r="K82" s="192">
        <v>1590.1605569999999</v>
      </c>
      <c r="L82" s="192">
        <v>482.679621</v>
      </c>
      <c r="M82" s="192">
        <v>434.34752800000001</v>
      </c>
      <c r="N82" s="192">
        <v>713.812274</v>
      </c>
      <c r="O82" s="192">
        <v>650.52480700000001</v>
      </c>
      <c r="P82" s="192">
        <v>703.84801200000004</v>
      </c>
      <c r="Q82" s="458">
        <f t="shared" si="4"/>
        <v>-0.2671650961788633</v>
      </c>
      <c r="R82" s="175">
        <v>8.0702108342567414E-4</v>
      </c>
      <c r="S82" s="171">
        <v>67.370255725385249</v>
      </c>
      <c r="T82" s="194">
        <f t="shared" si="5"/>
        <v>1044.7459408036486</v>
      </c>
      <c r="U82" s="460">
        <f t="shared" si="2"/>
        <v>2.9477084162400136E-2</v>
      </c>
      <c r="V82" s="89"/>
    </row>
    <row r="83" spans="1:22" x14ac:dyDescent="0.2">
      <c r="A83" s="456">
        <v>2001.02</v>
      </c>
      <c r="B83" s="191">
        <v>420.09461399999998</v>
      </c>
      <c r="C83" s="193"/>
      <c r="D83" s="192">
        <v>1157.581848</v>
      </c>
      <c r="E83" s="192">
        <v>789.49839999999995</v>
      </c>
      <c r="F83" s="192">
        <v>1344.323783</v>
      </c>
      <c r="G83" s="192">
        <v>379.74358000000001</v>
      </c>
      <c r="H83" s="192">
        <v>567.14123500000005</v>
      </c>
      <c r="I83" s="192">
        <v>405.72082999999998</v>
      </c>
      <c r="J83" s="192">
        <v>872.62669100000005</v>
      </c>
      <c r="K83" s="192">
        <v>1425.438283</v>
      </c>
      <c r="L83" s="192">
        <v>471.31157300000001</v>
      </c>
      <c r="M83" s="192">
        <v>435.69827199999997</v>
      </c>
      <c r="N83" s="192">
        <v>678.39570800000001</v>
      </c>
      <c r="O83" s="192">
        <v>606.00563</v>
      </c>
      <c r="P83" s="192">
        <v>659.198937</v>
      </c>
      <c r="Q83" s="458">
        <f t="shared" si="4"/>
        <v>-6.3435676792108375E-2</v>
      </c>
      <c r="R83" s="175">
        <v>-2.217518395323026E-3</v>
      </c>
      <c r="S83" s="171">
        <v>67.220860944016593</v>
      </c>
      <c r="T83" s="194">
        <f t="shared" si="5"/>
        <v>980.64637635182805</v>
      </c>
      <c r="U83" s="460">
        <f t="shared" si="2"/>
        <v>1.5262329916884809E-2</v>
      </c>
      <c r="V83" s="89"/>
    </row>
    <row r="84" spans="1:22" x14ac:dyDescent="0.2">
      <c r="A84" s="456">
        <v>2001.03</v>
      </c>
      <c r="B84" s="191">
        <v>402.97015099999999</v>
      </c>
      <c r="C84" s="193"/>
      <c r="D84" s="192">
        <v>1129.34385</v>
      </c>
      <c r="E84" s="192">
        <v>794.54209600000002</v>
      </c>
      <c r="F84" s="192">
        <v>1374.9430070000001</v>
      </c>
      <c r="G84" s="192">
        <v>398.45134000000002</v>
      </c>
      <c r="H84" s="192">
        <v>549.95955100000003</v>
      </c>
      <c r="I84" s="192">
        <v>394.67183499999999</v>
      </c>
      <c r="J84" s="192">
        <v>879.51503300000002</v>
      </c>
      <c r="K84" s="192">
        <v>1433.6019429999999</v>
      </c>
      <c r="L84" s="192">
        <v>472.30658299999999</v>
      </c>
      <c r="M84" s="192">
        <v>426.52876600000002</v>
      </c>
      <c r="N84" s="192">
        <v>657.86871499999995</v>
      </c>
      <c r="O84" s="192">
        <v>612.00692700000002</v>
      </c>
      <c r="P84" s="192">
        <v>654.52548899999999</v>
      </c>
      <c r="Q84" s="458">
        <f t="shared" si="4"/>
        <v>-7.0895866751071734E-3</v>
      </c>
      <c r="R84" s="175">
        <v>1.9193857965451588E-3</v>
      </c>
      <c r="S84" s="171">
        <v>67.349883709744077</v>
      </c>
      <c r="T84" s="194">
        <f t="shared" si="5"/>
        <v>971.82868469497339</v>
      </c>
      <c r="U84" s="460">
        <f t="shared" si="2"/>
        <v>1.6509643576747557E-3</v>
      </c>
      <c r="V84" s="89"/>
    </row>
    <row r="85" spans="1:22" x14ac:dyDescent="0.2">
      <c r="A85" s="456">
        <v>2001.04</v>
      </c>
      <c r="B85" s="191">
        <v>404.15382099999999</v>
      </c>
      <c r="C85" s="193"/>
      <c r="D85" s="192">
        <v>1103.097804</v>
      </c>
      <c r="E85" s="192">
        <v>780.59408900000005</v>
      </c>
      <c r="F85" s="192">
        <v>1393.610064</v>
      </c>
      <c r="G85" s="192">
        <v>395.82119299999999</v>
      </c>
      <c r="H85" s="192">
        <v>553.70000900000002</v>
      </c>
      <c r="I85" s="192">
        <v>402.67689000000001</v>
      </c>
      <c r="J85" s="192">
        <v>870.94502199999999</v>
      </c>
      <c r="K85" s="192">
        <v>1323.256361</v>
      </c>
      <c r="L85" s="192">
        <v>471.456121</v>
      </c>
      <c r="M85" s="192">
        <v>426.272943</v>
      </c>
      <c r="N85" s="192">
        <v>662.91539699999998</v>
      </c>
      <c r="O85" s="192">
        <v>608.201819</v>
      </c>
      <c r="P85" s="192">
        <v>646.35630200000003</v>
      </c>
      <c r="Q85" s="458">
        <f t="shared" si="4"/>
        <v>-1.2481083070547849E-2</v>
      </c>
      <c r="R85" s="175">
        <v>6.6545674531155452E-3</v>
      </c>
      <c r="S85" s="171">
        <v>67.798068053850059</v>
      </c>
      <c r="T85" s="194">
        <f t="shared" si="5"/>
        <v>953.35504469923512</v>
      </c>
      <c r="U85" s="460">
        <f t="shared" si="2"/>
        <v>4.8461830923480775E-3</v>
      </c>
      <c r="V85" s="89"/>
    </row>
    <row r="86" spans="1:22" x14ac:dyDescent="0.2">
      <c r="A86" s="456">
        <v>2001.05</v>
      </c>
      <c r="B86" s="191">
        <v>404.458958</v>
      </c>
      <c r="C86" s="193"/>
      <c r="D86" s="192">
        <v>1447.5580110000001</v>
      </c>
      <c r="E86" s="192">
        <v>795.60465999999997</v>
      </c>
      <c r="F86" s="192">
        <v>1227.972499</v>
      </c>
      <c r="G86" s="192">
        <v>405.12195100000002</v>
      </c>
      <c r="H86" s="192">
        <v>547.16438000000005</v>
      </c>
      <c r="I86" s="192">
        <v>402.15374400000002</v>
      </c>
      <c r="J86" s="192">
        <v>859.42813899999999</v>
      </c>
      <c r="K86" s="192">
        <v>1402.6176009999999</v>
      </c>
      <c r="L86" s="192">
        <v>472.10678899999999</v>
      </c>
      <c r="M86" s="192">
        <v>425.677729</v>
      </c>
      <c r="N86" s="192">
        <v>655.90095099999996</v>
      </c>
      <c r="O86" s="192">
        <v>600.45908599999996</v>
      </c>
      <c r="P86" s="192">
        <v>650.03494599999999</v>
      </c>
      <c r="Q86" s="458">
        <f t="shared" si="4"/>
        <v>5.691356282312432E-3</v>
      </c>
      <c r="R86" s="175">
        <v>6.009615384616751E-4</v>
      </c>
      <c r="S86" s="171">
        <v>67.838812085132432</v>
      </c>
      <c r="T86" s="194">
        <f t="shared" si="5"/>
        <v>958.20508352100364</v>
      </c>
      <c r="U86" s="460">
        <f t="shared" si="2"/>
        <v>-5.1224466017563142E-4</v>
      </c>
      <c r="V86" s="89"/>
    </row>
    <row r="87" spans="1:22" x14ac:dyDescent="0.2">
      <c r="A87" s="456">
        <v>2001.06</v>
      </c>
      <c r="B87" s="191">
        <v>588.03078900000003</v>
      </c>
      <c r="C87" s="193"/>
      <c r="D87" s="192">
        <v>1694.4919609999999</v>
      </c>
      <c r="E87" s="192">
        <v>1179.5858909999999</v>
      </c>
      <c r="F87" s="192">
        <v>1840.60896</v>
      </c>
      <c r="G87" s="192">
        <v>555.99148200000002</v>
      </c>
      <c r="H87" s="192">
        <v>807.842533</v>
      </c>
      <c r="I87" s="192">
        <v>580.00296100000003</v>
      </c>
      <c r="J87" s="192">
        <v>1243.7375850000001</v>
      </c>
      <c r="K87" s="192">
        <v>2024.233019</v>
      </c>
      <c r="L87" s="192">
        <v>680.86376600000006</v>
      </c>
      <c r="M87" s="192">
        <v>551.11629000000005</v>
      </c>
      <c r="N87" s="192">
        <v>967.55145300000004</v>
      </c>
      <c r="O87" s="192">
        <v>893.80146500000001</v>
      </c>
      <c r="P87" s="192">
        <v>948.21305600000005</v>
      </c>
      <c r="Q87" s="458">
        <f t="shared" si="4"/>
        <v>0.45871089213717453</v>
      </c>
      <c r="R87" s="175">
        <v>-7.2072072072072446E-3</v>
      </c>
      <c r="S87" s="171">
        <v>67.349883709744091</v>
      </c>
      <c r="T87" s="194">
        <f t="shared" si="5"/>
        <v>1407.8911555162995</v>
      </c>
      <c r="U87" s="460">
        <f t="shared" ref="U87:U150" si="6">(T87/T75)-1</f>
        <v>-4.356388018596058E-3</v>
      </c>
      <c r="V87" s="89"/>
    </row>
    <row r="88" spans="1:22" x14ac:dyDescent="0.2">
      <c r="A88" s="456">
        <v>2001.07</v>
      </c>
      <c r="B88" s="191">
        <v>408.41686900000002</v>
      </c>
      <c r="C88" s="193"/>
      <c r="D88" s="192">
        <v>1128.009914</v>
      </c>
      <c r="E88" s="192">
        <v>786.94627700000001</v>
      </c>
      <c r="F88" s="192">
        <v>1222.027448</v>
      </c>
      <c r="G88" s="192">
        <v>399.77353799999997</v>
      </c>
      <c r="H88" s="192">
        <v>538.75491999999997</v>
      </c>
      <c r="I88" s="192">
        <v>392.94385499999999</v>
      </c>
      <c r="J88" s="192">
        <v>874.99245099999996</v>
      </c>
      <c r="K88" s="192">
        <v>1342.2855199999999</v>
      </c>
      <c r="L88" s="192">
        <v>487.60244699999998</v>
      </c>
      <c r="M88" s="192">
        <v>450.78818999999999</v>
      </c>
      <c r="N88" s="192">
        <v>666.62564499999996</v>
      </c>
      <c r="O88" s="192">
        <v>605.63945000000001</v>
      </c>
      <c r="P88" s="192">
        <v>650.78717099999994</v>
      </c>
      <c r="Q88" s="458">
        <f t="shared" si="4"/>
        <v>-0.3136698900294409</v>
      </c>
      <c r="R88" s="175">
        <v>-3.2264569469651061E-3</v>
      </c>
      <c r="S88" s="171">
        <v>67.132582209571495</v>
      </c>
      <c r="T88" s="194">
        <f t="shared" si="5"/>
        <v>969.40583779185147</v>
      </c>
      <c r="U88" s="460">
        <f t="shared" si="6"/>
        <v>8.4085288690094462E-3</v>
      </c>
      <c r="V88" s="89"/>
    </row>
    <row r="89" spans="1:22" x14ac:dyDescent="0.2">
      <c r="A89" s="456">
        <v>2001.08</v>
      </c>
      <c r="B89" s="191">
        <v>411.36468100000002</v>
      </c>
      <c r="C89" s="193"/>
      <c r="D89" s="192">
        <v>1112.459621</v>
      </c>
      <c r="E89" s="192">
        <v>781.73828500000002</v>
      </c>
      <c r="F89" s="192">
        <v>1270.638862</v>
      </c>
      <c r="G89" s="192">
        <v>400.95613200000003</v>
      </c>
      <c r="H89" s="192">
        <v>539.864374</v>
      </c>
      <c r="I89" s="192">
        <v>402.21930700000001</v>
      </c>
      <c r="J89" s="192">
        <v>855.55976499999997</v>
      </c>
      <c r="K89" s="192">
        <v>1392.672615</v>
      </c>
      <c r="L89" s="192">
        <v>478.07836099999997</v>
      </c>
      <c r="M89" s="192">
        <v>423.33717200000001</v>
      </c>
      <c r="N89" s="192">
        <v>669.71709999999996</v>
      </c>
      <c r="O89" s="192">
        <v>589.71957799999996</v>
      </c>
      <c r="P89" s="192">
        <v>644.74899300000004</v>
      </c>
      <c r="Q89" s="458">
        <f t="shared" si="4"/>
        <v>-9.2782683326741999E-3</v>
      </c>
      <c r="R89" s="175">
        <v>-3.5403601051993139E-3</v>
      </c>
      <c r="S89" s="171">
        <v>66.894908693757699</v>
      </c>
      <c r="T89" s="194">
        <f t="shared" si="5"/>
        <v>963.82371332867183</v>
      </c>
      <c r="U89" s="460">
        <f t="shared" si="6"/>
        <v>-1.3103942376255784E-3</v>
      </c>
      <c r="V89" s="89"/>
    </row>
    <row r="90" spans="1:22" x14ac:dyDescent="0.2">
      <c r="A90" s="456">
        <v>2001.09</v>
      </c>
      <c r="B90" s="191">
        <v>404.55769299999997</v>
      </c>
      <c r="C90" s="193"/>
      <c r="D90" s="192">
        <v>1179.1301779999999</v>
      </c>
      <c r="E90" s="192">
        <v>764.046021</v>
      </c>
      <c r="F90" s="192">
        <v>1245.5002360000001</v>
      </c>
      <c r="G90" s="192">
        <v>396.60332099999999</v>
      </c>
      <c r="H90" s="192">
        <v>540.55607599999996</v>
      </c>
      <c r="I90" s="192">
        <v>385.01567799999998</v>
      </c>
      <c r="J90" s="192">
        <v>870.65991199999996</v>
      </c>
      <c r="K90" s="192">
        <v>1368.5647280000001</v>
      </c>
      <c r="L90" s="192">
        <v>473.01086800000002</v>
      </c>
      <c r="M90" s="192">
        <v>422.3623</v>
      </c>
      <c r="N90" s="192">
        <v>661.55751799999996</v>
      </c>
      <c r="O90" s="192">
        <v>599.93227400000001</v>
      </c>
      <c r="P90" s="192">
        <v>640.87063899999998</v>
      </c>
      <c r="Q90" s="458">
        <f t="shared" si="4"/>
        <v>-6.0152928381542736E-3</v>
      </c>
      <c r="R90" s="175">
        <v>-8.1210029438638642E-4</v>
      </c>
      <c r="S90" s="171">
        <v>66.84058331871455</v>
      </c>
      <c r="T90" s="194">
        <f t="shared" si="5"/>
        <v>958.80467700910083</v>
      </c>
      <c r="U90" s="460">
        <f t="shared" si="6"/>
        <v>-1.0604931295898901E-4</v>
      </c>
      <c r="V90" s="89"/>
    </row>
    <row r="91" spans="1:22" x14ac:dyDescent="0.2">
      <c r="A91" s="456">
        <v>2001.1</v>
      </c>
      <c r="B91" s="191">
        <v>397.56004200000001</v>
      </c>
      <c r="C91" s="193"/>
      <c r="D91" s="192">
        <v>1127.0148489999999</v>
      </c>
      <c r="E91" s="192">
        <v>777.93330200000003</v>
      </c>
      <c r="F91" s="192">
        <v>1249.1240399999999</v>
      </c>
      <c r="G91" s="192">
        <v>404.44632799999999</v>
      </c>
      <c r="H91" s="192">
        <v>534.38133900000003</v>
      </c>
      <c r="I91" s="192">
        <v>382.671493</v>
      </c>
      <c r="J91" s="192">
        <v>857.24394400000006</v>
      </c>
      <c r="K91" s="192">
        <v>1455.826194</v>
      </c>
      <c r="L91" s="192">
        <v>457.24292100000002</v>
      </c>
      <c r="M91" s="192">
        <v>420.600819</v>
      </c>
      <c r="N91" s="192">
        <v>659.03802499999995</v>
      </c>
      <c r="O91" s="192">
        <v>593.89297199999999</v>
      </c>
      <c r="P91" s="192">
        <v>643.13333499999999</v>
      </c>
      <c r="Q91" s="458">
        <f t="shared" si="4"/>
        <v>3.5306594846202799E-3</v>
      </c>
      <c r="R91" s="175">
        <v>-4.368586812963593E-3</v>
      </c>
      <c r="S91" s="171">
        <v>66.548584427857634</v>
      </c>
      <c r="T91" s="194">
        <f t="shared" si="5"/>
        <v>966.41174343414059</v>
      </c>
      <c r="U91" s="460">
        <f t="shared" si="6"/>
        <v>5.2701532088923475E-3</v>
      </c>
      <c r="V91" s="89"/>
    </row>
    <row r="92" spans="1:22" x14ac:dyDescent="0.2">
      <c r="A92" s="456">
        <v>2001.11</v>
      </c>
      <c r="B92" s="191">
        <v>390.367186</v>
      </c>
      <c r="C92" s="193"/>
      <c r="D92" s="192">
        <v>1165.0043109999999</v>
      </c>
      <c r="E92" s="192">
        <v>772.64895000000001</v>
      </c>
      <c r="F92" s="192">
        <v>1217.1058330000001</v>
      </c>
      <c r="G92" s="192">
        <v>404.15139399999998</v>
      </c>
      <c r="H92" s="192">
        <v>537.25107100000002</v>
      </c>
      <c r="I92" s="192">
        <v>381.80523199999999</v>
      </c>
      <c r="J92" s="192">
        <v>867.17843300000004</v>
      </c>
      <c r="K92" s="192">
        <v>1352.174364</v>
      </c>
      <c r="L92" s="192">
        <v>471.19252499999999</v>
      </c>
      <c r="M92" s="192">
        <v>421.20629500000001</v>
      </c>
      <c r="N92" s="192">
        <v>656.02793099999997</v>
      </c>
      <c r="O92" s="192">
        <v>596.019679</v>
      </c>
      <c r="P92" s="192">
        <v>638.73375899999996</v>
      </c>
      <c r="Q92" s="458">
        <f t="shared" si="4"/>
        <v>-6.8408458410883499E-3</v>
      </c>
      <c r="R92" s="175">
        <v>-3.2653061224489077E-3</v>
      </c>
      <c r="S92" s="171">
        <v>66.331282927685038</v>
      </c>
      <c r="T92" s="194">
        <f t="shared" si="5"/>
        <v>962.94497981646646</v>
      </c>
      <c r="U92" s="460">
        <f t="shared" si="6"/>
        <v>1.202307655824808E-2</v>
      </c>
      <c r="V92" s="89"/>
    </row>
    <row r="93" spans="1:22" x14ac:dyDescent="0.2">
      <c r="A93" s="456">
        <v>2001.12</v>
      </c>
      <c r="B93" s="191">
        <v>559.04744700000003</v>
      </c>
      <c r="C93" s="193"/>
      <c r="D93" s="192">
        <v>1717.873323</v>
      </c>
      <c r="E93" s="192">
        <v>1197.5634230000001</v>
      </c>
      <c r="F93" s="192">
        <v>1839.943362</v>
      </c>
      <c r="G93" s="192">
        <v>607.23529099999996</v>
      </c>
      <c r="H93" s="192">
        <v>781.73157000000003</v>
      </c>
      <c r="I93" s="192">
        <v>541.836905</v>
      </c>
      <c r="J93" s="192">
        <v>1239.5291560000001</v>
      </c>
      <c r="K93" s="192">
        <v>2104.2181209999999</v>
      </c>
      <c r="L93" s="192">
        <v>671.79317300000002</v>
      </c>
      <c r="M93" s="192">
        <v>561.76605300000006</v>
      </c>
      <c r="N93" s="192">
        <v>965.43186900000001</v>
      </c>
      <c r="O93" s="192">
        <v>884.64002000000005</v>
      </c>
      <c r="P93" s="192">
        <v>948.20160599999997</v>
      </c>
      <c r="Q93" s="458">
        <f t="shared" si="4"/>
        <v>0.48450209909759923</v>
      </c>
      <c r="R93" s="175">
        <v>-8.1900081900088129E-4</v>
      </c>
      <c r="S93" s="171">
        <v>66.276957552641875</v>
      </c>
      <c r="T93" s="194">
        <f t="shared" si="5"/>
        <v>1430.6655601184934</v>
      </c>
      <c r="U93" s="460">
        <f t="shared" si="6"/>
        <v>2.7282088337978738E-3</v>
      </c>
      <c r="V93" s="89"/>
    </row>
    <row r="94" spans="1:22" x14ac:dyDescent="0.2">
      <c r="A94" s="456">
        <v>2002.01</v>
      </c>
      <c r="B94" s="191">
        <v>408.124706</v>
      </c>
      <c r="C94" s="193"/>
      <c r="D94" s="192">
        <v>1217.823533</v>
      </c>
      <c r="E94" s="192">
        <v>816.44975299999999</v>
      </c>
      <c r="F94" s="192">
        <v>1399.536529</v>
      </c>
      <c r="G94" s="192">
        <v>446.872523</v>
      </c>
      <c r="H94" s="192">
        <v>571.55138799999997</v>
      </c>
      <c r="I94" s="192">
        <v>394.22486600000002</v>
      </c>
      <c r="J94" s="192">
        <v>901.44755799999996</v>
      </c>
      <c r="K94" s="192">
        <v>1659.730366</v>
      </c>
      <c r="L94" s="192">
        <v>492.79766699999999</v>
      </c>
      <c r="M94" s="192">
        <v>457.27497199999999</v>
      </c>
      <c r="N94" s="192">
        <v>691.89704800000004</v>
      </c>
      <c r="O94" s="192">
        <v>645.76481000000001</v>
      </c>
      <c r="P94" s="192">
        <v>689.60951799999998</v>
      </c>
      <c r="Q94" s="458">
        <f t="shared" si="4"/>
        <v>-0.2727184665831498</v>
      </c>
      <c r="R94" s="175">
        <v>2.2950819672131084E-2</v>
      </c>
      <c r="S94" s="171">
        <v>67.798068053850045</v>
      </c>
      <c r="T94" s="194">
        <f t="shared" si="5"/>
        <v>1017.1521664190536</v>
      </c>
      <c r="U94" s="460">
        <f t="shared" si="6"/>
        <v>-2.6411946969010502E-2</v>
      </c>
      <c r="V94" s="89"/>
    </row>
    <row r="95" spans="1:22" x14ac:dyDescent="0.2">
      <c r="A95" s="456">
        <v>2002.02</v>
      </c>
      <c r="B95" s="191">
        <v>415.56784800000003</v>
      </c>
      <c r="C95" s="193"/>
      <c r="D95" s="192">
        <v>1210.860788</v>
      </c>
      <c r="E95" s="192">
        <v>760.27524300000005</v>
      </c>
      <c r="F95" s="192">
        <v>1358.6518410000001</v>
      </c>
      <c r="G95" s="192">
        <v>435.03992599999998</v>
      </c>
      <c r="H95" s="192">
        <v>553.24993400000005</v>
      </c>
      <c r="I95" s="192">
        <v>387.95115600000003</v>
      </c>
      <c r="J95" s="192">
        <v>865.44539699999996</v>
      </c>
      <c r="K95" s="192">
        <v>1496.6569480000001</v>
      </c>
      <c r="L95" s="192">
        <v>475.88304900000003</v>
      </c>
      <c r="M95" s="192">
        <v>428.282892</v>
      </c>
      <c r="N95" s="192">
        <v>661.78258300000005</v>
      </c>
      <c r="O95" s="192">
        <v>606.56121499999995</v>
      </c>
      <c r="P95" s="192">
        <v>654.63243999999997</v>
      </c>
      <c r="Q95" s="458">
        <f t="shared" si="4"/>
        <v>-5.0720120716199246E-2</v>
      </c>
      <c r="R95" s="175">
        <v>3.1350160256410131E-2</v>
      </c>
      <c r="S95" s="171">
        <v>69.923548352413249</v>
      </c>
      <c r="T95" s="194">
        <f t="shared" si="5"/>
        <v>936.211698955359</v>
      </c>
      <c r="U95" s="460">
        <f t="shared" si="6"/>
        <v>-4.5311621465194851E-2</v>
      </c>
      <c r="V95" s="89"/>
    </row>
    <row r="96" spans="1:22" x14ac:dyDescent="0.2">
      <c r="A96" s="456">
        <v>2002.03</v>
      </c>
      <c r="B96" s="191">
        <v>402.28932800000001</v>
      </c>
      <c r="C96" s="193"/>
      <c r="D96" s="192">
        <v>1400.6909310000001</v>
      </c>
      <c r="E96" s="192">
        <v>774.33729400000004</v>
      </c>
      <c r="F96" s="192">
        <v>1374.0039420000001</v>
      </c>
      <c r="G96" s="192">
        <v>429.51692100000002</v>
      </c>
      <c r="H96" s="192">
        <v>540.99867300000005</v>
      </c>
      <c r="I96" s="192">
        <v>387.44968499999999</v>
      </c>
      <c r="J96" s="192">
        <v>847.82310299999995</v>
      </c>
      <c r="K96" s="192">
        <v>1354.2390700000001</v>
      </c>
      <c r="L96" s="192">
        <v>470.43404800000002</v>
      </c>
      <c r="M96" s="192">
        <v>423.24150300000002</v>
      </c>
      <c r="N96" s="192">
        <v>649.29177800000002</v>
      </c>
      <c r="O96" s="192">
        <v>612.753916</v>
      </c>
      <c r="P96" s="192">
        <v>645.53298700000005</v>
      </c>
      <c r="Q96" s="458">
        <f t="shared" ref="Q96:Q159" si="7">P96/P95-1</f>
        <v>-1.390009483795196E-2</v>
      </c>
      <c r="R96" s="175">
        <v>3.962319122074387E-2</v>
      </c>
      <c r="S96" s="171">
        <v>72.694142479613845</v>
      </c>
      <c r="T96" s="194">
        <f t="shared" si="5"/>
        <v>888.01238308991901</v>
      </c>
      <c r="U96" s="460">
        <f t="shared" si="6"/>
        <v>-8.6245963846355966E-2</v>
      </c>
      <c r="V96" s="89"/>
    </row>
    <row r="97" spans="1:22" x14ac:dyDescent="0.2">
      <c r="A97" s="456">
        <v>2002.04</v>
      </c>
      <c r="B97" s="191">
        <v>401.97482400000001</v>
      </c>
      <c r="C97" s="193"/>
      <c r="D97" s="192">
        <v>1253.254124</v>
      </c>
      <c r="E97" s="192">
        <v>821.80975899999999</v>
      </c>
      <c r="F97" s="192">
        <v>1244.3917939999999</v>
      </c>
      <c r="G97" s="192">
        <v>453.25325099999998</v>
      </c>
      <c r="H97" s="192">
        <v>536.73052099999995</v>
      </c>
      <c r="I97" s="192">
        <v>387.65014200000002</v>
      </c>
      <c r="J97" s="192">
        <v>859.96283700000004</v>
      </c>
      <c r="K97" s="192">
        <v>1425.8359820000001</v>
      </c>
      <c r="L97" s="192">
        <v>473.96598599999999</v>
      </c>
      <c r="M97" s="192">
        <v>423.97287999999998</v>
      </c>
      <c r="N97" s="192">
        <v>646.58283400000005</v>
      </c>
      <c r="O97" s="192">
        <v>600.24058000000002</v>
      </c>
      <c r="P97" s="192">
        <v>658.63173500000005</v>
      </c>
      <c r="Q97" s="458">
        <f t="shared" si="7"/>
        <v>2.0291368936658172E-2</v>
      </c>
      <c r="R97" s="175">
        <v>0.10387669313404957</v>
      </c>
      <c r="S97" s="171">
        <v>80.245369610611561</v>
      </c>
      <c r="T97" s="194">
        <f t="shared" si="5"/>
        <v>820.77226162206284</v>
      </c>
      <c r="U97" s="460">
        <f t="shared" si="6"/>
        <v>-0.13906968218645088</v>
      </c>
      <c r="V97" s="89"/>
    </row>
    <row r="98" spans="1:22" x14ac:dyDescent="0.2">
      <c r="A98" s="456">
        <v>2002.05</v>
      </c>
      <c r="B98" s="191">
        <v>403.35448500000001</v>
      </c>
      <c r="C98" s="193"/>
      <c r="D98" s="192">
        <v>1523.2139930000001</v>
      </c>
      <c r="E98" s="192">
        <v>832.20437600000002</v>
      </c>
      <c r="F98" s="192">
        <v>1194.6995979999999</v>
      </c>
      <c r="G98" s="192">
        <v>447.146522</v>
      </c>
      <c r="H98" s="192">
        <v>540.12598000000003</v>
      </c>
      <c r="I98" s="192">
        <v>389.47344700000002</v>
      </c>
      <c r="J98" s="192">
        <v>881.56181700000002</v>
      </c>
      <c r="K98" s="192">
        <v>1359.4688000000001</v>
      </c>
      <c r="L98" s="192">
        <v>474.011775</v>
      </c>
      <c r="M98" s="192">
        <v>421.48010699999998</v>
      </c>
      <c r="N98" s="192">
        <v>655.44041600000003</v>
      </c>
      <c r="O98" s="192">
        <v>592.06488300000001</v>
      </c>
      <c r="P98" s="192">
        <v>660.69289200000003</v>
      </c>
      <c r="Q98" s="458">
        <f t="shared" si="7"/>
        <v>3.129452910433983E-3</v>
      </c>
      <c r="R98" s="175">
        <v>4.0111703478040051E-2</v>
      </c>
      <c r="S98" s="171">
        <v>83.46414808191814</v>
      </c>
      <c r="T98" s="194">
        <f t="shared" si="5"/>
        <v>791.58885243942723</v>
      </c>
      <c r="U98" s="460">
        <f t="shared" si="6"/>
        <v>-0.17388368518076669</v>
      </c>
      <c r="V98" s="89"/>
    </row>
    <row r="99" spans="1:22" x14ac:dyDescent="0.2">
      <c r="A99" s="456">
        <v>2002.06</v>
      </c>
      <c r="B99" s="191">
        <v>588.24787700000002</v>
      </c>
      <c r="C99" s="193"/>
      <c r="D99" s="192">
        <v>1778.0107829999999</v>
      </c>
      <c r="E99" s="192">
        <v>1210.458697</v>
      </c>
      <c r="F99" s="192">
        <v>1769.7821080000001</v>
      </c>
      <c r="G99" s="192">
        <v>604.46096499999999</v>
      </c>
      <c r="H99" s="192">
        <v>801.27953400000001</v>
      </c>
      <c r="I99" s="192">
        <v>554.72028499999999</v>
      </c>
      <c r="J99" s="192">
        <v>1285.530544</v>
      </c>
      <c r="K99" s="192">
        <v>2094.0479930000001</v>
      </c>
      <c r="L99" s="192">
        <v>676.23233100000004</v>
      </c>
      <c r="M99" s="192">
        <v>520.37998100000004</v>
      </c>
      <c r="N99" s="192">
        <v>932.17461500000002</v>
      </c>
      <c r="O99" s="192">
        <v>873.86406499999998</v>
      </c>
      <c r="P99" s="192">
        <v>958.91921600000001</v>
      </c>
      <c r="Q99" s="458">
        <f t="shared" si="7"/>
        <v>0.45138418713304396</v>
      </c>
      <c r="R99" s="175">
        <v>3.6205353510698979E-2</v>
      </c>
      <c r="S99" s="171">
        <v>86.485997068693322</v>
      </c>
      <c r="T99" s="194">
        <f t="shared" si="5"/>
        <v>1108.7566178353222</v>
      </c>
      <c r="U99" s="460">
        <f t="shared" si="6"/>
        <v>-0.21246993171945816</v>
      </c>
      <c r="V99" s="89"/>
    </row>
    <row r="100" spans="1:22" x14ac:dyDescent="0.2">
      <c r="A100" s="456">
        <v>2002.07</v>
      </c>
      <c r="B100" s="191">
        <v>421.81373300000001</v>
      </c>
      <c r="C100" s="193"/>
      <c r="D100" s="192">
        <v>1640.6210000000001</v>
      </c>
      <c r="E100" s="192">
        <v>896.45195999999999</v>
      </c>
      <c r="F100" s="192">
        <v>1254.247979</v>
      </c>
      <c r="G100" s="192">
        <v>466.90800300000001</v>
      </c>
      <c r="H100" s="192">
        <v>570.72260200000005</v>
      </c>
      <c r="I100" s="192">
        <v>403.86841700000002</v>
      </c>
      <c r="J100" s="192">
        <v>930.14463999999998</v>
      </c>
      <c r="K100" s="192">
        <v>1413.630574</v>
      </c>
      <c r="L100" s="192">
        <v>496.71932399999997</v>
      </c>
      <c r="M100" s="192">
        <v>433.63509900000003</v>
      </c>
      <c r="N100" s="192">
        <v>659.27236600000003</v>
      </c>
      <c r="O100" s="192">
        <v>616.51345800000001</v>
      </c>
      <c r="P100" s="192">
        <v>699.34156399999995</v>
      </c>
      <c r="Q100" s="458">
        <f t="shared" si="7"/>
        <v>-0.27069814398213088</v>
      </c>
      <c r="R100" s="175">
        <v>3.1878140703517355E-2</v>
      </c>
      <c r="S100" s="171">
        <v>89.243009852133113</v>
      </c>
      <c r="T100" s="194">
        <f t="shared" si="5"/>
        <v>783.63735732214786</v>
      </c>
      <c r="U100" s="460">
        <f t="shared" si="6"/>
        <v>-0.19163127890054177</v>
      </c>
      <c r="V100" s="89"/>
    </row>
    <row r="101" spans="1:22" x14ac:dyDescent="0.2">
      <c r="A101" s="456">
        <v>2002.08</v>
      </c>
      <c r="B101" s="191">
        <v>441.11603100000002</v>
      </c>
      <c r="C101" s="193"/>
      <c r="D101" s="192">
        <v>1351.0070370000001</v>
      </c>
      <c r="E101" s="192">
        <v>886.09182599999997</v>
      </c>
      <c r="F101" s="192">
        <v>1287.2198269999999</v>
      </c>
      <c r="G101" s="192">
        <v>459.807861</v>
      </c>
      <c r="H101" s="192">
        <v>574.71018900000001</v>
      </c>
      <c r="I101" s="192">
        <v>408.57446599999997</v>
      </c>
      <c r="J101" s="192">
        <v>899.56797700000004</v>
      </c>
      <c r="K101" s="192">
        <v>1422.748867</v>
      </c>
      <c r="L101" s="192">
        <v>509.93477000000001</v>
      </c>
      <c r="M101" s="192">
        <v>442.983699</v>
      </c>
      <c r="N101" s="192">
        <v>665.29500900000005</v>
      </c>
      <c r="O101" s="192">
        <v>617.03759000000002</v>
      </c>
      <c r="P101" s="192">
        <v>698.86351000000002</v>
      </c>
      <c r="Q101" s="458">
        <f t="shared" si="7"/>
        <v>-6.8357727412282632E-4</v>
      </c>
      <c r="R101" s="175">
        <v>2.3436311063765203E-2</v>
      </c>
      <c r="S101" s="171">
        <v>91.334536791294369</v>
      </c>
      <c r="T101" s="194">
        <f t="shared" si="5"/>
        <v>765.16894326288718</v>
      </c>
      <c r="U101" s="460">
        <f t="shared" si="6"/>
        <v>-0.20611110446713166</v>
      </c>
      <c r="V101" s="89"/>
    </row>
    <row r="102" spans="1:22" x14ac:dyDescent="0.2">
      <c r="A102" s="456">
        <v>2002.09</v>
      </c>
      <c r="B102" s="191">
        <v>452.382251</v>
      </c>
      <c r="C102" s="193"/>
      <c r="D102" s="192">
        <v>1505.9444570000001</v>
      </c>
      <c r="E102" s="192">
        <v>897.80093999999997</v>
      </c>
      <c r="F102" s="192">
        <v>1260.6964539999999</v>
      </c>
      <c r="G102" s="192">
        <v>441.69715400000001</v>
      </c>
      <c r="H102" s="192">
        <v>581.91370099999995</v>
      </c>
      <c r="I102" s="192">
        <v>396.35032100000001</v>
      </c>
      <c r="J102" s="192">
        <v>902.07253800000001</v>
      </c>
      <c r="K102" s="192">
        <v>1416.824525</v>
      </c>
      <c r="L102" s="192">
        <v>496.78976799999998</v>
      </c>
      <c r="M102" s="192">
        <v>419.15687600000001</v>
      </c>
      <c r="N102" s="192">
        <v>674.19604500000003</v>
      </c>
      <c r="O102" s="192">
        <v>615.53231800000003</v>
      </c>
      <c r="P102" s="192">
        <v>699.58805800000005</v>
      </c>
      <c r="Q102" s="458">
        <f t="shared" si="7"/>
        <v>1.036751797214297E-3</v>
      </c>
      <c r="R102" s="175">
        <v>1.3457249070632171E-2</v>
      </c>
      <c r="S102" s="171">
        <v>92.563648401645622</v>
      </c>
      <c r="T102" s="194">
        <f t="shared" si="5"/>
        <v>755.79136095024819</v>
      </c>
      <c r="U102" s="460">
        <f t="shared" si="6"/>
        <v>-0.21173584247850474</v>
      </c>
      <c r="V102" s="89"/>
    </row>
    <row r="103" spans="1:22" x14ac:dyDescent="0.2">
      <c r="A103" s="456">
        <v>2002.1</v>
      </c>
      <c r="B103" s="191">
        <v>456.34214300000002</v>
      </c>
      <c r="C103" s="193"/>
      <c r="D103" s="192">
        <v>1490.657042</v>
      </c>
      <c r="E103" s="192">
        <v>921.96507099999997</v>
      </c>
      <c r="F103" s="192">
        <v>1281.6567769999999</v>
      </c>
      <c r="G103" s="192">
        <v>461.860028</v>
      </c>
      <c r="H103" s="192">
        <v>602.96553300000005</v>
      </c>
      <c r="I103" s="192">
        <v>416.705309</v>
      </c>
      <c r="J103" s="192">
        <v>922.74829799999998</v>
      </c>
      <c r="K103" s="192">
        <v>1564.6015709999999</v>
      </c>
      <c r="L103" s="192">
        <v>515.01896899999997</v>
      </c>
      <c r="M103" s="192">
        <v>418.38380699999999</v>
      </c>
      <c r="N103" s="192">
        <v>682.76374899999996</v>
      </c>
      <c r="O103" s="192">
        <v>622.81285600000001</v>
      </c>
      <c r="P103" s="192">
        <v>720.51467200000002</v>
      </c>
      <c r="Q103" s="458">
        <f t="shared" si="7"/>
        <v>2.9912766178178396E-2</v>
      </c>
      <c r="R103" s="175">
        <v>2.2008656738317089E-3</v>
      </c>
      <c r="S103" s="171">
        <v>92.767368558057427</v>
      </c>
      <c r="T103" s="194">
        <f t="shared" si="5"/>
        <v>776.6897813308932</v>
      </c>
      <c r="U103" s="460">
        <f t="shared" si="6"/>
        <v>-0.19631586990972516</v>
      </c>
      <c r="V103" s="89"/>
    </row>
    <row r="104" spans="1:22" x14ac:dyDescent="0.2">
      <c r="A104" s="456">
        <v>2002.11</v>
      </c>
      <c r="B104" s="191">
        <v>454.62007699999998</v>
      </c>
      <c r="C104" s="193"/>
      <c r="D104" s="192">
        <v>1371.7107820000001</v>
      </c>
      <c r="E104" s="192">
        <v>912.205195</v>
      </c>
      <c r="F104" s="192">
        <v>1267.8131900000001</v>
      </c>
      <c r="G104" s="192">
        <v>461.00506799999999</v>
      </c>
      <c r="H104" s="192">
        <v>599.57687499999997</v>
      </c>
      <c r="I104" s="192">
        <v>414.48724800000002</v>
      </c>
      <c r="J104" s="192">
        <v>921.004144</v>
      </c>
      <c r="K104" s="192">
        <v>1532.991722</v>
      </c>
      <c r="L104" s="192">
        <v>514.65145399999994</v>
      </c>
      <c r="M104" s="192">
        <v>419.60260799999998</v>
      </c>
      <c r="N104" s="192">
        <v>688.80209000000002</v>
      </c>
      <c r="O104" s="192">
        <v>631.11057600000004</v>
      </c>
      <c r="P104" s="192">
        <v>715.02824699999996</v>
      </c>
      <c r="Q104" s="458">
        <f t="shared" si="7"/>
        <v>-7.6145916429027904E-3</v>
      </c>
      <c r="R104" s="175">
        <v>5.1240758363222394E-3</v>
      </c>
      <c r="S104" s="171">
        <v>93.242715589684963</v>
      </c>
      <c r="T104" s="194">
        <f t="shared" si="5"/>
        <v>766.8462275878851</v>
      </c>
      <c r="U104" s="460">
        <f t="shared" si="6"/>
        <v>-0.20364481495708819</v>
      </c>
      <c r="V104" s="89"/>
    </row>
    <row r="105" spans="1:22" x14ac:dyDescent="0.2">
      <c r="A105" s="456">
        <v>2002.12</v>
      </c>
      <c r="B105" s="191">
        <v>657.04811800000004</v>
      </c>
      <c r="C105" s="193"/>
      <c r="D105" s="192">
        <v>2072.6407100000001</v>
      </c>
      <c r="E105" s="192">
        <v>1531.7759510000001</v>
      </c>
      <c r="F105" s="192">
        <v>1956.0979649999999</v>
      </c>
      <c r="G105" s="192">
        <v>626.89048600000001</v>
      </c>
      <c r="H105" s="192">
        <v>878.51780299999996</v>
      </c>
      <c r="I105" s="192">
        <v>564.25659099999996</v>
      </c>
      <c r="J105" s="192">
        <v>1341.645687</v>
      </c>
      <c r="K105" s="192">
        <v>2262.3837899999999</v>
      </c>
      <c r="L105" s="192">
        <v>730.56837800000005</v>
      </c>
      <c r="M105" s="192">
        <v>585.76460699999996</v>
      </c>
      <c r="N105" s="192">
        <v>993.69459900000004</v>
      </c>
      <c r="O105" s="192">
        <v>965.30316000000005</v>
      </c>
      <c r="P105" s="192">
        <v>1091.3145649999999</v>
      </c>
      <c r="Q105" s="458">
        <f t="shared" si="7"/>
        <v>0.52625378029296233</v>
      </c>
      <c r="R105" s="175">
        <v>1.8935255990095712E-3</v>
      </c>
      <c r="S105" s="171">
        <v>93.4192730585752</v>
      </c>
      <c r="T105" s="194">
        <f t="shared" si="5"/>
        <v>1168.1899561728876</v>
      </c>
      <c r="U105" s="460">
        <f t="shared" si="6"/>
        <v>-0.18346398435974554</v>
      </c>
      <c r="V105" s="89"/>
    </row>
    <row r="106" spans="1:22" x14ac:dyDescent="0.2">
      <c r="A106" s="456">
        <v>2003.01</v>
      </c>
      <c r="B106" s="191">
        <v>490.952811</v>
      </c>
      <c r="C106" s="193"/>
      <c r="D106" s="192">
        <v>1426.8513109999999</v>
      </c>
      <c r="E106" s="192">
        <v>1012.943346</v>
      </c>
      <c r="F106" s="192">
        <v>1521.345951</v>
      </c>
      <c r="G106" s="192">
        <v>478.18645700000002</v>
      </c>
      <c r="H106" s="192">
        <v>684.21048299999995</v>
      </c>
      <c r="I106" s="192">
        <v>442.50061099999999</v>
      </c>
      <c r="J106" s="192">
        <v>976.56775100000004</v>
      </c>
      <c r="K106" s="192">
        <v>1938.1032640000001</v>
      </c>
      <c r="L106" s="192">
        <v>553.32917199999997</v>
      </c>
      <c r="M106" s="192">
        <v>428.77026899999998</v>
      </c>
      <c r="N106" s="192">
        <v>759.92969000000005</v>
      </c>
      <c r="O106" s="192">
        <v>734.36613</v>
      </c>
      <c r="P106" s="192">
        <v>797.57831399999998</v>
      </c>
      <c r="Q106" s="458">
        <f t="shared" si="7"/>
        <v>-0.26915818813432579</v>
      </c>
      <c r="R106" s="175">
        <v>1.3156938285963538E-2</v>
      </c>
      <c r="S106" s="171">
        <v>94.64838466892644</v>
      </c>
      <c r="T106" s="194">
        <f t="shared" si="5"/>
        <v>842.67504066749177</v>
      </c>
      <c r="U106" s="460">
        <f t="shared" si="6"/>
        <v>-0.17153493008407905</v>
      </c>
      <c r="V106" s="89"/>
    </row>
    <row r="107" spans="1:22" x14ac:dyDescent="0.2">
      <c r="A107" s="456">
        <v>2003.02</v>
      </c>
      <c r="B107" s="191">
        <v>500.35612300000003</v>
      </c>
      <c r="C107" s="193"/>
      <c r="D107" s="192">
        <v>1353.154575</v>
      </c>
      <c r="E107" s="192">
        <v>959.04929400000003</v>
      </c>
      <c r="F107" s="192">
        <v>1754.988613</v>
      </c>
      <c r="G107" s="192">
        <v>444.23280699999998</v>
      </c>
      <c r="H107" s="192">
        <v>660.372659</v>
      </c>
      <c r="I107" s="192">
        <v>434.62983700000001</v>
      </c>
      <c r="J107" s="192">
        <v>947.06131000000005</v>
      </c>
      <c r="K107" s="192">
        <v>1590.6847210000001</v>
      </c>
      <c r="L107" s="192">
        <v>535.35921599999995</v>
      </c>
      <c r="M107" s="192">
        <v>429.83946200000003</v>
      </c>
      <c r="N107" s="192">
        <v>727.72754899999995</v>
      </c>
      <c r="O107" s="192">
        <v>709.80354399999999</v>
      </c>
      <c r="P107" s="192">
        <v>761.03087000000005</v>
      </c>
      <c r="Q107" s="458">
        <f t="shared" si="7"/>
        <v>-4.5823016195999489E-2</v>
      </c>
      <c r="R107" s="175">
        <v>5.6679581001575219E-3</v>
      </c>
      <c r="S107" s="171">
        <v>95.184847747477505</v>
      </c>
      <c r="T107" s="194">
        <f t="shared" si="5"/>
        <v>799.52942932575968</v>
      </c>
      <c r="U107" s="460">
        <f t="shared" si="6"/>
        <v>-0.14599504554590781</v>
      </c>
      <c r="V107" s="89"/>
    </row>
    <row r="108" spans="1:22" x14ac:dyDescent="0.2">
      <c r="A108" s="456">
        <v>2003.03</v>
      </c>
      <c r="B108" s="191">
        <v>486.57791200000003</v>
      </c>
      <c r="C108" s="193"/>
      <c r="D108" s="192">
        <v>1926.3697070000001</v>
      </c>
      <c r="E108" s="192">
        <v>976.34807499999999</v>
      </c>
      <c r="F108" s="192">
        <v>1395.2039810000001</v>
      </c>
      <c r="G108" s="192">
        <v>465.99575399999998</v>
      </c>
      <c r="H108" s="192">
        <v>654.55292099999997</v>
      </c>
      <c r="I108" s="192">
        <v>433.77766300000002</v>
      </c>
      <c r="J108" s="192">
        <v>952.98097900000005</v>
      </c>
      <c r="K108" s="192">
        <v>1576.805134</v>
      </c>
      <c r="L108" s="192">
        <v>541.93887099999995</v>
      </c>
      <c r="M108" s="192">
        <v>426.96834200000001</v>
      </c>
      <c r="N108" s="192">
        <v>725.45039699999995</v>
      </c>
      <c r="O108" s="192">
        <v>714.11385399999995</v>
      </c>
      <c r="P108" s="192">
        <v>759.73542999999995</v>
      </c>
      <c r="Q108" s="458">
        <f t="shared" si="7"/>
        <v>-1.7022174146498203E-3</v>
      </c>
      <c r="R108" s="175">
        <v>5.8500392380684829E-3</v>
      </c>
      <c r="S108" s="171">
        <v>95.741682841669828</v>
      </c>
      <c r="T108" s="194">
        <f t="shared" si="5"/>
        <v>793.5262964370404</v>
      </c>
      <c r="U108" s="460">
        <f t="shared" si="6"/>
        <v>-0.10640176697098047</v>
      </c>
      <c r="V108" s="89"/>
    </row>
    <row r="109" spans="1:22" x14ac:dyDescent="0.2">
      <c r="A109" s="456">
        <v>2003.04</v>
      </c>
      <c r="B109" s="191">
        <v>483.77707500000002</v>
      </c>
      <c r="C109" s="193"/>
      <c r="D109" s="192">
        <v>1446.3074260000001</v>
      </c>
      <c r="E109" s="192">
        <v>987.60849900000005</v>
      </c>
      <c r="F109" s="192">
        <v>1381.338704</v>
      </c>
      <c r="G109" s="192">
        <v>463.583167</v>
      </c>
      <c r="H109" s="192">
        <v>653.46079599999996</v>
      </c>
      <c r="I109" s="192">
        <v>439.77853599999997</v>
      </c>
      <c r="J109" s="192">
        <v>951.16807600000004</v>
      </c>
      <c r="K109" s="192">
        <v>1540.8669460000001</v>
      </c>
      <c r="L109" s="192">
        <v>539.78235400000005</v>
      </c>
      <c r="M109" s="192">
        <v>425.56356599999998</v>
      </c>
      <c r="N109" s="192">
        <v>729.09619799999996</v>
      </c>
      <c r="O109" s="192">
        <v>705.31606599999998</v>
      </c>
      <c r="P109" s="192">
        <v>758.35537799999997</v>
      </c>
      <c r="Q109" s="458">
        <f t="shared" si="7"/>
        <v>-1.8164902484539835E-3</v>
      </c>
      <c r="R109" s="175">
        <v>5.674161288031776E-4</v>
      </c>
      <c r="S109" s="171">
        <v>95.796008216712949</v>
      </c>
      <c r="T109" s="194">
        <f t="shared" si="5"/>
        <v>791.63567680651465</v>
      </c>
      <c r="U109" s="460">
        <f t="shared" si="6"/>
        <v>-3.5498988182137925E-2</v>
      </c>
      <c r="V109" s="89"/>
    </row>
    <row r="110" spans="1:22" x14ac:dyDescent="0.2">
      <c r="A110" s="456">
        <v>2003.05</v>
      </c>
      <c r="B110" s="191">
        <v>499.416426</v>
      </c>
      <c r="C110" s="193"/>
      <c r="D110" s="192">
        <v>1458.0441559999999</v>
      </c>
      <c r="E110" s="192">
        <v>987.14455099999998</v>
      </c>
      <c r="F110" s="192">
        <v>1363.057781</v>
      </c>
      <c r="G110" s="192">
        <v>492.01750700000002</v>
      </c>
      <c r="H110" s="192">
        <v>665.20063800000003</v>
      </c>
      <c r="I110" s="192">
        <v>452.97625599999998</v>
      </c>
      <c r="J110" s="192">
        <v>974.84239500000001</v>
      </c>
      <c r="K110" s="192">
        <v>1587.899367</v>
      </c>
      <c r="L110" s="192">
        <v>569.90411700000004</v>
      </c>
      <c r="M110" s="192">
        <v>424.98281500000002</v>
      </c>
      <c r="N110" s="192">
        <v>752.42636200000004</v>
      </c>
      <c r="O110" s="192">
        <v>726.86257499999999</v>
      </c>
      <c r="P110" s="192">
        <v>770.88861199999997</v>
      </c>
      <c r="Q110" s="458">
        <f t="shared" si="7"/>
        <v>1.6526861104425361E-2</v>
      </c>
      <c r="R110" s="175">
        <v>-3.8987736584672472E-3</v>
      </c>
      <c r="S110" s="171">
        <v>95.422521263291316</v>
      </c>
      <c r="T110" s="194">
        <f t="shared" si="5"/>
        <v>807.86862660330689</v>
      </c>
      <c r="U110" s="460">
        <f t="shared" si="6"/>
        <v>2.0565946720586759E-2</v>
      </c>
      <c r="V110" s="89"/>
    </row>
    <row r="111" spans="1:22" x14ac:dyDescent="0.2">
      <c r="A111" s="456">
        <v>2003.06</v>
      </c>
      <c r="B111" s="191">
        <v>762.61908900000003</v>
      </c>
      <c r="C111" s="193"/>
      <c r="D111" s="192">
        <v>2178.6567850000001</v>
      </c>
      <c r="E111" s="192">
        <v>1427.5346569999999</v>
      </c>
      <c r="F111" s="192">
        <v>2045.457533</v>
      </c>
      <c r="G111" s="192">
        <v>632.117119</v>
      </c>
      <c r="H111" s="192">
        <v>942.95147599999996</v>
      </c>
      <c r="I111" s="192">
        <v>614.98692200000005</v>
      </c>
      <c r="J111" s="192">
        <v>1384.6276720000001</v>
      </c>
      <c r="K111" s="192">
        <v>2429.3079130000001</v>
      </c>
      <c r="L111" s="192">
        <v>776.23343499999999</v>
      </c>
      <c r="M111" s="192">
        <v>572.93040699999995</v>
      </c>
      <c r="N111" s="192">
        <v>1064.710296</v>
      </c>
      <c r="O111" s="192">
        <v>1013.218587</v>
      </c>
      <c r="P111" s="192">
        <v>1103.1129289999999</v>
      </c>
      <c r="Q111" s="458">
        <f t="shared" si="7"/>
        <v>0.4309628029632897</v>
      </c>
      <c r="R111" s="175">
        <v>-8.5397096498729397E-4</v>
      </c>
      <c r="S111" s="171">
        <v>95.341033200726585</v>
      </c>
      <c r="T111" s="194">
        <f t="shared" si="5"/>
        <v>1157.0180141404144</v>
      </c>
      <c r="U111" s="460">
        <f t="shared" si="6"/>
        <v>4.3527493345938417E-2</v>
      </c>
      <c r="V111" s="89"/>
    </row>
    <row r="112" spans="1:22" x14ac:dyDescent="0.2">
      <c r="A112" s="456">
        <v>2003.07</v>
      </c>
      <c r="B112" s="191">
        <v>609.29089999999997</v>
      </c>
      <c r="C112" s="193"/>
      <c r="D112" s="192">
        <v>1625.2682480000001</v>
      </c>
      <c r="E112" s="192">
        <v>1000.026561</v>
      </c>
      <c r="F112" s="192">
        <v>1438.1558729999999</v>
      </c>
      <c r="G112" s="192">
        <v>511.30597699999998</v>
      </c>
      <c r="H112" s="192">
        <v>686.25800000000004</v>
      </c>
      <c r="I112" s="192">
        <v>456.46106300000002</v>
      </c>
      <c r="J112" s="192">
        <v>998.70276699999999</v>
      </c>
      <c r="K112" s="192">
        <v>1592.557358</v>
      </c>
      <c r="L112" s="192">
        <v>581.18471499999998</v>
      </c>
      <c r="M112" s="192">
        <v>426.50611900000001</v>
      </c>
      <c r="N112" s="192">
        <v>800.47288200000003</v>
      </c>
      <c r="O112" s="192">
        <v>739.38890500000002</v>
      </c>
      <c r="P112" s="192">
        <v>794.23655900000006</v>
      </c>
      <c r="Q112" s="458">
        <f t="shared" si="7"/>
        <v>-0.28000430588734393</v>
      </c>
      <c r="R112" s="175">
        <v>4.4871794871794712E-3</v>
      </c>
      <c r="S112" s="171">
        <v>95.768845529191395</v>
      </c>
      <c r="T112" s="194">
        <f t="shared" si="5"/>
        <v>829.32665065687581</v>
      </c>
      <c r="U112" s="460">
        <f t="shared" si="6"/>
        <v>5.8304128699093294E-2</v>
      </c>
      <c r="V112" s="89"/>
    </row>
    <row r="113" spans="1:22" x14ac:dyDescent="0.2">
      <c r="A113" s="456">
        <v>2003.08</v>
      </c>
      <c r="B113" s="191">
        <v>615.38183800000002</v>
      </c>
      <c r="C113" s="193"/>
      <c r="D113" s="192">
        <v>1488.9522609999999</v>
      </c>
      <c r="E113" s="192">
        <v>984.888195</v>
      </c>
      <c r="F113" s="192">
        <v>1414.7322180000001</v>
      </c>
      <c r="G113" s="192">
        <v>496.07868100000002</v>
      </c>
      <c r="H113" s="192">
        <v>690.13070800000003</v>
      </c>
      <c r="I113" s="192">
        <v>471.90561300000002</v>
      </c>
      <c r="J113" s="192">
        <v>1012.169089</v>
      </c>
      <c r="K113" s="192">
        <v>1603.6308389999999</v>
      </c>
      <c r="L113" s="192">
        <v>589.51970200000005</v>
      </c>
      <c r="M113" s="192">
        <v>429.63444399999997</v>
      </c>
      <c r="N113" s="192">
        <v>794.82167500000003</v>
      </c>
      <c r="O113" s="192">
        <v>755.69268</v>
      </c>
      <c r="P113" s="192">
        <v>793.96179700000005</v>
      </c>
      <c r="Q113" s="458">
        <f t="shared" si="7"/>
        <v>-3.4594479048655202E-4</v>
      </c>
      <c r="R113" s="175">
        <v>2.1272069772404478E-4</v>
      </c>
      <c r="S113" s="171">
        <v>95.78921754483261</v>
      </c>
      <c r="T113" s="194">
        <f t="shared" si="5"/>
        <v>828.86343301468025</v>
      </c>
      <c r="U113" s="460">
        <f t="shared" si="6"/>
        <v>8.3242387596368594E-2</v>
      </c>
      <c r="V113" s="89"/>
    </row>
    <row r="114" spans="1:22" x14ac:dyDescent="0.2">
      <c r="A114" s="456">
        <v>2003.09</v>
      </c>
      <c r="B114" s="191">
        <v>638.99919199999999</v>
      </c>
      <c r="C114" s="193"/>
      <c r="D114" s="192">
        <v>1553.322435</v>
      </c>
      <c r="E114" s="192">
        <v>1003.519872</v>
      </c>
      <c r="F114" s="192">
        <v>1466.0628039999999</v>
      </c>
      <c r="G114" s="192">
        <v>509.62183399999998</v>
      </c>
      <c r="H114" s="192">
        <v>707.23452499999996</v>
      </c>
      <c r="I114" s="192">
        <v>471.22703799999999</v>
      </c>
      <c r="J114" s="192">
        <v>1050.580076</v>
      </c>
      <c r="K114" s="192">
        <v>1652.315304</v>
      </c>
      <c r="L114" s="192">
        <v>585.77233899999999</v>
      </c>
      <c r="M114" s="192">
        <v>430.98442699999998</v>
      </c>
      <c r="N114" s="192">
        <v>820.99159499999996</v>
      </c>
      <c r="O114" s="192">
        <v>778.67638699999998</v>
      </c>
      <c r="P114" s="192">
        <v>811.77916000000005</v>
      </c>
      <c r="Q114" s="458">
        <f t="shared" si="7"/>
        <v>2.2441083522309668E-2</v>
      </c>
      <c r="R114" s="175">
        <v>4.2535091450446316E-4</v>
      </c>
      <c r="S114" s="171">
        <v>95.829961576114954</v>
      </c>
      <c r="T114" s="194">
        <f t="shared" si="5"/>
        <v>847.10371020573496</v>
      </c>
      <c r="U114" s="460">
        <f t="shared" si="6"/>
        <v>0.12081687350948389</v>
      </c>
      <c r="V114" s="89"/>
    </row>
    <row r="115" spans="1:22" x14ac:dyDescent="0.2">
      <c r="A115" s="456">
        <v>2003.1</v>
      </c>
      <c r="B115" s="191">
        <v>636.65874799999995</v>
      </c>
      <c r="C115" s="193"/>
      <c r="D115" s="192">
        <v>1560.1589630000001</v>
      </c>
      <c r="E115" s="192">
        <v>1033.91074</v>
      </c>
      <c r="F115" s="192">
        <v>1450.2781239999999</v>
      </c>
      <c r="G115" s="192">
        <v>526.26326200000005</v>
      </c>
      <c r="H115" s="192">
        <v>721.63390600000002</v>
      </c>
      <c r="I115" s="192">
        <v>497.31327700000003</v>
      </c>
      <c r="J115" s="192">
        <v>1103.0640840000001</v>
      </c>
      <c r="K115" s="192">
        <v>1756.686344</v>
      </c>
      <c r="L115" s="192">
        <v>624.93306099999995</v>
      </c>
      <c r="M115" s="192">
        <v>430.76505200000003</v>
      </c>
      <c r="N115" s="192">
        <v>835.11452799999995</v>
      </c>
      <c r="O115" s="192">
        <v>773.94032700000002</v>
      </c>
      <c r="P115" s="192">
        <v>836.46546599999999</v>
      </c>
      <c r="Q115" s="458">
        <f t="shared" si="7"/>
        <v>3.0410125335072591E-2</v>
      </c>
      <c r="R115" s="175">
        <v>5.8815192743761902E-3</v>
      </c>
      <c r="S115" s="171">
        <v>96.393587342187601</v>
      </c>
      <c r="T115" s="194">
        <f t="shared" si="5"/>
        <v>867.7604901564988</v>
      </c>
      <c r="U115" s="460">
        <f t="shared" si="6"/>
        <v>0.11725493371311235</v>
      </c>
      <c r="V115" s="89"/>
    </row>
    <row r="116" spans="1:22" x14ac:dyDescent="0.2">
      <c r="A116" s="456">
        <v>2003.11</v>
      </c>
      <c r="B116" s="191">
        <v>625.98440600000004</v>
      </c>
      <c r="C116" s="193"/>
      <c r="D116" s="192">
        <v>1544.005341</v>
      </c>
      <c r="E116" s="192">
        <v>1039.6563269999999</v>
      </c>
      <c r="F116" s="192">
        <v>1476.9498020000001</v>
      </c>
      <c r="G116" s="192">
        <v>518.03249900000003</v>
      </c>
      <c r="H116" s="192">
        <v>727.95194500000002</v>
      </c>
      <c r="I116" s="192">
        <v>507.20226500000001</v>
      </c>
      <c r="J116" s="192">
        <v>1065.1452650000001</v>
      </c>
      <c r="K116" s="192">
        <v>1662.5352539999999</v>
      </c>
      <c r="L116" s="192">
        <v>624.84515599999997</v>
      </c>
      <c r="M116" s="192">
        <v>496.93667399999998</v>
      </c>
      <c r="N116" s="192">
        <v>849.07820100000004</v>
      </c>
      <c r="O116" s="192">
        <v>793.565248</v>
      </c>
      <c r="P116" s="192">
        <v>836.663996</v>
      </c>
      <c r="Q116" s="458">
        <f t="shared" si="7"/>
        <v>2.373439287928214E-4</v>
      </c>
      <c r="R116" s="175">
        <v>2.4656569214513979E-3</v>
      </c>
      <c r="S116" s="171">
        <v>96.631260858001383</v>
      </c>
      <c r="T116" s="194">
        <f t="shared" si="5"/>
        <v>865.83160415289308</v>
      </c>
      <c r="U116" s="460">
        <f t="shared" si="6"/>
        <v>0.12908112865908783</v>
      </c>
      <c r="V116" s="89"/>
    </row>
    <row r="117" spans="1:22" x14ac:dyDescent="0.2">
      <c r="A117" s="456">
        <v>2003.12</v>
      </c>
      <c r="B117" s="191">
        <v>902.94590400000004</v>
      </c>
      <c r="C117" s="193"/>
      <c r="D117" s="192">
        <v>2475.6221169999999</v>
      </c>
      <c r="E117" s="192">
        <v>1691.411691</v>
      </c>
      <c r="F117" s="192">
        <v>2392.487075</v>
      </c>
      <c r="G117" s="192">
        <v>751.56257700000003</v>
      </c>
      <c r="H117" s="192">
        <v>1101.6823340000001</v>
      </c>
      <c r="I117" s="192">
        <v>709.34929199999999</v>
      </c>
      <c r="J117" s="192">
        <v>1577.8527650000001</v>
      </c>
      <c r="K117" s="192">
        <v>2578.5693740000002</v>
      </c>
      <c r="L117" s="192">
        <v>918.29950499999995</v>
      </c>
      <c r="M117" s="192">
        <v>535.42328499999996</v>
      </c>
      <c r="N117" s="192">
        <v>1251.5288399999999</v>
      </c>
      <c r="O117" s="192">
        <v>1175.6750549999999</v>
      </c>
      <c r="P117" s="192">
        <v>1268.0789420000001</v>
      </c>
      <c r="Q117" s="458">
        <f t="shared" si="7"/>
        <v>0.51563703955536311</v>
      </c>
      <c r="R117" s="175">
        <v>2.1082220660575413E-3</v>
      </c>
      <c r="S117" s="171">
        <v>96.834981014413188</v>
      </c>
      <c r="T117" s="194">
        <f t="shared" si="5"/>
        <v>1309.5256783406151</v>
      </c>
      <c r="U117" s="460">
        <f t="shared" si="6"/>
        <v>0.12098693489093004</v>
      </c>
      <c r="V117" s="89"/>
    </row>
    <row r="118" spans="1:22" x14ac:dyDescent="0.2">
      <c r="A118" s="456">
        <v>2004.01</v>
      </c>
      <c r="B118" s="191">
        <v>674.60936800000002</v>
      </c>
      <c r="C118" s="193"/>
      <c r="D118" s="192">
        <v>1690.7708190000001</v>
      </c>
      <c r="E118" s="192">
        <v>1228.6721299999999</v>
      </c>
      <c r="F118" s="192">
        <v>1864.3291959999999</v>
      </c>
      <c r="G118" s="192">
        <v>574.320379</v>
      </c>
      <c r="H118" s="192">
        <v>860.17805099999998</v>
      </c>
      <c r="I118" s="192">
        <v>564.83218799999997</v>
      </c>
      <c r="J118" s="192">
        <v>1197.4743060000001</v>
      </c>
      <c r="K118" s="192">
        <v>2227.4645479999999</v>
      </c>
      <c r="L118" s="192">
        <v>719.75492499999996</v>
      </c>
      <c r="M118" s="192">
        <v>460.76457299999998</v>
      </c>
      <c r="N118" s="192">
        <v>982.46405000000004</v>
      </c>
      <c r="O118" s="192">
        <v>901.50373200000001</v>
      </c>
      <c r="P118" s="192">
        <v>972.258779</v>
      </c>
      <c r="Q118" s="458">
        <f t="shared" si="7"/>
        <v>-0.23328213504865536</v>
      </c>
      <c r="R118" s="175">
        <v>4.2075736325384305E-3</v>
      </c>
      <c r="S118" s="171">
        <v>97.242421327236798</v>
      </c>
      <c r="T118" s="194">
        <f t="shared" si="5"/>
        <v>999.82987437981285</v>
      </c>
      <c r="U118" s="460">
        <f t="shared" si="6"/>
        <v>0.18649518038155866</v>
      </c>
      <c r="V118" s="89"/>
    </row>
    <row r="119" spans="1:22" x14ac:dyDescent="0.2">
      <c r="A119" s="456">
        <v>2004.02</v>
      </c>
      <c r="B119" s="191">
        <v>700.45684900000003</v>
      </c>
      <c r="C119" s="193"/>
      <c r="D119" s="192">
        <v>1637.8258949999999</v>
      </c>
      <c r="E119" s="192">
        <v>1165.5110179999999</v>
      </c>
      <c r="F119" s="192">
        <v>1847.038313</v>
      </c>
      <c r="G119" s="192">
        <v>576.87388999999996</v>
      </c>
      <c r="H119" s="192">
        <v>859.97053800000003</v>
      </c>
      <c r="I119" s="192">
        <v>570.44811700000002</v>
      </c>
      <c r="J119" s="192">
        <v>1189.065053</v>
      </c>
      <c r="K119" s="192">
        <v>1967.756161</v>
      </c>
      <c r="L119" s="192">
        <v>704.24793299999999</v>
      </c>
      <c r="M119" s="192">
        <v>462.512947</v>
      </c>
      <c r="N119" s="192">
        <v>968.23676799999998</v>
      </c>
      <c r="O119" s="192">
        <v>877.76064299999996</v>
      </c>
      <c r="P119" s="192">
        <v>944.58785499999999</v>
      </c>
      <c r="Q119" s="458">
        <f t="shared" si="7"/>
        <v>-2.8460451679809373E-2</v>
      </c>
      <c r="R119" s="175">
        <v>9.7765363128510252E-4</v>
      </c>
      <c r="S119" s="171">
        <v>97.337490733562319</v>
      </c>
      <c r="T119" s="194">
        <f t="shared" si="5"/>
        <v>970.42552451406345</v>
      </c>
      <c r="U119" s="460">
        <f t="shared" si="6"/>
        <v>0.21374584714463829</v>
      </c>
      <c r="V119" s="89"/>
    </row>
    <row r="120" spans="1:22" x14ac:dyDescent="0.2">
      <c r="A120" s="456">
        <v>2004.03</v>
      </c>
      <c r="B120" s="191">
        <v>686.95144800000003</v>
      </c>
      <c r="C120" s="193"/>
      <c r="D120" s="192">
        <v>2070.1723400000001</v>
      </c>
      <c r="E120" s="192">
        <v>1248.015551</v>
      </c>
      <c r="F120" s="192">
        <v>1890.9683299999999</v>
      </c>
      <c r="G120" s="192">
        <v>610.51710100000003</v>
      </c>
      <c r="H120" s="192">
        <v>830.35857599999997</v>
      </c>
      <c r="I120" s="192">
        <v>582.311374</v>
      </c>
      <c r="J120" s="192">
        <v>1242.930989</v>
      </c>
      <c r="K120" s="192">
        <v>1851.7957449999999</v>
      </c>
      <c r="L120" s="192">
        <v>718.39994200000001</v>
      </c>
      <c r="M120" s="192">
        <v>465.38563199999999</v>
      </c>
      <c r="N120" s="192">
        <v>944.432095</v>
      </c>
      <c r="O120" s="192">
        <v>879.99249799999996</v>
      </c>
      <c r="P120" s="192">
        <v>961.38231499999995</v>
      </c>
      <c r="Q120" s="458">
        <f t="shared" si="7"/>
        <v>1.777966963168276E-2</v>
      </c>
      <c r="R120" s="175">
        <v>5.9997209432118837E-3</v>
      </c>
      <c r="S120" s="171">
        <v>97.921488515276167</v>
      </c>
      <c r="T120" s="194">
        <f t="shared" si="5"/>
        <v>981.78891025540361</v>
      </c>
      <c r="U120" s="460">
        <f t="shared" si="6"/>
        <v>0.23724810968920451</v>
      </c>
      <c r="V120" s="89"/>
    </row>
    <row r="121" spans="1:22" x14ac:dyDescent="0.2">
      <c r="A121" s="456">
        <v>2004.04</v>
      </c>
      <c r="B121" s="191">
        <v>680.92910300000005</v>
      </c>
      <c r="C121" s="193"/>
      <c r="D121" s="192">
        <v>1611.544684</v>
      </c>
      <c r="E121" s="192">
        <v>1214.129148</v>
      </c>
      <c r="F121" s="192">
        <v>1665.456723</v>
      </c>
      <c r="G121" s="192">
        <v>594.60879799999998</v>
      </c>
      <c r="H121" s="192">
        <v>825.726133</v>
      </c>
      <c r="I121" s="192">
        <v>583.10025299999995</v>
      </c>
      <c r="J121" s="192">
        <v>1196.776034</v>
      </c>
      <c r="K121" s="192">
        <v>1796.389293</v>
      </c>
      <c r="L121" s="192">
        <v>720.76802199999997</v>
      </c>
      <c r="M121" s="192">
        <v>468.09152999999998</v>
      </c>
      <c r="N121" s="192">
        <v>962.75065500000005</v>
      </c>
      <c r="O121" s="192">
        <v>868.87808500000006</v>
      </c>
      <c r="P121" s="192">
        <v>942.73823700000003</v>
      </c>
      <c r="Q121" s="458">
        <f t="shared" si="7"/>
        <v>-1.939299039425324E-2</v>
      </c>
      <c r="R121" s="175">
        <v>8.5298196948684346E-3</v>
      </c>
      <c r="S121" s="171">
        <v>98.756741156564615</v>
      </c>
      <c r="T121" s="194">
        <f t="shared" si="5"/>
        <v>954.60646631243549</v>
      </c>
      <c r="U121" s="460">
        <f t="shared" si="6"/>
        <v>0.20586589801428667</v>
      </c>
      <c r="V121" s="89"/>
    </row>
    <row r="122" spans="1:22" x14ac:dyDescent="0.2">
      <c r="A122" s="456">
        <v>2004.05</v>
      </c>
      <c r="B122" s="191">
        <v>675.45438200000001</v>
      </c>
      <c r="C122" s="193"/>
      <c r="D122" s="192">
        <v>1650.1143970000001</v>
      </c>
      <c r="E122" s="192">
        <v>1183.2900959999999</v>
      </c>
      <c r="F122" s="192">
        <v>1650.9683500000001</v>
      </c>
      <c r="G122" s="192">
        <v>612.16193899999996</v>
      </c>
      <c r="H122" s="192">
        <v>817.87669500000004</v>
      </c>
      <c r="I122" s="192">
        <v>584.807323</v>
      </c>
      <c r="J122" s="192">
        <v>1199.551269</v>
      </c>
      <c r="K122" s="192">
        <v>1887.134231</v>
      </c>
      <c r="L122" s="192">
        <v>714.70481800000005</v>
      </c>
      <c r="M122" s="192">
        <v>466.75825300000002</v>
      </c>
      <c r="N122" s="192">
        <v>950.75284199999999</v>
      </c>
      <c r="O122" s="192">
        <v>871.45193900000004</v>
      </c>
      <c r="P122" s="192">
        <v>935.528277</v>
      </c>
      <c r="Q122" s="458">
        <f t="shared" si="7"/>
        <v>-7.6478917657394341E-3</v>
      </c>
      <c r="R122" s="175">
        <v>5.9822595062917205E-3</v>
      </c>
      <c r="S122" s="171">
        <v>99.347529610158873</v>
      </c>
      <c r="T122" s="194">
        <f t="shared" si="5"/>
        <v>941.67241064878647</v>
      </c>
      <c r="U122" s="460">
        <f t="shared" si="6"/>
        <v>0.16562567184723975</v>
      </c>
      <c r="V122" s="89"/>
    </row>
    <row r="123" spans="1:22" x14ac:dyDescent="0.2">
      <c r="A123" s="456">
        <v>2004.06</v>
      </c>
      <c r="B123" s="191">
        <v>973.23929599999997</v>
      </c>
      <c r="C123" s="193"/>
      <c r="D123" s="192">
        <v>2445.8019420000001</v>
      </c>
      <c r="E123" s="192">
        <v>1752.417389</v>
      </c>
      <c r="F123" s="192">
        <v>2446.7087919999999</v>
      </c>
      <c r="G123" s="192">
        <v>820.07705999999996</v>
      </c>
      <c r="H123" s="192">
        <v>1203.5354990000001</v>
      </c>
      <c r="I123" s="192">
        <v>831.00090699999998</v>
      </c>
      <c r="J123" s="192">
        <v>1720.8021679999999</v>
      </c>
      <c r="K123" s="192">
        <v>3161.8060390000001</v>
      </c>
      <c r="L123" s="192">
        <v>1015.851618</v>
      </c>
      <c r="M123" s="192">
        <v>618.10845900000004</v>
      </c>
      <c r="N123" s="192">
        <v>1362.306619</v>
      </c>
      <c r="O123" s="192">
        <v>1237.938586</v>
      </c>
      <c r="P123" s="192">
        <v>1369.131803</v>
      </c>
      <c r="Q123" s="458">
        <f t="shared" si="7"/>
        <v>0.46348521649228558</v>
      </c>
      <c r="R123" s="175">
        <v>6.9719753930279627E-3</v>
      </c>
      <c r="S123" s="171">
        <v>100.04017814195902</v>
      </c>
      <c r="T123" s="194">
        <f t="shared" si="5"/>
        <v>1368.5819322084517</v>
      </c>
      <c r="U123" s="460">
        <f t="shared" si="6"/>
        <v>0.18285274341663116</v>
      </c>
      <c r="V123" s="89"/>
    </row>
    <row r="124" spans="1:22" x14ac:dyDescent="0.2">
      <c r="A124" s="456">
        <v>2004.07</v>
      </c>
      <c r="B124" s="191">
        <v>683.77468399999998</v>
      </c>
      <c r="C124" s="193"/>
      <c r="D124" s="192">
        <v>1596.1222419999999</v>
      </c>
      <c r="E124" s="192">
        <v>1241.9847380000001</v>
      </c>
      <c r="F124" s="192">
        <v>1662.7440360000001</v>
      </c>
      <c r="G124" s="192">
        <v>600.93143099999998</v>
      </c>
      <c r="H124" s="192">
        <v>822.02680499999997</v>
      </c>
      <c r="I124" s="192">
        <v>583.74476900000002</v>
      </c>
      <c r="J124" s="192">
        <v>1185.2759129999999</v>
      </c>
      <c r="K124" s="192">
        <v>1884.8072070000001</v>
      </c>
      <c r="L124" s="192">
        <v>709.81048099999998</v>
      </c>
      <c r="M124" s="192">
        <v>473.655438</v>
      </c>
      <c r="N124" s="192">
        <v>983.61148400000002</v>
      </c>
      <c r="O124" s="192">
        <v>877.77710999999999</v>
      </c>
      <c r="P124" s="192">
        <v>953.19805799999995</v>
      </c>
      <c r="Q124" s="458">
        <f t="shared" si="7"/>
        <v>-0.3037937940588471</v>
      </c>
      <c r="R124" s="175">
        <v>4.6158023350528765E-3</v>
      </c>
      <c r="S124" s="171">
        <v>100.50194382982578</v>
      </c>
      <c r="T124" s="194">
        <f t="shared" si="5"/>
        <v>948.43743481618219</v>
      </c>
      <c r="U124" s="460">
        <f t="shared" si="6"/>
        <v>0.14362348546855874</v>
      </c>
      <c r="V124" s="89"/>
    </row>
    <row r="125" spans="1:22" x14ac:dyDescent="0.2">
      <c r="A125" s="456">
        <v>2004.08</v>
      </c>
      <c r="B125" s="191">
        <v>683.01154799999995</v>
      </c>
      <c r="C125" s="193"/>
      <c r="D125" s="192">
        <v>1722.0313000000001</v>
      </c>
      <c r="E125" s="192">
        <v>1188.0217239999999</v>
      </c>
      <c r="F125" s="192">
        <v>1650.086785</v>
      </c>
      <c r="G125" s="192">
        <v>599.83796199999995</v>
      </c>
      <c r="H125" s="192">
        <v>822.98418800000002</v>
      </c>
      <c r="I125" s="192">
        <v>580.69844999999998</v>
      </c>
      <c r="J125" s="192">
        <v>1186.2405450000001</v>
      </c>
      <c r="K125" s="192">
        <v>1854.1302450000001</v>
      </c>
      <c r="L125" s="192">
        <v>718.17396900000006</v>
      </c>
      <c r="M125" s="192">
        <v>464.38425000000001</v>
      </c>
      <c r="N125" s="192">
        <v>955.78126199999997</v>
      </c>
      <c r="O125" s="192">
        <v>855.74194199999999</v>
      </c>
      <c r="P125" s="192">
        <v>934.96491000000003</v>
      </c>
      <c r="Q125" s="458">
        <f t="shared" si="7"/>
        <v>-1.9128393985880177E-2</v>
      </c>
      <c r="R125" s="175">
        <v>3.4459459459457165E-3</v>
      </c>
      <c r="S125" s="171">
        <v>100.84826809572583</v>
      </c>
      <c r="T125" s="194">
        <f t="shared" si="5"/>
        <v>927.10061129907081</v>
      </c>
      <c r="U125" s="460">
        <f t="shared" si="6"/>
        <v>0.1185203428833741</v>
      </c>
      <c r="V125" s="89"/>
    </row>
    <row r="126" spans="1:22" x14ac:dyDescent="0.2">
      <c r="A126" s="456">
        <v>2004.09</v>
      </c>
      <c r="B126" s="191">
        <v>694.10181799999998</v>
      </c>
      <c r="C126" s="193"/>
      <c r="D126" s="192">
        <v>1573.8370219999999</v>
      </c>
      <c r="E126" s="192">
        <v>1208.1038309999999</v>
      </c>
      <c r="F126" s="192">
        <v>1765.563825</v>
      </c>
      <c r="G126" s="192">
        <v>605.82915300000002</v>
      </c>
      <c r="H126" s="192">
        <v>831.75745600000005</v>
      </c>
      <c r="I126" s="192">
        <v>569.81800999999996</v>
      </c>
      <c r="J126" s="192">
        <v>1230.8355899999999</v>
      </c>
      <c r="K126" s="192">
        <v>1832.4270489999999</v>
      </c>
      <c r="L126" s="192">
        <v>716.894452</v>
      </c>
      <c r="M126" s="192">
        <v>465.61894799999999</v>
      </c>
      <c r="N126" s="192">
        <v>961.41183999999998</v>
      </c>
      <c r="O126" s="192">
        <v>869.40694599999995</v>
      </c>
      <c r="P126" s="192">
        <v>945.659582</v>
      </c>
      <c r="Q126" s="458">
        <f t="shared" si="7"/>
        <v>1.1438581154879834E-2</v>
      </c>
      <c r="R126" s="175">
        <v>6.3295400983098826E-3</v>
      </c>
      <c r="S126" s="171">
        <v>101.48659125248282</v>
      </c>
      <c r="T126" s="194">
        <f t="shared" si="5"/>
        <v>931.80741448626088</v>
      </c>
      <c r="U126" s="460">
        <f t="shared" si="6"/>
        <v>9.9992129960042364E-2</v>
      </c>
      <c r="V126" s="89"/>
    </row>
    <row r="127" spans="1:22" x14ac:dyDescent="0.2">
      <c r="A127" s="456">
        <v>2004.1</v>
      </c>
      <c r="B127" s="191">
        <v>701.52101400000004</v>
      </c>
      <c r="C127" s="193"/>
      <c r="D127" s="192">
        <v>1824.2889130000001</v>
      </c>
      <c r="E127" s="192">
        <v>1211.8593490000001</v>
      </c>
      <c r="F127" s="192">
        <v>1647.5486129999999</v>
      </c>
      <c r="G127" s="192">
        <v>626.62775099999999</v>
      </c>
      <c r="H127" s="192">
        <v>827.150532</v>
      </c>
      <c r="I127" s="192">
        <v>584.53597600000001</v>
      </c>
      <c r="J127" s="192">
        <v>1212.7797230000001</v>
      </c>
      <c r="K127" s="192">
        <v>2090.2405600000002</v>
      </c>
      <c r="L127" s="192">
        <v>720.61888799999997</v>
      </c>
      <c r="M127" s="192">
        <v>497.26364100000001</v>
      </c>
      <c r="N127" s="192">
        <v>958.23687500000005</v>
      </c>
      <c r="O127" s="192">
        <v>861.34143200000005</v>
      </c>
      <c r="P127" s="192">
        <v>955.64328599999999</v>
      </c>
      <c r="Q127" s="458">
        <f t="shared" si="7"/>
        <v>1.0557397387001677E-2</v>
      </c>
      <c r="R127" s="175">
        <v>3.947808631649341E-3</v>
      </c>
      <c r="S127" s="171">
        <v>101.88724089342604</v>
      </c>
      <c r="T127" s="194">
        <f t="shared" si="5"/>
        <v>937.94205988912972</v>
      </c>
      <c r="U127" s="460">
        <f t="shared" si="6"/>
        <v>8.0876659549196317E-2</v>
      </c>
      <c r="V127" s="89"/>
    </row>
    <row r="128" spans="1:22" x14ac:dyDescent="0.2">
      <c r="A128" s="456">
        <v>2004.11</v>
      </c>
      <c r="B128" s="191">
        <v>687.30578800000001</v>
      </c>
      <c r="C128" s="193"/>
      <c r="D128" s="192">
        <v>1818.9002909999999</v>
      </c>
      <c r="E128" s="192">
        <v>1215.2376180000001</v>
      </c>
      <c r="F128" s="192">
        <v>1692.5022369999999</v>
      </c>
      <c r="G128" s="192">
        <v>613.88895000000002</v>
      </c>
      <c r="H128" s="192">
        <v>826.97133399999996</v>
      </c>
      <c r="I128" s="192">
        <v>575.68782499999998</v>
      </c>
      <c r="J128" s="192">
        <v>1189.2236230000001</v>
      </c>
      <c r="K128" s="192">
        <v>1882.4393700000001</v>
      </c>
      <c r="L128" s="192">
        <v>718.95585300000005</v>
      </c>
      <c r="M128" s="192">
        <v>501.86280900000003</v>
      </c>
      <c r="N128" s="192">
        <v>949.91455800000006</v>
      </c>
      <c r="O128" s="192">
        <v>869.80617400000006</v>
      </c>
      <c r="P128" s="192">
        <v>944.71196199999997</v>
      </c>
      <c r="Q128" s="458">
        <f t="shared" si="7"/>
        <v>-1.1438707476044585E-2</v>
      </c>
      <c r="R128" s="175">
        <v>0</v>
      </c>
      <c r="S128" s="171">
        <v>101.88724089342604</v>
      </c>
      <c r="T128" s="194">
        <f t="shared" si="5"/>
        <v>927.21321503657941</v>
      </c>
      <c r="U128" s="460">
        <f t="shared" si="6"/>
        <v>7.0893243662248251E-2</v>
      </c>
      <c r="V128" s="89"/>
    </row>
    <row r="129" spans="1:22" x14ac:dyDescent="0.2">
      <c r="A129" s="456">
        <v>2004.12</v>
      </c>
      <c r="B129" s="191">
        <v>997.23070900000005</v>
      </c>
      <c r="C129" s="193"/>
      <c r="D129" s="192">
        <v>2775.7226679999999</v>
      </c>
      <c r="E129" s="192">
        <v>1965.1601089999999</v>
      </c>
      <c r="F129" s="192">
        <v>2462.8572760000002</v>
      </c>
      <c r="G129" s="192">
        <v>850.12862800000005</v>
      </c>
      <c r="H129" s="192">
        <v>1233.984089</v>
      </c>
      <c r="I129" s="192">
        <v>831.06906100000003</v>
      </c>
      <c r="J129" s="192">
        <v>1826.741383</v>
      </c>
      <c r="K129" s="192">
        <v>2878.3365020000001</v>
      </c>
      <c r="L129" s="192">
        <v>1024.0493080000001</v>
      </c>
      <c r="M129" s="192">
        <v>691.36788899999999</v>
      </c>
      <c r="N129" s="192">
        <v>1380.8326870000001</v>
      </c>
      <c r="O129" s="192">
        <v>1289.104394</v>
      </c>
      <c r="P129" s="192">
        <v>1437.8779589999999</v>
      </c>
      <c r="Q129" s="458">
        <f t="shared" si="7"/>
        <v>0.52202789510142766</v>
      </c>
      <c r="R129" s="175">
        <v>8.3977605971743419E-3</v>
      </c>
      <c r="S129" s="171">
        <v>102.74286555035567</v>
      </c>
      <c r="T129" s="194">
        <f t="shared" si="5"/>
        <v>1399.4917810573197</v>
      </c>
      <c r="U129" s="460">
        <f t="shared" si="6"/>
        <v>6.8701289485752159E-2</v>
      </c>
      <c r="V129" s="89"/>
    </row>
    <row r="130" spans="1:22" x14ac:dyDescent="0.2">
      <c r="A130" s="456">
        <v>2005.01</v>
      </c>
      <c r="B130" s="191">
        <v>734.80562899999995</v>
      </c>
      <c r="C130" s="193"/>
      <c r="D130" s="192">
        <v>2034.06628</v>
      </c>
      <c r="E130" s="192">
        <v>1444.0891039999999</v>
      </c>
      <c r="F130" s="192">
        <v>1962.4882070000001</v>
      </c>
      <c r="G130" s="192">
        <v>661.27562899999998</v>
      </c>
      <c r="H130" s="192">
        <v>956.15283399999998</v>
      </c>
      <c r="I130" s="192">
        <v>645.55968299999995</v>
      </c>
      <c r="J130" s="192">
        <v>1333.955845</v>
      </c>
      <c r="K130" s="192">
        <v>2507.2170179999998</v>
      </c>
      <c r="L130" s="192">
        <v>817.85720500000002</v>
      </c>
      <c r="M130" s="192">
        <v>516.12979700000005</v>
      </c>
      <c r="N130" s="192">
        <v>1116.4822750000001</v>
      </c>
      <c r="O130" s="192">
        <v>1001.90084</v>
      </c>
      <c r="P130" s="192">
        <v>1101.324785</v>
      </c>
      <c r="Q130" s="458">
        <f t="shared" si="7"/>
        <v>-0.23406240557026292</v>
      </c>
      <c r="R130" s="175">
        <v>1.4805023132848483E-2</v>
      </c>
      <c r="S130" s="171">
        <v>104.26397605156383</v>
      </c>
      <c r="T130" s="194">
        <f t="shared" si="5"/>
        <v>1056.2850437003658</v>
      </c>
      <c r="U130" s="460">
        <f t="shared" si="6"/>
        <v>5.6464775425490998E-2</v>
      </c>
      <c r="V130" s="89"/>
    </row>
    <row r="131" spans="1:22" x14ac:dyDescent="0.2">
      <c r="A131" s="456">
        <v>2005.02</v>
      </c>
      <c r="B131" s="191">
        <v>741.75671799999998</v>
      </c>
      <c r="C131" s="193"/>
      <c r="D131" s="192">
        <v>2040.673953</v>
      </c>
      <c r="E131" s="192">
        <v>1293.6515380000001</v>
      </c>
      <c r="F131" s="192">
        <v>1991.5849800000001</v>
      </c>
      <c r="G131" s="192">
        <v>651.53538200000003</v>
      </c>
      <c r="H131" s="192">
        <v>939.50067799999999</v>
      </c>
      <c r="I131" s="192">
        <v>637.98664399999996</v>
      </c>
      <c r="J131" s="192">
        <v>1285.7533020000001</v>
      </c>
      <c r="K131" s="192">
        <v>1965.524504</v>
      </c>
      <c r="L131" s="192">
        <v>789.11571500000002</v>
      </c>
      <c r="M131" s="192">
        <v>525.99697700000002</v>
      </c>
      <c r="N131" s="192">
        <v>1039.484524</v>
      </c>
      <c r="O131" s="192">
        <v>941.15484800000002</v>
      </c>
      <c r="P131" s="192">
        <v>1028.1592479999999</v>
      </c>
      <c r="Q131" s="458">
        <f t="shared" si="7"/>
        <v>-6.6434114619512652E-2</v>
      </c>
      <c r="R131" s="175">
        <v>9.5089227562850098E-3</v>
      </c>
      <c r="S131" s="171">
        <v>105.25541414610129</v>
      </c>
      <c r="T131" s="194">
        <f t="shared" si="5"/>
        <v>976.82314619260228</v>
      </c>
      <c r="U131" s="460">
        <f t="shared" si="6"/>
        <v>6.5925941939155575E-3</v>
      </c>
      <c r="V131" s="89"/>
    </row>
    <row r="132" spans="1:22" x14ac:dyDescent="0.2">
      <c r="A132" s="456">
        <v>2005.03</v>
      </c>
      <c r="B132" s="191">
        <v>711.85372099999995</v>
      </c>
      <c r="C132" s="193"/>
      <c r="D132" s="192">
        <v>2382.8971489999999</v>
      </c>
      <c r="E132" s="192">
        <v>1425.7273620000001</v>
      </c>
      <c r="F132" s="192">
        <v>1989.8182389999999</v>
      </c>
      <c r="G132" s="192">
        <v>686.79375400000004</v>
      </c>
      <c r="H132" s="192">
        <v>922.81298000000004</v>
      </c>
      <c r="I132" s="192">
        <v>645.14609299999995</v>
      </c>
      <c r="J132" s="192">
        <v>1347.1327209999999</v>
      </c>
      <c r="K132" s="192">
        <v>1940.6919909999999</v>
      </c>
      <c r="L132" s="192">
        <v>792.88990699999999</v>
      </c>
      <c r="M132" s="192">
        <v>526.57302800000002</v>
      </c>
      <c r="N132" s="192">
        <v>1022.07864</v>
      </c>
      <c r="O132" s="192">
        <v>950.57607599999994</v>
      </c>
      <c r="P132" s="192">
        <v>1063.5245070000001</v>
      </c>
      <c r="Q132" s="458">
        <f t="shared" si="7"/>
        <v>3.4396674512040315E-2</v>
      </c>
      <c r="R132" s="175">
        <v>1.5419354838709598E-2</v>
      </c>
      <c r="S132" s="171">
        <v>106.87838472551539</v>
      </c>
      <c r="T132" s="194">
        <f t="shared" si="5"/>
        <v>995.07913572172629</v>
      </c>
      <c r="U132" s="460">
        <f t="shared" si="6"/>
        <v>1.3536744332206085E-2</v>
      </c>
      <c r="V132" s="89"/>
    </row>
    <row r="133" spans="1:22" x14ac:dyDescent="0.2">
      <c r="A133" s="456">
        <v>2005.04</v>
      </c>
      <c r="B133" s="191">
        <v>706.09406999999999</v>
      </c>
      <c r="C133" s="193"/>
      <c r="D133" s="192">
        <v>2009.3338550000001</v>
      </c>
      <c r="E133" s="192">
        <v>1360.6192450000001</v>
      </c>
      <c r="F133" s="192">
        <v>1804.111457</v>
      </c>
      <c r="G133" s="192">
        <v>805.50447699999995</v>
      </c>
      <c r="H133" s="192">
        <v>938.16323</v>
      </c>
      <c r="I133" s="192">
        <v>656.31802400000004</v>
      </c>
      <c r="J133" s="192">
        <v>1339.499184</v>
      </c>
      <c r="K133" s="192">
        <v>1902.383564</v>
      </c>
      <c r="L133" s="192">
        <v>836.03721299999995</v>
      </c>
      <c r="M133" s="192">
        <v>551.57072300000004</v>
      </c>
      <c r="N133" s="192">
        <v>1043.37601</v>
      </c>
      <c r="O133" s="192">
        <v>955.26484500000004</v>
      </c>
      <c r="P133" s="192">
        <v>1057.4120150000001</v>
      </c>
      <c r="Q133" s="458">
        <f t="shared" si="7"/>
        <v>-5.7473917711987621E-3</v>
      </c>
      <c r="R133" s="175">
        <v>4.8923057373404522E-3</v>
      </c>
      <c r="S133" s="171">
        <v>107.40126646030571</v>
      </c>
      <c r="T133" s="194">
        <f t="shared" si="5"/>
        <v>984.54333905904878</v>
      </c>
      <c r="U133" s="460">
        <f t="shared" si="6"/>
        <v>3.1360433647864339E-2</v>
      </c>
      <c r="V133" s="89"/>
    </row>
    <row r="134" spans="1:22" x14ac:dyDescent="0.2">
      <c r="A134" s="456">
        <v>2005.05</v>
      </c>
      <c r="B134" s="191">
        <v>719.09814400000005</v>
      </c>
      <c r="C134" s="193"/>
      <c r="D134" s="192">
        <v>1937.3633259999999</v>
      </c>
      <c r="E134" s="192">
        <v>1390.5019480000001</v>
      </c>
      <c r="F134" s="192">
        <v>1809.037673</v>
      </c>
      <c r="G134" s="192">
        <v>816.23579099999995</v>
      </c>
      <c r="H134" s="192">
        <v>933.75714500000004</v>
      </c>
      <c r="I134" s="192">
        <v>660.79418799999996</v>
      </c>
      <c r="J134" s="192">
        <v>1379.7544109999999</v>
      </c>
      <c r="K134" s="192">
        <v>1955.1447989999999</v>
      </c>
      <c r="L134" s="192">
        <v>830.73599300000001</v>
      </c>
      <c r="M134" s="192">
        <v>561.64241700000002</v>
      </c>
      <c r="N134" s="192">
        <v>1042.478374</v>
      </c>
      <c r="O134" s="192">
        <v>971.89972499999999</v>
      </c>
      <c r="P134" s="192">
        <v>1072.4280429999999</v>
      </c>
      <c r="Q134" s="458">
        <f t="shared" si="7"/>
        <v>1.4200735178897972E-2</v>
      </c>
      <c r="R134" s="175">
        <v>6.0065756196259201E-3</v>
      </c>
      <c r="S134" s="171">
        <v>108.04638028894308</v>
      </c>
      <c r="T134" s="194">
        <f t="shared" si="5"/>
        <v>992.56267552143686</v>
      </c>
      <c r="U134" s="460">
        <f t="shared" si="6"/>
        <v>5.4042429508567968E-2</v>
      </c>
      <c r="V134" s="89"/>
    </row>
    <row r="135" spans="1:22" x14ac:dyDescent="0.2">
      <c r="A135" s="456">
        <v>2005.06</v>
      </c>
      <c r="B135" s="191">
        <v>1051.683446</v>
      </c>
      <c r="C135" s="193"/>
      <c r="D135" s="192">
        <v>2930.324748</v>
      </c>
      <c r="E135" s="192">
        <v>2047.525973</v>
      </c>
      <c r="F135" s="192">
        <v>2620.7785990000002</v>
      </c>
      <c r="G135" s="192">
        <v>1010.296511</v>
      </c>
      <c r="H135" s="192">
        <v>1348.596916</v>
      </c>
      <c r="I135" s="192">
        <v>930.59437100000002</v>
      </c>
      <c r="J135" s="192">
        <v>1967.3781389999999</v>
      </c>
      <c r="K135" s="192">
        <v>3600.6472979999999</v>
      </c>
      <c r="L135" s="192">
        <v>1155.9884500000001</v>
      </c>
      <c r="M135" s="192">
        <v>737.858338</v>
      </c>
      <c r="N135" s="192">
        <v>1528.2997399999999</v>
      </c>
      <c r="O135" s="192">
        <v>1373.1287970000001</v>
      </c>
      <c r="P135" s="192">
        <v>1561.438519</v>
      </c>
      <c r="Q135" s="458">
        <f t="shared" si="7"/>
        <v>0.45598441703561488</v>
      </c>
      <c r="R135" s="175">
        <v>9.1760417321347099E-3</v>
      </c>
      <c r="S135" s="171">
        <v>109.03781838348053</v>
      </c>
      <c r="T135" s="194">
        <f t="shared" si="5"/>
        <v>1432.0155540057665</v>
      </c>
      <c r="U135" s="460">
        <f t="shared" si="6"/>
        <v>4.634988984178201E-2</v>
      </c>
      <c r="V135" s="89"/>
    </row>
    <row r="136" spans="1:22" x14ac:dyDescent="0.2">
      <c r="A136" s="456">
        <v>2005.07</v>
      </c>
      <c r="B136" s="191">
        <v>758.50106100000005</v>
      </c>
      <c r="C136" s="193"/>
      <c r="D136" s="192">
        <v>1958.6060090000001</v>
      </c>
      <c r="E136" s="192">
        <v>1432.949396</v>
      </c>
      <c r="F136" s="192">
        <v>1860.3638619999999</v>
      </c>
      <c r="G136" s="192">
        <v>789.63270199999999</v>
      </c>
      <c r="H136" s="192">
        <v>1016.272283</v>
      </c>
      <c r="I136" s="192">
        <v>685.18851299999994</v>
      </c>
      <c r="J136" s="192">
        <v>1404.0184509999999</v>
      </c>
      <c r="K136" s="192">
        <v>2177.7141660000002</v>
      </c>
      <c r="L136" s="192">
        <v>870.35899500000005</v>
      </c>
      <c r="M136" s="192">
        <v>552.37052500000004</v>
      </c>
      <c r="N136" s="192">
        <v>1092.33321</v>
      </c>
      <c r="O136" s="192">
        <v>1001.948208</v>
      </c>
      <c r="P136" s="192">
        <v>1118.4916020000001</v>
      </c>
      <c r="Q136" s="458">
        <f t="shared" si="7"/>
        <v>-0.28367874342159738</v>
      </c>
      <c r="R136" s="175">
        <v>1.002677959768361E-2</v>
      </c>
      <c r="S136" s="171">
        <v>110.13111655622396</v>
      </c>
      <c r="T136" s="194">
        <f t="shared" si="5"/>
        <v>1015.599983887378</v>
      </c>
      <c r="U136" s="460">
        <f t="shared" si="6"/>
        <v>7.0813895156102369E-2</v>
      </c>
      <c r="V136" s="89"/>
    </row>
    <row r="137" spans="1:22" x14ac:dyDescent="0.2">
      <c r="A137" s="456">
        <v>2005.08</v>
      </c>
      <c r="B137" s="191">
        <v>765.85275200000001</v>
      </c>
      <c r="C137" s="193"/>
      <c r="D137" s="192">
        <v>2107.160022</v>
      </c>
      <c r="E137" s="192">
        <v>1488.433141</v>
      </c>
      <c r="F137" s="192">
        <v>1877.975688</v>
      </c>
      <c r="G137" s="192">
        <v>801.89262599999995</v>
      </c>
      <c r="H137" s="192">
        <v>1068.3683100000001</v>
      </c>
      <c r="I137" s="192">
        <v>701.03279699999996</v>
      </c>
      <c r="J137" s="192">
        <v>1433.4613300000001</v>
      </c>
      <c r="K137" s="192">
        <v>2260.8558459999999</v>
      </c>
      <c r="L137" s="192">
        <v>891.57975999999996</v>
      </c>
      <c r="M137" s="192">
        <v>558.07689100000005</v>
      </c>
      <c r="N137" s="192">
        <v>1072.278237</v>
      </c>
      <c r="O137" s="192">
        <v>979.69724900000006</v>
      </c>
      <c r="P137" s="192">
        <v>1149.901216</v>
      </c>
      <c r="Q137" s="458">
        <f t="shared" si="7"/>
        <v>2.8082118760512476E-2</v>
      </c>
      <c r="R137" s="175">
        <v>4.3778517696384522E-3</v>
      </c>
      <c r="S137" s="171">
        <v>110.61325425973187</v>
      </c>
      <c r="T137" s="194">
        <f t="shared" si="5"/>
        <v>1039.5691038073137</v>
      </c>
      <c r="U137" s="460">
        <f t="shared" si="6"/>
        <v>0.12131206811594053</v>
      </c>
      <c r="V137" s="89"/>
    </row>
    <row r="138" spans="1:22" x14ac:dyDescent="0.2">
      <c r="A138" s="456">
        <v>2005.09</v>
      </c>
      <c r="B138" s="191">
        <v>774.95618400000001</v>
      </c>
      <c r="C138" s="193"/>
      <c r="D138" s="192">
        <v>2129.5959779999998</v>
      </c>
      <c r="E138" s="192">
        <v>1564.6452839999999</v>
      </c>
      <c r="F138" s="192">
        <v>2078.4583379999999</v>
      </c>
      <c r="G138" s="192">
        <v>794.35618599999998</v>
      </c>
      <c r="H138" s="192">
        <v>1097.9147029999999</v>
      </c>
      <c r="I138" s="192">
        <v>692.63826100000006</v>
      </c>
      <c r="J138" s="192">
        <v>1470.1090019999999</v>
      </c>
      <c r="K138" s="192">
        <v>2361.2677509999999</v>
      </c>
      <c r="L138" s="192">
        <v>932.64713500000005</v>
      </c>
      <c r="M138" s="192">
        <v>555.66888100000006</v>
      </c>
      <c r="N138" s="192">
        <v>1093.318006</v>
      </c>
      <c r="O138" s="192">
        <v>994.06686500000001</v>
      </c>
      <c r="P138" s="192">
        <v>1186.577902</v>
      </c>
      <c r="Q138" s="458">
        <f t="shared" si="7"/>
        <v>3.1895510231376267E-2</v>
      </c>
      <c r="R138" s="175">
        <v>1.1664313340290944E-2</v>
      </c>
      <c r="S138" s="171">
        <v>111.90348191700666</v>
      </c>
      <c r="T138" s="194">
        <f t="shared" si="5"/>
        <v>1060.3583388763782</v>
      </c>
      <c r="U138" s="460">
        <f t="shared" si="6"/>
        <v>0.13795868372757258</v>
      </c>
      <c r="V138" s="89"/>
    </row>
    <row r="139" spans="1:22" x14ac:dyDescent="0.2">
      <c r="A139" s="456">
        <v>2005.1</v>
      </c>
      <c r="B139" s="191">
        <v>867.455783</v>
      </c>
      <c r="C139" s="193"/>
      <c r="D139" s="192">
        <v>2242.8862859999999</v>
      </c>
      <c r="E139" s="192">
        <v>1578.7168919999999</v>
      </c>
      <c r="F139" s="192">
        <v>2053.46704</v>
      </c>
      <c r="G139" s="192">
        <v>827.51307399999996</v>
      </c>
      <c r="H139" s="192">
        <v>1103.31405</v>
      </c>
      <c r="I139" s="192">
        <v>732.07464600000003</v>
      </c>
      <c r="J139" s="192">
        <v>1491.912593</v>
      </c>
      <c r="K139" s="192">
        <v>2283.0205959999998</v>
      </c>
      <c r="L139" s="192">
        <v>918.90003400000001</v>
      </c>
      <c r="M139" s="192">
        <v>558.40272500000003</v>
      </c>
      <c r="N139" s="192">
        <v>1145.853218</v>
      </c>
      <c r="O139" s="192">
        <v>1025.9631589999999</v>
      </c>
      <c r="P139" s="192">
        <v>1201.130533</v>
      </c>
      <c r="Q139" s="458">
        <f t="shared" si="7"/>
        <v>1.2264370485470355E-2</v>
      </c>
      <c r="R139" s="175">
        <v>7.7674616178164957E-3</v>
      </c>
      <c r="S139" s="171">
        <v>112.77268791769703</v>
      </c>
      <c r="T139" s="194">
        <f t="shared" si="5"/>
        <v>1065.0899213084294</v>
      </c>
      <c r="U139" s="460">
        <f t="shared" si="6"/>
        <v>0.13556046461369831</v>
      </c>
      <c r="V139" s="89"/>
    </row>
    <row r="140" spans="1:22" x14ac:dyDescent="0.2">
      <c r="A140" s="456">
        <v>2005.11</v>
      </c>
      <c r="B140" s="191">
        <v>824.26943500000004</v>
      </c>
      <c r="C140" s="193"/>
      <c r="D140" s="192">
        <v>2299.3352089999998</v>
      </c>
      <c r="E140" s="192">
        <v>1607.4562599999999</v>
      </c>
      <c r="F140" s="192">
        <v>2071.5377990000002</v>
      </c>
      <c r="G140" s="192">
        <v>865.64930100000004</v>
      </c>
      <c r="H140" s="192">
        <v>1109.698948</v>
      </c>
      <c r="I140" s="192">
        <v>730.29240000000004</v>
      </c>
      <c r="J140" s="192">
        <v>1537.436972</v>
      </c>
      <c r="K140" s="192">
        <v>2254.5033969999999</v>
      </c>
      <c r="L140" s="192">
        <v>964.99329599999999</v>
      </c>
      <c r="M140" s="192">
        <v>562.80235800000003</v>
      </c>
      <c r="N140" s="192">
        <v>1187.553635</v>
      </c>
      <c r="O140" s="192">
        <v>1040.341383</v>
      </c>
      <c r="P140" s="192">
        <v>1218.266537</v>
      </c>
      <c r="Q140" s="458">
        <f t="shared" si="7"/>
        <v>1.4266562650106174E-2</v>
      </c>
      <c r="R140" s="175">
        <v>1.2103329921117956E-2</v>
      </c>
      <c r="S140" s="171">
        <v>114.13761296565619</v>
      </c>
      <c r="T140" s="194">
        <f t="shared" ref="T140:T203" si="8">+P140/S140*100</f>
        <v>1067.3664056445391</v>
      </c>
      <c r="U140" s="460">
        <f t="shared" si="6"/>
        <v>0.15115529884076384</v>
      </c>
      <c r="V140" s="89"/>
    </row>
    <row r="141" spans="1:22" x14ac:dyDescent="0.2">
      <c r="A141" s="456">
        <v>2005.12</v>
      </c>
      <c r="B141" s="191">
        <v>1178.043273</v>
      </c>
      <c r="C141" s="193"/>
      <c r="D141" s="192">
        <v>3533.2086089999998</v>
      </c>
      <c r="E141" s="192">
        <v>2502.7849219999998</v>
      </c>
      <c r="F141" s="192">
        <v>3175.960411</v>
      </c>
      <c r="G141" s="192">
        <v>1182.908406</v>
      </c>
      <c r="H141" s="192">
        <v>1641.5214679999999</v>
      </c>
      <c r="I141" s="192">
        <v>1058.7249119999999</v>
      </c>
      <c r="J141" s="192">
        <v>2260.304232</v>
      </c>
      <c r="K141" s="192">
        <v>3587.7804609999998</v>
      </c>
      <c r="L141" s="192">
        <v>1360.51106</v>
      </c>
      <c r="M141" s="192">
        <v>860.30460700000003</v>
      </c>
      <c r="N141" s="192">
        <v>1815.437216</v>
      </c>
      <c r="O141" s="192">
        <v>1554.8814560000001</v>
      </c>
      <c r="P141" s="192">
        <v>1833.4027719999999</v>
      </c>
      <c r="Q141" s="458">
        <f t="shared" si="7"/>
        <v>0.50492746563882673</v>
      </c>
      <c r="R141" s="175">
        <v>1.1125654450261591E-2</v>
      </c>
      <c r="S141" s="171">
        <v>115.40746860728979</v>
      </c>
      <c r="T141" s="194">
        <f t="shared" si="8"/>
        <v>1588.6344221262921</v>
      </c>
      <c r="U141" s="460">
        <f t="shared" si="6"/>
        <v>0.13515094810065587</v>
      </c>
      <c r="V141" s="89"/>
    </row>
    <row r="142" spans="1:22" x14ac:dyDescent="0.2">
      <c r="A142" s="456">
        <v>2006.01</v>
      </c>
      <c r="B142" s="191">
        <v>880.71088499999996</v>
      </c>
      <c r="C142" s="193"/>
      <c r="D142" s="192">
        <v>2416.9720510000002</v>
      </c>
      <c r="E142" s="192">
        <v>1842.1463699999999</v>
      </c>
      <c r="F142" s="192">
        <v>2403.8388049999999</v>
      </c>
      <c r="G142" s="192">
        <v>931.44123000000002</v>
      </c>
      <c r="H142" s="192">
        <v>1221.6890820000001</v>
      </c>
      <c r="I142" s="192">
        <v>816.14272600000004</v>
      </c>
      <c r="J142" s="192">
        <v>1655.4156170000001</v>
      </c>
      <c r="K142" s="192">
        <v>3371.1898999999999</v>
      </c>
      <c r="L142" s="192">
        <v>1019.010148</v>
      </c>
      <c r="M142" s="192">
        <v>579.45669199999998</v>
      </c>
      <c r="N142" s="192">
        <v>1395.180922</v>
      </c>
      <c r="O142" s="192">
        <v>1157.16032</v>
      </c>
      <c r="P142" s="192">
        <v>1381.9743550000001</v>
      </c>
      <c r="Q142" s="458">
        <f t="shared" si="7"/>
        <v>-0.2462243560958246</v>
      </c>
      <c r="R142" s="175">
        <v>1.2768461312150814E-2</v>
      </c>
      <c r="S142" s="171">
        <v>116.88104440533522</v>
      </c>
      <c r="T142" s="194">
        <f t="shared" si="8"/>
        <v>1182.3768020136872</v>
      </c>
      <c r="U142" s="460">
        <f t="shared" si="6"/>
        <v>0.11937285211537052</v>
      </c>
      <c r="V142" s="89"/>
    </row>
    <row r="143" spans="1:22" x14ac:dyDescent="0.2">
      <c r="A143" s="456">
        <v>2006.02</v>
      </c>
      <c r="B143" s="191">
        <v>867.96778800000004</v>
      </c>
      <c r="C143" s="193"/>
      <c r="D143" s="192">
        <v>2717.2998120000002</v>
      </c>
      <c r="E143" s="192">
        <v>1604.08618</v>
      </c>
      <c r="F143" s="192">
        <v>2622.8022249999999</v>
      </c>
      <c r="G143" s="192">
        <v>867.20613600000001</v>
      </c>
      <c r="H143" s="192">
        <v>1159.163595</v>
      </c>
      <c r="I143" s="192">
        <v>808.87944000000005</v>
      </c>
      <c r="J143" s="192">
        <v>1618.388361</v>
      </c>
      <c r="K143" s="192">
        <v>2463.4125909999998</v>
      </c>
      <c r="L143" s="192">
        <v>975.18773099999999</v>
      </c>
      <c r="M143" s="192">
        <v>702.71832199999994</v>
      </c>
      <c r="N143" s="192">
        <v>1327.595268</v>
      </c>
      <c r="O143" s="192">
        <v>1128.649973</v>
      </c>
      <c r="P143" s="192">
        <v>1275.5795900000001</v>
      </c>
      <c r="Q143" s="458">
        <f t="shared" si="7"/>
        <v>-7.6987510379669777E-2</v>
      </c>
      <c r="R143" s="175">
        <v>3.9507320474088115E-3</v>
      </c>
      <c r="S143" s="171">
        <v>117.342810093202</v>
      </c>
      <c r="T143" s="194">
        <f t="shared" si="8"/>
        <v>1087.0538970277294</v>
      </c>
      <c r="U143" s="460">
        <f t="shared" si="6"/>
        <v>0.11284617002041508</v>
      </c>
      <c r="V143" s="89"/>
    </row>
    <row r="144" spans="1:22" x14ac:dyDescent="0.2">
      <c r="A144" s="456">
        <v>2006.03</v>
      </c>
      <c r="B144" s="191">
        <v>838.22358599999995</v>
      </c>
      <c r="C144" s="193"/>
      <c r="D144" s="192">
        <v>3029.2786999999998</v>
      </c>
      <c r="E144" s="192">
        <v>1745.212385</v>
      </c>
      <c r="F144" s="192">
        <v>2590.2424129999999</v>
      </c>
      <c r="G144" s="192">
        <v>927.22488099999998</v>
      </c>
      <c r="H144" s="192">
        <v>1149.0572320000001</v>
      </c>
      <c r="I144" s="192">
        <v>819.28097100000002</v>
      </c>
      <c r="J144" s="192">
        <v>1676.693655</v>
      </c>
      <c r="K144" s="192">
        <v>2398.6271539999998</v>
      </c>
      <c r="L144" s="192">
        <v>993.36436300000003</v>
      </c>
      <c r="M144" s="192">
        <v>881.00174700000002</v>
      </c>
      <c r="N144" s="192">
        <v>1327.262481</v>
      </c>
      <c r="O144" s="192">
        <v>1141.7502770000001</v>
      </c>
      <c r="P144" s="192">
        <v>1328.2355560000001</v>
      </c>
      <c r="Q144" s="458">
        <f t="shared" si="7"/>
        <v>4.1280031769715064E-2</v>
      </c>
      <c r="R144" s="175">
        <v>1.2037037037036846E-2</v>
      </c>
      <c r="S144" s="171">
        <v>118.75526984432385</v>
      </c>
      <c r="T144" s="194">
        <f t="shared" si="8"/>
        <v>1118.4645176093513</v>
      </c>
      <c r="U144" s="460">
        <f t="shared" si="6"/>
        <v>0.12399554714624195</v>
      </c>
      <c r="V144" s="89"/>
    </row>
    <row r="145" spans="1:22" x14ac:dyDescent="0.2">
      <c r="A145" s="456">
        <v>2006.04</v>
      </c>
      <c r="B145" s="191">
        <v>843.62547199999995</v>
      </c>
      <c r="C145" s="193"/>
      <c r="D145" s="192">
        <v>2442.9632019999999</v>
      </c>
      <c r="E145" s="192">
        <v>1694.2709589999999</v>
      </c>
      <c r="F145" s="192">
        <v>2406.2290889999999</v>
      </c>
      <c r="G145" s="192">
        <v>909.70427199999995</v>
      </c>
      <c r="H145" s="192">
        <v>1162.254387</v>
      </c>
      <c r="I145" s="192">
        <v>824.45129799999995</v>
      </c>
      <c r="J145" s="192">
        <v>1746.6794749999999</v>
      </c>
      <c r="K145" s="192">
        <v>2647.834832</v>
      </c>
      <c r="L145" s="192">
        <v>1019.426254</v>
      </c>
      <c r="M145" s="192">
        <v>796.35298599999999</v>
      </c>
      <c r="N145" s="192">
        <v>1390.753197</v>
      </c>
      <c r="O145" s="192">
        <v>1172.7493030000001</v>
      </c>
      <c r="P145" s="192">
        <v>1324.8788</v>
      </c>
      <c r="Q145" s="458">
        <f t="shared" si="7"/>
        <v>-2.527229439715506E-3</v>
      </c>
      <c r="R145" s="175">
        <v>9.7209515096068344E-3</v>
      </c>
      <c r="S145" s="171">
        <v>119.90968406399081</v>
      </c>
      <c r="T145" s="194">
        <f t="shared" si="8"/>
        <v>1104.8972485766599</v>
      </c>
      <c r="U145" s="460">
        <f t="shared" si="6"/>
        <v>0.12224338405725854</v>
      </c>
      <c r="V145" s="89"/>
    </row>
    <row r="146" spans="1:22" x14ac:dyDescent="0.2">
      <c r="A146" s="456">
        <v>2006.05</v>
      </c>
      <c r="B146" s="191">
        <v>929.861581</v>
      </c>
      <c r="C146" s="193"/>
      <c r="D146" s="192">
        <v>2445.8345100000001</v>
      </c>
      <c r="E146" s="192">
        <v>1729.224226</v>
      </c>
      <c r="F146" s="192">
        <v>2467.6017099999999</v>
      </c>
      <c r="G146" s="192">
        <v>966.339429</v>
      </c>
      <c r="H146" s="192">
        <v>1194.095939</v>
      </c>
      <c r="I146" s="192">
        <v>813.26776800000005</v>
      </c>
      <c r="J146" s="192">
        <v>1771.9452389999999</v>
      </c>
      <c r="K146" s="192">
        <v>2552.932546</v>
      </c>
      <c r="L146" s="192">
        <v>1053.4419270000001</v>
      </c>
      <c r="M146" s="192">
        <v>787.16784399999995</v>
      </c>
      <c r="N146" s="192">
        <v>1407.103728</v>
      </c>
      <c r="O146" s="192">
        <v>1169.7533370000001</v>
      </c>
      <c r="P146" s="192">
        <v>1350.175524</v>
      </c>
      <c r="Q146" s="458">
        <f t="shared" si="7"/>
        <v>1.9093613695079226E-2</v>
      </c>
      <c r="R146" s="175">
        <v>4.7004190735076001E-3</v>
      </c>
      <c r="S146" s="171">
        <v>120.47330983006344</v>
      </c>
      <c r="T146" s="194">
        <f t="shared" si="8"/>
        <v>1120.725848658531</v>
      </c>
      <c r="U146" s="460">
        <f t="shared" si="6"/>
        <v>0.12912350655313976</v>
      </c>
      <c r="V146" s="89"/>
    </row>
    <row r="147" spans="1:22" x14ac:dyDescent="0.2">
      <c r="A147" s="456">
        <v>2006.06</v>
      </c>
      <c r="B147" s="191">
        <v>1380.6701479999999</v>
      </c>
      <c r="C147" s="193"/>
      <c r="D147" s="192">
        <v>3682.438126</v>
      </c>
      <c r="E147" s="192">
        <v>2543.3884830000002</v>
      </c>
      <c r="F147" s="192">
        <v>3648.822267</v>
      </c>
      <c r="G147" s="192">
        <v>1324.288333</v>
      </c>
      <c r="H147" s="192">
        <v>1740.262606</v>
      </c>
      <c r="I147" s="192">
        <v>1143.8748949999999</v>
      </c>
      <c r="J147" s="192">
        <v>2506.8746719999999</v>
      </c>
      <c r="K147" s="192">
        <v>3907.313725</v>
      </c>
      <c r="L147" s="192">
        <v>1484.568812</v>
      </c>
      <c r="M147" s="192">
        <v>1132.107782</v>
      </c>
      <c r="N147" s="192">
        <v>2025.7615929999999</v>
      </c>
      <c r="O147" s="192">
        <v>1704.2743620000001</v>
      </c>
      <c r="P147" s="192">
        <v>1963.63735</v>
      </c>
      <c r="Q147" s="458">
        <f t="shared" si="7"/>
        <v>0.45435709290786996</v>
      </c>
      <c r="R147" s="175">
        <v>4.8475283242206402E-3</v>
      </c>
      <c r="S147" s="171">
        <v>121.05730761177729</v>
      </c>
      <c r="T147" s="194">
        <f t="shared" si="8"/>
        <v>1622.0725445978478</v>
      </c>
      <c r="U147" s="460">
        <f t="shared" si="6"/>
        <v>0.1327199205765861</v>
      </c>
      <c r="V147" s="89"/>
    </row>
    <row r="148" spans="1:22" x14ac:dyDescent="0.2">
      <c r="A148" s="456">
        <v>2006.07</v>
      </c>
      <c r="B148" s="191">
        <v>980.36774200000002</v>
      </c>
      <c r="C148" s="193"/>
      <c r="D148" s="192">
        <v>2574.6958300000001</v>
      </c>
      <c r="E148" s="192">
        <v>1859.367342</v>
      </c>
      <c r="F148" s="192">
        <v>2795.5994439999999</v>
      </c>
      <c r="G148" s="192">
        <v>1017.08444</v>
      </c>
      <c r="H148" s="192">
        <v>1209.0842560000001</v>
      </c>
      <c r="I148" s="192">
        <v>831.285753</v>
      </c>
      <c r="J148" s="192">
        <v>1808.398876</v>
      </c>
      <c r="K148" s="192">
        <v>2674.468867</v>
      </c>
      <c r="L148" s="192">
        <v>1094.2195529999999</v>
      </c>
      <c r="M148" s="192">
        <v>786.55935599999998</v>
      </c>
      <c r="N148" s="192">
        <v>1451.7387180000001</v>
      </c>
      <c r="O148" s="192">
        <v>1201.7681809999999</v>
      </c>
      <c r="P148" s="192">
        <v>1416.7133389999999</v>
      </c>
      <c r="Q148" s="458">
        <f t="shared" si="7"/>
        <v>-0.2785259768052385</v>
      </c>
      <c r="R148" s="175">
        <v>6.1704156616368966E-3</v>
      </c>
      <c r="S148" s="171">
        <v>121.80428151862057</v>
      </c>
      <c r="T148" s="194">
        <f t="shared" si="8"/>
        <v>1163.1063549957585</v>
      </c>
      <c r="U148" s="460">
        <f t="shared" si="6"/>
        <v>0.14524061978001934</v>
      </c>
      <c r="V148" s="89"/>
    </row>
    <row r="149" spans="1:22" x14ac:dyDescent="0.2">
      <c r="A149" s="456">
        <v>2006.08</v>
      </c>
      <c r="B149" s="191">
        <v>982.77763000000004</v>
      </c>
      <c r="C149" s="193"/>
      <c r="D149" s="192">
        <v>2596.6777710000001</v>
      </c>
      <c r="E149" s="192">
        <v>1901.3245959999999</v>
      </c>
      <c r="F149" s="192">
        <v>2550.5176350000002</v>
      </c>
      <c r="G149" s="192">
        <v>1048.6633260000001</v>
      </c>
      <c r="H149" s="192">
        <v>1270.516057</v>
      </c>
      <c r="I149" s="192">
        <v>838.25635999999997</v>
      </c>
      <c r="J149" s="192">
        <v>1853.0412389999999</v>
      </c>
      <c r="K149" s="192">
        <v>2666.7101659999998</v>
      </c>
      <c r="L149" s="192">
        <v>1151.1964379999999</v>
      </c>
      <c r="M149" s="192">
        <v>790.339337</v>
      </c>
      <c r="N149" s="192">
        <v>1427.4284540000001</v>
      </c>
      <c r="O149" s="192">
        <v>1213.5233659999999</v>
      </c>
      <c r="P149" s="192">
        <v>1449.6365290000001</v>
      </c>
      <c r="Q149" s="458">
        <f t="shared" si="7"/>
        <v>2.3239133206184981E-2</v>
      </c>
      <c r="R149" s="175">
        <v>5.6308189775324813E-3</v>
      </c>
      <c r="S149" s="171">
        <v>122.49013937854033</v>
      </c>
      <c r="T149" s="194">
        <f t="shared" si="8"/>
        <v>1183.4720217927756</v>
      </c>
      <c r="U149" s="460">
        <f t="shared" si="6"/>
        <v>0.13842554329330525</v>
      </c>
      <c r="V149" s="89"/>
    </row>
    <row r="150" spans="1:22" x14ac:dyDescent="0.2">
      <c r="A150" s="456">
        <v>2006.09</v>
      </c>
      <c r="B150" s="191">
        <v>985.92088699999999</v>
      </c>
      <c r="C150" s="193"/>
      <c r="D150" s="192">
        <v>2483.6466270000001</v>
      </c>
      <c r="E150" s="192">
        <v>1859.9856440000001</v>
      </c>
      <c r="F150" s="192">
        <v>2717.975966</v>
      </c>
      <c r="G150" s="192">
        <v>1038.041191</v>
      </c>
      <c r="H150" s="192">
        <v>1286.4246109999999</v>
      </c>
      <c r="I150" s="192">
        <v>832.23910999999998</v>
      </c>
      <c r="J150" s="192">
        <v>1896.1949810000001</v>
      </c>
      <c r="K150" s="192">
        <v>2767.7492419999999</v>
      </c>
      <c r="L150" s="192">
        <v>1145.366025</v>
      </c>
      <c r="M150" s="192">
        <v>786.63267900000005</v>
      </c>
      <c r="N150" s="192">
        <v>1492.0328649999999</v>
      </c>
      <c r="O150" s="192">
        <v>1258.4277629999999</v>
      </c>
      <c r="P150" s="192">
        <v>1451.3884969999999</v>
      </c>
      <c r="Q150" s="458">
        <f t="shared" si="7"/>
        <v>1.2085567416049159E-3</v>
      </c>
      <c r="R150" s="175">
        <v>8.9810400266103763E-3</v>
      </c>
      <c r="S150" s="171">
        <v>123.59022822316408</v>
      </c>
      <c r="T150" s="194">
        <f t="shared" si="8"/>
        <v>1174.3553821902981</v>
      </c>
      <c r="U150" s="460">
        <f t="shared" si="6"/>
        <v>0.10750803679699295</v>
      </c>
      <c r="V150" s="89"/>
    </row>
    <row r="151" spans="1:22" x14ac:dyDescent="0.2">
      <c r="A151" s="456">
        <v>2006.1</v>
      </c>
      <c r="B151" s="191">
        <v>1030.8638330000001</v>
      </c>
      <c r="C151" s="193"/>
      <c r="D151" s="192">
        <v>2384.4603889999999</v>
      </c>
      <c r="E151" s="192">
        <v>1947.3395419999999</v>
      </c>
      <c r="F151" s="192">
        <v>2687.446563</v>
      </c>
      <c r="G151" s="192">
        <v>1075.4069099999999</v>
      </c>
      <c r="H151" s="192">
        <v>1282.0154110000001</v>
      </c>
      <c r="I151" s="192">
        <v>836.27022599999998</v>
      </c>
      <c r="J151" s="192">
        <v>1911.415555</v>
      </c>
      <c r="K151" s="192">
        <v>2904.1054680000002</v>
      </c>
      <c r="L151" s="192">
        <v>1159.735805</v>
      </c>
      <c r="M151" s="192">
        <v>787.75714200000004</v>
      </c>
      <c r="N151" s="192">
        <v>1471.1827000000001</v>
      </c>
      <c r="O151" s="192">
        <v>1246.183477</v>
      </c>
      <c r="P151" s="192">
        <v>1482.0706660000001</v>
      </c>
      <c r="Q151" s="458">
        <f t="shared" si="7"/>
        <v>2.1139873344331761E-2</v>
      </c>
      <c r="R151" s="175">
        <v>8.5714285714284522E-3</v>
      </c>
      <c r="S151" s="171">
        <v>124.64957303650547</v>
      </c>
      <c r="T151" s="194">
        <f t="shared" si="8"/>
        <v>1188.9897653848791</v>
      </c>
      <c r="U151" s="460">
        <f t="shared" ref="U151:U214" si="9">(T151/T139)-1</f>
        <v>0.1163280598169989</v>
      </c>
      <c r="V151" s="89"/>
    </row>
    <row r="152" spans="1:22" x14ac:dyDescent="0.2">
      <c r="A152" s="456">
        <v>2006.11</v>
      </c>
      <c r="B152" s="191">
        <v>1005.731047</v>
      </c>
      <c r="C152" s="193"/>
      <c r="D152" s="192">
        <v>2677.7049400000001</v>
      </c>
      <c r="E152" s="192">
        <v>1915.6305199999999</v>
      </c>
      <c r="F152" s="192">
        <v>2656.9353599999999</v>
      </c>
      <c r="G152" s="192">
        <v>1102.6711829999999</v>
      </c>
      <c r="H152" s="192">
        <v>1297.67428</v>
      </c>
      <c r="I152" s="192">
        <v>845.954792</v>
      </c>
      <c r="J152" s="192">
        <v>1929.9102820000001</v>
      </c>
      <c r="K152" s="192">
        <v>2663.3082629999999</v>
      </c>
      <c r="L152" s="192">
        <v>1141.7414229999999</v>
      </c>
      <c r="M152" s="192">
        <v>801.86853699999995</v>
      </c>
      <c r="N152" s="192">
        <v>1457.8709690000001</v>
      </c>
      <c r="O152" s="192">
        <v>1247.444841</v>
      </c>
      <c r="P152" s="192">
        <v>1469.7357340000001</v>
      </c>
      <c r="Q152" s="458">
        <f t="shared" si="7"/>
        <v>-8.3227691384588631E-3</v>
      </c>
      <c r="R152" s="175">
        <v>7.0821529745044298E-3</v>
      </c>
      <c r="S152" s="171">
        <v>125.53236038095667</v>
      </c>
      <c r="T152" s="194">
        <f t="shared" si="8"/>
        <v>1170.8022772293539</v>
      </c>
      <c r="U152" s="460">
        <f t="shared" si="9"/>
        <v>9.6907557740075312E-2</v>
      </c>
      <c r="V152" s="89"/>
    </row>
    <row r="153" spans="1:22" x14ac:dyDescent="0.2">
      <c r="A153" s="456">
        <v>2006.12</v>
      </c>
      <c r="B153" s="191">
        <v>1474.2290760000001</v>
      </c>
      <c r="C153" s="193"/>
      <c r="D153" s="192">
        <v>3999.0569110000001</v>
      </c>
      <c r="E153" s="192">
        <v>3016.8524900000002</v>
      </c>
      <c r="F153" s="192">
        <v>4095.2448020000002</v>
      </c>
      <c r="G153" s="192">
        <v>1444.2850020000001</v>
      </c>
      <c r="H153" s="192">
        <v>1909.9907679999999</v>
      </c>
      <c r="I153" s="192">
        <v>1193.9998720000001</v>
      </c>
      <c r="J153" s="192">
        <v>2810.880807</v>
      </c>
      <c r="K153" s="192">
        <v>4096.0209009999999</v>
      </c>
      <c r="L153" s="192">
        <v>1622.622879</v>
      </c>
      <c r="M153" s="192">
        <v>1178.5026210000001</v>
      </c>
      <c r="N153" s="192">
        <v>2134.128905</v>
      </c>
      <c r="O153" s="192">
        <v>1877.81466</v>
      </c>
      <c r="P153" s="192">
        <v>2199.9596139999999</v>
      </c>
      <c r="Q153" s="458">
        <f t="shared" si="7"/>
        <v>0.49684025713428004</v>
      </c>
      <c r="R153" s="175">
        <v>9.7911933354970504E-3</v>
      </c>
      <c r="S153" s="171">
        <v>126.76147199130791</v>
      </c>
      <c r="T153" s="194">
        <f t="shared" si="8"/>
        <v>1735.5112554632153</v>
      </c>
      <c r="U153" s="460">
        <f t="shared" si="9"/>
        <v>9.2454772030142296E-2</v>
      </c>
      <c r="V153" s="89"/>
    </row>
    <row r="154" spans="1:22" x14ac:dyDescent="0.2">
      <c r="A154" s="456">
        <v>2007.01</v>
      </c>
      <c r="B154" s="191">
        <v>1099.2881669999999</v>
      </c>
      <c r="C154" s="193"/>
      <c r="D154" s="192">
        <v>2745.2847379999998</v>
      </c>
      <c r="E154" s="192">
        <v>2184.4770189999999</v>
      </c>
      <c r="F154" s="192">
        <v>3041.123239</v>
      </c>
      <c r="G154" s="192">
        <v>1171.906176</v>
      </c>
      <c r="H154" s="192">
        <v>1443.311717</v>
      </c>
      <c r="I154" s="192">
        <v>920.20410900000002</v>
      </c>
      <c r="J154" s="192">
        <v>2050.239994</v>
      </c>
      <c r="K154" s="192">
        <v>4081.8008140000002</v>
      </c>
      <c r="L154" s="192">
        <v>1230.5282050000001</v>
      </c>
      <c r="M154" s="192">
        <v>871.33545700000002</v>
      </c>
      <c r="N154" s="192">
        <v>1760.4227639999999</v>
      </c>
      <c r="O154" s="192">
        <v>1390.9626189999999</v>
      </c>
      <c r="P154" s="192">
        <v>1674.3525890000001</v>
      </c>
      <c r="Q154" s="458">
        <f t="shared" si="7"/>
        <v>-0.23891666994937832</v>
      </c>
      <c r="R154" s="175">
        <v>1.1464080998553561E-2</v>
      </c>
      <c r="S154" s="171">
        <v>128.21467577371214</v>
      </c>
      <c r="T154" s="194">
        <f t="shared" si="8"/>
        <v>1305.8977678616823</v>
      </c>
      <c r="U154" s="460">
        <f t="shared" si="9"/>
        <v>0.10446836037177687</v>
      </c>
      <c r="V154" s="89"/>
    </row>
    <row r="155" spans="1:22" x14ac:dyDescent="0.2">
      <c r="A155" s="456">
        <v>2007.02</v>
      </c>
      <c r="B155" s="191">
        <v>1078.6585560000001</v>
      </c>
      <c r="C155" s="193"/>
      <c r="D155" s="192">
        <v>2800.7717090000001</v>
      </c>
      <c r="E155" s="192">
        <v>1933.9159589999999</v>
      </c>
      <c r="F155" s="192">
        <v>3125.251737</v>
      </c>
      <c r="G155" s="192">
        <v>1092.0953239999999</v>
      </c>
      <c r="H155" s="192">
        <v>1373.0605089999999</v>
      </c>
      <c r="I155" s="192">
        <v>933.85160499999995</v>
      </c>
      <c r="J155" s="192">
        <v>1978.706909</v>
      </c>
      <c r="K155" s="192">
        <v>3063.7663630000002</v>
      </c>
      <c r="L155" s="192">
        <v>1173.9538580000001</v>
      </c>
      <c r="M155" s="192">
        <v>913.85780599999998</v>
      </c>
      <c r="N155" s="192">
        <v>1703.7966140000001</v>
      </c>
      <c r="O155" s="192">
        <v>1338.147365</v>
      </c>
      <c r="P155" s="192">
        <v>1545.853034</v>
      </c>
      <c r="Q155" s="458">
        <f t="shared" si="7"/>
        <v>-7.6745815573257437E-2</v>
      </c>
      <c r="R155" s="175">
        <v>3.0189078968274607E-3</v>
      </c>
      <c r="S155" s="171">
        <v>128.60174407089457</v>
      </c>
      <c r="T155" s="194">
        <f t="shared" si="8"/>
        <v>1202.0467103057435</v>
      </c>
      <c r="U155" s="460">
        <f t="shared" si="9"/>
        <v>0.10578391153597133</v>
      </c>
      <c r="V155" s="89"/>
    </row>
    <row r="156" spans="1:22" x14ac:dyDescent="0.2">
      <c r="A156" s="456">
        <v>2007.03</v>
      </c>
      <c r="B156" s="191">
        <v>1057.390255</v>
      </c>
      <c r="C156" s="193"/>
      <c r="D156" s="192">
        <v>4088.7960549999998</v>
      </c>
      <c r="E156" s="192">
        <v>2107.278245</v>
      </c>
      <c r="F156" s="192">
        <v>3117.0017339999999</v>
      </c>
      <c r="G156" s="192">
        <v>1128.021405</v>
      </c>
      <c r="H156" s="192">
        <v>1353.6659810000001</v>
      </c>
      <c r="I156" s="192">
        <v>945.91965900000002</v>
      </c>
      <c r="J156" s="192">
        <v>2064.0902129999999</v>
      </c>
      <c r="K156" s="192">
        <v>2918.4044100000001</v>
      </c>
      <c r="L156" s="192">
        <v>1189.2913329999999</v>
      </c>
      <c r="M156" s="192">
        <v>992.75097400000004</v>
      </c>
      <c r="N156" s="192">
        <v>1726.0000829999999</v>
      </c>
      <c r="O156" s="192">
        <v>1329.7484589999999</v>
      </c>
      <c r="P156" s="192">
        <v>1598.4927170000001</v>
      </c>
      <c r="Q156" s="458">
        <f t="shared" si="7"/>
        <v>3.4052191147687205E-2</v>
      </c>
      <c r="R156" s="175">
        <v>7.6565635230754214E-3</v>
      </c>
      <c r="S156" s="171">
        <v>129.58639149355167</v>
      </c>
      <c r="T156" s="194">
        <f t="shared" si="8"/>
        <v>1233.5344001607934</v>
      </c>
      <c r="U156" s="460">
        <f t="shared" si="9"/>
        <v>0.10288201435070721</v>
      </c>
      <c r="V156" s="89"/>
    </row>
    <row r="157" spans="1:22" x14ac:dyDescent="0.2">
      <c r="A157" s="456">
        <v>2007.04</v>
      </c>
      <c r="B157" s="191">
        <v>1069.916054</v>
      </c>
      <c r="C157" s="193"/>
      <c r="D157" s="192">
        <v>2678.9167470000002</v>
      </c>
      <c r="E157" s="192">
        <v>2067.935512</v>
      </c>
      <c r="F157" s="192">
        <v>2790.3477509999998</v>
      </c>
      <c r="G157" s="192">
        <v>1164.54989</v>
      </c>
      <c r="H157" s="192">
        <v>1397.145784</v>
      </c>
      <c r="I157" s="192">
        <v>959.45989199999997</v>
      </c>
      <c r="J157" s="192">
        <v>2073.1732849999999</v>
      </c>
      <c r="K157" s="192">
        <v>3148.1952759999999</v>
      </c>
      <c r="L157" s="192">
        <v>1242.1332970000001</v>
      </c>
      <c r="M157" s="192">
        <v>1241.7290849999999</v>
      </c>
      <c r="N157" s="192">
        <v>1703.3758620000001</v>
      </c>
      <c r="O157" s="192">
        <v>1388.6903179999999</v>
      </c>
      <c r="P157" s="192">
        <v>1627.9378389999999</v>
      </c>
      <c r="Q157" s="458">
        <f t="shared" si="7"/>
        <v>1.8420554367780673E-2</v>
      </c>
      <c r="R157" s="175">
        <v>7.4411780118428528E-3</v>
      </c>
      <c r="S157" s="171">
        <v>130.55066690056756</v>
      </c>
      <c r="T157" s="194">
        <f t="shared" si="8"/>
        <v>1246.9778038283789</v>
      </c>
      <c r="U157" s="460">
        <f t="shared" si="9"/>
        <v>0.1285916454536824</v>
      </c>
      <c r="V157" s="89"/>
    </row>
    <row r="158" spans="1:22" x14ac:dyDescent="0.2">
      <c r="A158" s="456">
        <v>2007.05</v>
      </c>
      <c r="B158" s="191">
        <v>1093.433624</v>
      </c>
      <c r="C158" s="193"/>
      <c r="D158" s="192">
        <v>2797.9629450000002</v>
      </c>
      <c r="E158" s="192">
        <v>2203.0712680000001</v>
      </c>
      <c r="F158" s="192">
        <v>2969.2132689999999</v>
      </c>
      <c r="G158" s="192">
        <v>1289.6647760000001</v>
      </c>
      <c r="H158" s="192">
        <v>1397.070831</v>
      </c>
      <c r="I158" s="192">
        <v>971.63041599999997</v>
      </c>
      <c r="J158" s="192">
        <v>2156.2164990000001</v>
      </c>
      <c r="K158" s="192">
        <v>3037.1803289999998</v>
      </c>
      <c r="L158" s="192">
        <v>1280.3351009999999</v>
      </c>
      <c r="M158" s="192">
        <v>1048.7201970000001</v>
      </c>
      <c r="N158" s="192">
        <v>1676.006177</v>
      </c>
      <c r="O158" s="192">
        <v>1379.240622</v>
      </c>
      <c r="P158" s="192">
        <v>1670.130525</v>
      </c>
      <c r="Q158" s="458">
        <f t="shared" si="7"/>
        <v>2.5917872899814176E-2</v>
      </c>
      <c r="R158" s="175">
        <v>4.1612483745125939E-3</v>
      </c>
      <c r="S158" s="171">
        <v>131.09392065099908</v>
      </c>
      <c r="T158" s="194">
        <f t="shared" si="8"/>
        <v>1273.9954047497411</v>
      </c>
      <c r="U158" s="460">
        <f t="shared" si="9"/>
        <v>0.13675918715952551</v>
      </c>
      <c r="V158" s="89"/>
    </row>
    <row r="159" spans="1:22" x14ac:dyDescent="0.2">
      <c r="A159" s="456">
        <v>2007.06</v>
      </c>
      <c r="B159" s="191">
        <v>1577.528112</v>
      </c>
      <c r="C159" s="193"/>
      <c r="D159" s="192">
        <v>4217.3959530000002</v>
      </c>
      <c r="E159" s="192">
        <v>3222.554834</v>
      </c>
      <c r="F159" s="192">
        <v>4600.9521910000003</v>
      </c>
      <c r="G159" s="192">
        <v>1704.2624920000001</v>
      </c>
      <c r="H159" s="192">
        <v>2112.6686540000001</v>
      </c>
      <c r="I159" s="192">
        <v>1357.215559</v>
      </c>
      <c r="J159" s="192">
        <v>3133.605528</v>
      </c>
      <c r="K159" s="192">
        <v>4439.1051589999997</v>
      </c>
      <c r="L159" s="192">
        <v>1845.8481850000001</v>
      </c>
      <c r="M159" s="192">
        <v>1452.8520840000001</v>
      </c>
      <c r="N159" s="192">
        <v>2465.709198</v>
      </c>
      <c r="O159" s="192">
        <v>2099.2934460000001</v>
      </c>
      <c r="P159" s="192">
        <v>2436.552275</v>
      </c>
      <c r="Q159" s="458">
        <f t="shared" si="7"/>
        <v>0.45889931267497786</v>
      </c>
      <c r="R159" s="175">
        <v>4.4030044030043403E-3</v>
      </c>
      <c r="S159" s="171">
        <v>131.67112776083255</v>
      </c>
      <c r="T159" s="194">
        <f t="shared" si="8"/>
        <v>1850.483334072868</v>
      </c>
      <c r="U159" s="460">
        <f t="shared" si="9"/>
        <v>0.14081416409871417</v>
      </c>
      <c r="V159" s="89"/>
    </row>
    <row r="160" spans="1:22" x14ac:dyDescent="0.2">
      <c r="A160" s="456">
        <v>2007.07</v>
      </c>
      <c r="B160" s="191">
        <v>1130.482323</v>
      </c>
      <c r="C160" s="193"/>
      <c r="D160" s="192">
        <v>2763.3575049999999</v>
      </c>
      <c r="E160" s="192">
        <v>2272.6743080000001</v>
      </c>
      <c r="F160" s="192">
        <v>3197.4204439999999</v>
      </c>
      <c r="G160" s="192">
        <v>1371.7592380000001</v>
      </c>
      <c r="H160" s="192">
        <v>1483.99307</v>
      </c>
      <c r="I160" s="192">
        <v>997.68711099999996</v>
      </c>
      <c r="J160" s="192">
        <v>2263.6877880000002</v>
      </c>
      <c r="K160" s="192">
        <v>3083.9304160000002</v>
      </c>
      <c r="L160" s="192">
        <v>1337.5769889999999</v>
      </c>
      <c r="M160" s="192">
        <v>1024.4785300000001</v>
      </c>
      <c r="N160" s="192">
        <v>1749.8933239999999</v>
      </c>
      <c r="O160" s="192">
        <v>1508.0871649999999</v>
      </c>
      <c r="P160" s="192">
        <v>1742.780755</v>
      </c>
      <c r="Q160" s="458">
        <f t="shared" ref="Q160:Q223" si="10">P160/P159-1</f>
        <v>-0.28473492119105059</v>
      </c>
      <c r="R160" s="175">
        <v>5.0025786487881696E-3</v>
      </c>
      <c r="S160" s="171">
        <v>132.32982293323073</v>
      </c>
      <c r="T160" s="194">
        <f t="shared" si="8"/>
        <v>1316.9977230902439</v>
      </c>
      <c r="U160" s="460">
        <f t="shared" si="9"/>
        <v>0.13231065880905324</v>
      </c>
      <c r="V160" s="89"/>
    </row>
    <row r="161" spans="1:22" x14ac:dyDescent="0.2">
      <c r="A161" s="456">
        <v>2007.08</v>
      </c>
      <c r="B161" s="191">
        <v>1157.4048170000001</v>
      </c>
      <c r="C161" s="193"/>
      <c r="D161" s="192">
        <v>2968.9761600000002</v>
      </c>
      <c r="E161" s="192">
        <v>2281.9992440000001</v>
      </c>
      <c r="F161" s="192">
        <v>3300.2078769999998</v>
      </c>
      <c r="G161" s="192">
        <v>1387.01737</v>
      </c>
      <c r="H161" s="192">
        <v>1500.133149</v>
      </c>
      <c r="I161" s="192">
        <v>1116.089303</v>
      </c>
      <c r="J161" s="192">
        <v>2267.3213890000002</v>
      </c>
      <c r="K161" s="192">
        <v>3216.6423909999999</v>
      </c>
      <c r="L161" s="192">
        <v>1395.5455019999999</v>
      </c>
      <c r="M161" s="192">
        <v>1103.929511</v>
      </c>
      <c r="N161" s="192">
        <v>1805.8500779999999</v>
      </c>
      <c r="O161" s="192">
        <v>1534.771047</v>
      </c>
      <c r="P161" s="192">
        <v>1776.7526270000001</v>
      </c>
      <c r="Q161" s="458">
        <f t="shared" si="10"/>
        <v>1.9492912061678247E-2</v>
      </c>
      <c r="R161" s="175">
        <v>5.8500538820751569E-3</v>
      </c>
      <c r="S161" s="171">
        <v>133.10395952759561</v>
      </c>
      <c r="T161" s="194">
        <f t="shared" si="8"/>
        <v>1334.8608360757571</v>
      </c>
      <c r="U161" s="460">
        <f t="shared" si="9"/>
        <v>0.12791921692719943</v>
      </c>
      <c r="V161" s="89"/>
    </row>
    <row r="162" spans="1:22" x14ac:dyDescent="0.2">
      <c r="A162" s="456">
        <v>2007.09</v>
      </c>
      <c r="B162" s="191">
        <v>1182.7580989999999</v>
      </c>
      <c r="C162" s="193"/>
      <c r="D162" s="192">
        <v>2885.229182</v>
      </c>
      <c r="E162" s="192">
        <v>2218.1399080000001</v>
      </c>
      <c r="F162" s="192">
        <v>3517.5336860000002</v>
      </c>
      <c r="G162" s="192">
        <v>1293.4395870000001</v>
      </c>
      <c r="H162" s="192">
        <v>1550.687574</v>
      </c>
      <c r="I162" s="192">
        <v>1088.2990830000001</v>
      </c>
      <c r="J162" s="192">
        <v>2313.9030429999998</v>
      </c>
      <c r="K162" s="192">
        <v>3402.7057110000001</v>
      </c>
      <c r="L162" s="192">
        <v>1399.8313390000001</v>
      </c>
      <c r="M162" s="192">
        <v>1152.190848</v>
      </c>
      <c r="N162" s="192">
        <v>1762.1332870000001</v>
      </c>
      <c r="O162" s="192">
        <v>1582.121204</v>
      </c>
      <c r="P162" s="192">
        <v>1775.9259139999999</v>
      </c>
      <c r="Q162" s="458">
        <f t="shared" si="10"/>
        <v>-4.6529437324993594E-4</v>
      </c>
      <c r="R162" s="175">
        <v>8.00979541860114E-3</v>
      </c>
      <c r="S162" s="171">
        <v>134.1700950128174</v>
      </c>
      <c r="T162" s="194">
        <f t="shared" si="8"/>
        <v>1323.6376659272278</v>
      </c>
      <c r="U162" s="460">
        <f t="shared" si="9"/>
        <v>0.12711849070636716</v>
      </c>
      <c r="V162" s="89"/>
    </row>
    <row r="163" spans="1:22" x14ac:dyDescent="0.2">
      <c r="A163" s="456">
        <v>2007.1</v>
      </c>
      <c r="B163" s="191">
        <v>1361.7275959999999</v>
      </c>
      <c r="C163" s="193"/>
      <c r="D163" s="192">
        <v>3059.7087590000001</v>
      </c>
      <c r="E163" s="192">
        <v>2394.6454509999999</v>
      </c>
      <c r="F163" s="192">
        <v>3306.4422260000001</v>
      </c>
      <c r="G163" s="192">
        <v>1465.6110470000001</v>
      </c>
      <c r="H163" s="192">
        <v>1572.6186580000001</v>
      </c>
      <c r="I163" s="192">
        <v>1105.2245620000001</v>
      </c>
      <c r="J163" s="192">
        <v>2356.2123280000001</v>
      </c>
      <c r="K163" s="192">
        <v>3561.1255200000001</v>
      </c>
      <c r="L163" s="192">
        <v>1449.2681250000001</v>
      </c>
      <c r="M163" s="192">
        <v>1196.1272329999999</v>
      </c>
      <c r="N163" s="192">
        <v>1787.3062950000001</v>
      </c>
      <c r="O163" s="192">
        <v>1645.115984</v>
      </c>
      <c r="P163" s="192">
        <v>1871.3320570000001</v>
      </c>
      <c r="Q163" s="458">
        <f t="shared" si="10"/>
        <v>5.37219161271838E-2</v>
      </c>
      <c r="R163" s="175">
        <v>6.8326753720011624E-3</v>
      </c>
      <c r="S163" s="171">
        <v>135.08683571667052</v>
      </c>
      <c r="T163" s="194">
        <f t="shared" si="8"/>
        <v>1385.2808432976469</v>
      </c>
      <c r="U163" s="460">
        <f t="shared" si="9"/>
        <v>0.16509063713364092</v>
      </c>
      <c r="V163" s="89"/>
    </row>
    <row r="164" spans="1:22" x14ac:dyDescent="0.2">
      <c r="A164" s="456">
        <v>2007.11</v>
      </c>
      <c r="B164" s="191">
        <v>1283.415377</v>
      </c>
      <c r="C164" s="193"/>
      <c r="D164" s="192">
        <v>3481.9087960000002</v>
      </c>
      <c r="E164" s="192">
        <v>2308.782569</v>
      </c>
      <c r="F164" s="192">
        <v>3502.9996289999999</v>
      </c>
      <c r="G164" s="192">
        <v>1502.623186</v>
      </c>
      <c r="H164" s="192">
        <v>1612.686856</v>
      </c>
      <c r="I164" s="192">
        <v>1097.435673</v>
      </c>
      <c r="J164" s="192">
        <v>2378.3534869999999</v>
      </c>
      <c r="K164" s="192">
        <v>3344.5672129999998</v>
      </c>
      <c r="L164" s="192">
        <v>1393.2463279999999</v>
      </c>
      <c r="M164" s="192">
        <v>1205.9463350000001</v>
      </c>
      <c r="N164" s="192">
        <v>1787.2009869999999</v>
      </c>
      <c r="O164" s="192">
        <v>1658.338446</v>
      </c>
      <c r="P164" s="192">
        <v>1843.1468460000001</v>
      </c>
      <c r="Q164" s="458">
        <f t="shared" si="10"/>
        <v>-1.5061576535585375E-2</v>
      </c>
      <c r="R164" s="175">
        <v>8.5457195998590585E-3</v>
      </c>
      <c r="S164" s="171">
        <v>136.24124993633743</v>
      </c>
      <c r="T164" s="194">
        <f t="shared" si="8"/>
        <v>1352.8552085812942</v>
      </c>
      <c r="U164" s="460">
        <f t="shared" si="9"/>
        <v>0.15549417257947229</v>
      </c>
      <c r="V164" s="89"/>
    </row>
    <row r="165" spans="1:22" x14ac:dyDescent="0.2">
      <c r="A165" s="456">
        <v>2007.12</v>
      </c>
      <c r="B165" s="191">
        <v>1922.792651</v>
      </c>
      <c r="C165" s="193"/>
      <c r="D165" s="192">
        <v>5512.3585979999998</v>
      </c>
      <c r="E165" s="192">
        <v>3698.8264629999999</v>
      </c>
      <c r="F165" s="192">
        <v>5081.0560459999997</v>
      </c>
      <c r="G165" s="192">
        <v>2015.104951</v>
      </c>
      <c r="H165" s="192">
        <v>2396.9951759999999</v>
      </c>
      <c r="I165" s="192">
        <v>1520.6262710000001</v>
      </c>
      <c r="J165" s="192">
        <v>3492.9827570000002</v>
      </c>
      <c r="K165" s="192">
        <v>5185.4814200000001</v>
      </c>
      <c r="L165" s="192">
        <v>2083.0404589999998</v>
      </c>
      <c r="M165" s="192">
        <v>1673.0472070000001</v>
      </c>
      <c r="N165" s="192">
        <v>2814.4024829999998</v>
      </c>
      <c r="O165" s="192">
        <v>2447.9615749999998</v>
      </c>
      <c r="P165" s="192">
        <v>2791.204412</v>
      </c>
      <c r="Q165" s="458">
        <f t="shared" si="10"/>
        <v>0.51436898153691657</v>
      </c>
      <c r="R165" s="175">
        <v>9.2707969894831876E-3</v>
      </c>
      <c r="S165" s="171">
        <v>137.50431490609068</v>
      </c>
      <c r="T165" s="194">
        <f t="shared" si="8"/>
        <v>2029.9031444258808</v>
      </c>
      <c r="U165" s="460">
        <f t="shared" si="9"/>
        <v>0.169628337491877</v>
      </c>
      <c r="V165" s="89"/>
    </row>
    <row r="166" spans="1:22" x14ac:dyDescent="0.2">
      <c r="A166" s="456">
        <v>2008.01</v>
      </c>
      <c r="B166" s="191">
        <v>1450.067683</v>
      </c>
      <c r="C166" s="193"/>
      <c r="D166" s="192">
        <v>3516.0573140000001</v>
      </c>
      <c r="E166" s="192">
        <v>2660.4870430000001</v>
      </c>
      <c r="F166" s="192">
        <v>4011.899414</v>
      </c>
      <c r="G166" s="192">
        <v>1544.602247</v>
      </c>
      <c r="H166" s="192">
        <v>1767.2740839999999</v>
      </c>
      <c r="I166" s="192">
        <v>1136.4475460000001</v>
      </c>
      <c r="J166" s="192">
        <v>2572.6125919999999</v>
      </c>
      <c r="K166" s="192">
        <v>4959.4367590000002</v>
      </c>
      <c r="L166" s="192">
        <v>1563.205007</v>
      </c>
      <c r="M166" s="192">
        <v>1262.9315730000001</v>
      </c>
      <c r="N166" s="192">
        <v>2167.172947</v>
      </c>
      <c r="O166" s="192">
        <v>1832.4153690000001</v>
      </c>
      <c r="P166" s="192">
        <v>2097.152834</v>
      </c>
      <c r="Q166" s="458">
        <f t="shared" si="10"/>
        <v>-0.24865666413255871</v>
      </c>
      <c r="R166" s="175">
        <v>9.2844091066226486E-3</v>
      </c>
      <c r="S166" s="171">
        <v>138.78096121960468</v>
      </c>
      <c r="T166" s="194">
        <f t="shared" si="8"/>
        <v>1511.124303773556</v>
      </c>
      <c r="U166" s="460">
        <f t="shared" si="9"/>
        <v>0.15715360035258974</v>
      </c>
      <c r="V166" s="89"/>
    </row>
    <row r="167" spans="1:22" x14ac:dyDescent="0.2">
      <c r="A167" s="456">
        <v>2008.02</v>
      </c>
      <c r="B167" s="191">
        <v>1449.6072810000001</v>
      </c>
      <c r="C167" s="193"/>
      <c r="D167" s="192">
        <v>3635.970973</v>
      </c>
      <c r="E167" s="192">
        <v>2489.7643330000001</v>
      </c>
      <c r="F167" s="192">
        <v>3941.3402129999999</v>
      </c>
      <c r="G167" s="192">
        <v>1524.586773</v>
      </c>
      <c r="H167" s="192">
        <v>1789.78907</v>
      </c>
      <c r="I167" s="192">
        <v>1107.896217</v>
      </c>
      <c r="J167" s="192">
        <v>2519.2975879999999</v>
      </c>
      <c r="K167" s="192">
        <v>3869.8731560000001</v>
      </c>
      <c r="L167" s="192">
        <v>1527.1681140000001</v>
      </c>
      <c r="M167" s="192">
        <v>1355.8543070000001</v>
      </c>
      <c r="N167" s="192">
        <v>2090.0256290000002</v>
      </c>
      <c r="O167" s="192">
        <v>1800.8233029999999</v>
      </c>
      <c r="P167" s="192">
        <v>2016.458163</v>
      </c>
      <c r="Q167" s="458">
        <f t="shared" si="10"/>
        <v>-3.8478202299680353E-2</v>
      </c>
      <c r="R167" s="175">
        <v>4.6973626266086921E-3</v>
      </c>
      <c r="S167" s="171">
        <v>139.43286572012249</v>
      </c>
      <c r="T167" s="194">
        <f t="shared" si="8"/>
        <v>1446.1856984619023</v>
      </c>
      <c r="U167" s="460">
        <f t="shared" si="9"/>
        <v>0.20310274639332571</v>
      </c>
      <c r="V167" s="89"/>
    </row>
    <row r="168" spans="1:22" x14ac:dyDescent="0.2">
      <c r="A168" s="456">
        <v>2008.03</v>
      </c>
      <c r="B168" s="191">
        <v>1418.238034</v>
      </c>
      <c r="C168" s="193"/>
      <c r="D168" s="192">
        <v>5380.5318989999996</v>
      </c>
      <c r="E168" s="192">
        <v>2538.29873</v>
      </c>
      <c r="F168" s="192">
        <v>3995.7066580000001</v>
      </c>
      <c r="G168" s="192">
        <v>1525.916074</v>
      </c>
      <c r="H168" s="192">
        <v>1765.705537</v>
      </c>
      <c r="I168" s="192">
        <v>1126.636456</v>
      </c>
      <c r="J168" s="192">
        <v>2605.7468629999998</v>
      </c>
      <c r="K168" s="192">
        <v>3582.1815609999999</v>
      </c>
      <c r="L168" s="192">
        <v>1539.602306</v>
      </c>
      <c r="M168" s="192">
        <v>1586.226799</v>
      </c>
      <c r="N168" s="192">
        <v>2074.6391229999999</v>
      </c>
      <c r="O168" s="192">
        <v>1827.075595</v>
      </c>
      <c r="P168" s="192">
        <v>2038.777589</v>
      </c>
      <c r="Q168" s="458">
        <f t="shared" si="10"/>
        <v>1.1068628355172194E-2</v>
      </c>
      <c r="R168" s="175">
        <v>1.1298884722154456E-2</v>
      </c>
      <c r="S168" s="171">
        <v>141.0083015963738</v>
      </c>
      <c r="T168" s="194">
        <f t="shared" si="8"/>
        <v>1445.8564254151897</v>
      </c>
      <c r="U168" s="460">
        <f t="shared" si="9"/>
        <v>0.17212493241106186</v>
      </c>
      <c r="V168" s="89"/>
    </row>
    <row r="169" spans="1:22" x14ac:dyDescent="0.2">
      <c r="A169" s="456">
        <v>2008.04</v>
      </c>
      <c r="B169" s="191">
        <v>1459.5615170000001</v>
      </c>
      <c r="C169" s="193"/>
      <c r="D169" s="192">
        <v>3709.7649710000001</v>
      </c>
      <c r="E169" s="192">
        <v>2665.6620029999999</v>
      </c>
      <c r="F169" s="192">
        <v>4065.1338569999998</v>
      </c>
      <c r="G169" s="192">
        <v>1695.914348</v>
      </c>
      <c r="H169" s="192">
        <v>1845.313541</v>
      </c>
      <c r="I169" s="192">
        <v>1127.7843250000001</v>
      </c>
      <c r="J169" s="192">
        <v>2609.5327990000001</v>
      </c>
      <c r="K169" s="192">
        <v>4467.4306100000003</v>
      </c>
      <c r="L169" s="192">
        <v>1638.4820560000001</v>
      </c>
      <c r="M169" s="192">
        <v>1526.000108</v>
      </c>
      <c r="N169" s="192">
        <v>2099.0586549999998</v>
      </c>
      <c r="O169" s="192">
        <v>1888.855511</v>
      </c>
      <c r="P169" s="192">
        <v>2137.5614049999999</v>
      </c>
      <c r="Q169" s="458">
        <f t="shared" si="10"/>
        <v>4.8452472958785187E-2</v>
      </c>
      <c r="R169" s="175">
        <v>8.2831687936431031E-3</v>
      </c>
      <c r="S169" s="171">
        <v>142.17629715980149</v>
      </c>
      <c r="T169" s="194">
        <f t="shared" si="8"/>
        <v>1503.4583455197537</v>
      </c>
      <c r="U169" s="460">
        <f t="shared" si="9"/>
        <v>0.20568172176276689</v>
      </c>
      <c r="V169" s="89"/>
    </row>
    <row r="170" spans="1:22" x14ac:dyDescent="0.2">
      <c r="A170" s="456">
        <v>2008.05</v>
      </c>
      <c r="B170" s="191">
        <v>1461.0836200000001</v>
      </c>
      <c r="C170" s="193"/>
      <c r="D170" s="192">
        <v>3632.3300570000001</v>
      </c>
      <c r="E170" s="192">
        <v>2779.481941</v>
      </c>
      <c r="F170" s="192">
        <v>4350.2046899999996</v>
      </c>
      <c r="G170" s="192">
        <v>1772.388328</v>
      </c>
      <c r="H170" s="192">
        <v>1879.455539</v>
      </c>
      <c r="I170" s="192">
        <v>1294.6095600000001</v>
      </c>
      <c r="J170" s="192">
        <v>2688.4908099999998</v>
      </c>
      <c r="K170" s="192">
        <v>3917.4932159999998</v>
      </c>
      <c r="L170" s="192">
        <v>1724.3703049999999</v>
      </c>
      <c r="M170" s="192">
        <v>1494.9737950000001</v>
      </c>
      <c r="N170" s="192">
        <v>2124.188842</v>
      </c>
      <c r="O170" s="192">
        <v>1939.6682760000001</v>
      </c>
      <c r="P170" s="192">
        <v>2188.8551809999999</v>
      </c>
      <c r="Q170" s="458">
        <f t="shared" si="10"/>
        <v>2.3996398830937959E-2</v>
      </c>
      <c r="R170" s="175">
        <v>5.6000000000000494E-3</v>
      </c>
      <c r="S170" s="171">
        <v>142.97248442389639</v>
      </c>
      <c r="T170" s="194">
        <f t="shared" si="8"/>
        <v>1530.9625413728595</v>
      </c>
      <c r="U170" s="460">
        <f t="shared" si="9"/>
        <v>0.20170177668230771</v>
      </c>
      <c r="V170" s="89"/>
    </row>
    <row r="171" spans="1:22" x14ac:dyDescent="0.2">
      <c r="A171" s="456">
        <v>2008.06</v>
      </c>
      <c r="B171" s="191">
        <v>2150.8499649999999</v>
      </c>
      <c r="C171" s="193"/>
      <c r="D171" s="192">
        <v>5717.7444990000004</v>
      </c>
      <c r="E171" s="192">
        <v>4054.2258769999999</v>
      </c>
      <c r="F171" s="192">
        <v>6163.0724049999999</v>
      </c>
      <c r="G171" s="192">
        <v>2212.8519030000002</v>
      </c>
      <c r="H171" s="192">
        <v>2710.915309</v>
      </c>
      <c r="I171" s="192">
        <v>1862.26323</v>
      </c>
      <c r="J171" s="192">
        <v>3802.6444379999998</v>
      </c>
      <c r="K171" s="192">
        <v>5841.2982179999999</v>
      </c>
      <c r="L171" s="192">
        <v>2389.208329</v>
      </c>
      <c r="M171" s="192">
        <v>2029.1810640000001</v>
      </c>
      <c r="N171" s="192">
        <v>3127.5115209999999</v>
      </c>
      <c r="O171" s="192">
        <v>2829.0624459999999</v>
      </c>
      <c r="P171" s="192">
        <v>3132.1193600000001</v>
      </c>
      <c r="Q171" s="458">
        <f t="shared" si="10"/>
        <v>0.43093950992639951</v>
      </c>
      <c r="R171" s="175">
        <v>6.364359586316537E-3</v>
      </c>
      <c r="S171" s="171">
        <v>143.88241272571912</v>
      </c>
      <c r="T171" s="194">
        <f t="shared" si="8"/>
        <v>2176.860465893571</v>
      </c>
      <c r="U171" s="460">
        <f t="shared" si="9"/>
        <v>0.1763739914924578</v>
      </c>
      <c r="V171" s="89"/>
    </row>
    <row r="172" spans="1:22" x14ac:dyDescent="0.2">
      <c r="A172" s="456">
        <v>2008.07</v>
      </c>
      <c r="B172" s="191">
        <v>1534.9309020000001</v>
      </c>
      <c r="C172" s="193"/>
      <c r="D172" s="192">
        <v>3793.4374809999999</v>
      </c>
      <c r="E172" s="192">
        <v>2891.3916920000001</v>
      </c>
      <c r="F172" s="192">
        <v>4294.0628120000001</v>
      </c>
      <c r="G172" s="192">
        <v>1766.691427</v>
      </c>
      <c r="H172" s="192">
        <v>1964.120459</v>
      </c>
      <c r="I172" s="192">
        <v>1423.7717299999999</v>
      </c>
      <c r="J172" s="192">
        <v>2894.799317</v>
      </c>
      <c r="K172" s="192">
        <v>4055.223798</v>
      </c>
      <c r="L172" s="192">
        <v>1830.606571</v>
      </c>
      <c r="M172" s="192">
        <v>1533.363906</v>
      </c>
      <c r="N172" s="192">
        <v>2183.048119</v>
      </c>
      <c r="O172" s="192">
        <v>2036.1998960000001</v>
      </c>
      <c r="P172" s="192">
        <v>2288.2366539999998</v>
      </c>
      <c r="Q172" s="458">
        <f t="shared" si="10"/>
        <v>-0.26942865485177436</v>
      </c>
      <c r="R172" s="175">
        <v>3.6561264822132511E-3</v>
      </c>
      <c r="S172" s="171">
        <v>144.40846502521035</v>
      </c>
      <c r="T172" s="194">
        <f t="shared" si="8"/>
        <v>1584.5585323550993</v>
      </c>
      <c r="U172" s="460">
        <f t="shared" si="9"/>
        <v>0.20315965971227534</v>
      </c>
      <c r="V172" s="89"/>
    </row>
    <row r="173" spans="1:22" x14ac:dyDescent="0.2">
      <c r="A173" s="456">
        <v>2008.08</v>
      </c>
      <c r="B173" s="191">
        <v>1741.3012550000001</v>
      </c>
      <c r="C173" s="193"/>
      <c r="D173" s="192">
        <v>3855.9553179999998</v>
      </c>
      <c r="E173" s="192">
        <v>2933.1108629999999</v>
      </c>
      <c r="F173" s="192">
        <v>4287.4758460000003</v>
      </c>
      <c r="G173" s="192">
        <v>1695.343149</v>
      </c>
      <c r="H173" s="192">
        <v>2002.4339910000001</v>
      </c>
      <c r="I173" s="192">
        <v>1466.7011190000001</v>
      </c>
      <c r="J173" s="192">
        <v>2906.7065980000002</v>
      </c>
      <c r="K173" s="192">
        <v>4136.3534810000001</v>
      </c>
      <c r="L173" s="192">
        <v>1827.6817840000001</v>
      </c>
      <c r="M173" s="192">
        <v>1587.9122379999999</v>
      </c>
      <c r="N173" s="192">
        <v>2255.1125040000002</v>
      </c>
      <c r="O173" s="192">
        <v>2080.1430220000002</v>
      </c>
      <c r="P173" s="192">
        <v>2327.448652</v>
      </c>
      <c r="Q173" s="458">
        <f t="shared" si="10"/>
        <v>1.7136338556352992E-2</v>
      </c>
      <c r="R173" s="175">
        <v>4.7258048636409367E-3</v>
      </c>
      <c r="S173" s="171">
        <v>145.09091125157741</v>
      </c>
      <c r="T173" s="194">
        <f t="shared" si="8"/>
        <v>1604.1312525526621</v>
      </c>
      <c r="U173" s="460">
        <f t="shared" si="9"/>
        <v>0.20172171450359566</v>
      </c>
      <c r="V173" s="89"/>
    </row>
    <row r="174" spans="1:22" x14ac:dyDescent="0.2">
      <c r="A174" s="456">
        <v>2008.09</v>
      </c>
      <c r="B174" s="191">
        <v>1830.3408509999999</v>
      </c>
      <c r="C174" s="193"/>
      <c r="D174" s="192">
        <v>3942.6844590000001</v>
      </c>
      <c r="E174" s="192">
        <v>3009.1684340000002</v>
      </c>
      <c r="F174" s="192">
        <v>4597.2731800000001</v>
      </c>
      <c r="G174" s="192">
        <v>1765.4433739999999</v>
      </c>
      <c r="H174" s="192">
        <v>2076.2564689999999</v>
      </c>
      <c r="I174" s="192">
        <v>1422.283281</v>
      </c>
      <c r="J174" s="192">
        <v>3003.4647129999998</v>
      </c>
      <c r="K174" s="192">
        <v>4287.8002159999996</v>
      </c>
      <c r="L174" s="192">
        <v>1899.5737349999999</v>
      </c>
      <c r="M174" s="192">
        <v>1745.236752</v>
      </c>
      <c r="N174" s="192">
        <v>2368.981354</v>
      </c>
      <c r="O174" s="192">
        <v>2198.1579980000001</v>
      </c>
      <c r="P174" s="192">
        <v>2415.5981270000002</v>
      </c>
      <c r="Q174" s="458">
        <f t="shared" si="10"/>
        <v>3.7873864553038539E-2</v>
      </c>
      <c r="R174" s="175">
        <v>5.0955414012738842E-3</v>
      </c>
      <c r="S174" s="171">
        <v>145.83022799680839</v>
      </c>
      <c r="T174" s="194">
        <f t="shared" si="8"/>
        <v>1656.4454161402446</v>
      </c>
      <c r="U174" s="460">
        <f t="shared" si="9"/>
        <v>0.2514341792924728</v>
      </c>
      <c r="V174" s="89"/>
    </row>
    <row r="175" spans="1:22" x14ac:dyDescent="0.2">
      <c r="A175" s="456">
        <v>2008.1</v>
      </c>
      <c r="B175" s="191">
        <v>1817.061117</v>
      </c>
      <c r="C175" s="193"/>
      <c r="D175" s="192">
        <v>3832.9964380000001</v>
      </c>
      <c r="E175" s="192">
        <v>3077.2271930000002</v>
      </c>
      <c r="F175" s="192">
        <v>4559.2501400000001</v>
      </c>
      <c r="G175" s="192">
        <v>1820.633437</v>
      </c>
      <c r="H175" s="192">
        <v>2072.5366410000001</v>
      </c>
      <c r="I175" s="192">
        <v>1429.33897</v>
      </c>
      <c r="J175" s="192">
        <v>3011.4384479999999</v>
      </c>
      <c r="K175" s="192">
        <v>4755.4901959999997</v>
      </c>
      <c r="L175" s="192">
        <v>1893.4197710000001</v>
      </c>
      <c r="M175" s="192">
        <v>1671.4399020000001</v>
      </c>
      <c r="N175" s="192">
        <v>2419.490436</v>
      </c>
      <c r="O175" s="192">
        <v>2220.8285470000001</v>
      </c>
      <c r="P175" s="192">
        <v>2444.314288</v>
      </c>
      <c r="Q175" s="458">
        <f t="shared" si="10"/>
        <v>1.188780562421754E-2</v>
      </c>
      <c r="R175" s="175">
        <v>4.2897533391830223E-3</v>
      </c>
      <c r="S175" s="171">
        <v>146.45580370431151</v>
      </c>
      <c r="T175" s="194">
        <f t="shared" si="8"/>
        <v>1668.9774158318603</v>
      </c>
      <c r="U175" s="460">
        <f t="shared" si="9"/>
        <v>0.20479354342248501</v>
      </c>
      <c r="V175" s="89"/>
    </row>
    <row r="176" spans="1:22" x14ac:dyDescent="0.2">
      <c r="A176" s="456">
        <v>2008.11</v>
      </c>
      <c r="B176" s="191">
        <v>1766.6093020000001</v>
      </c>
      <c r="C176" s="193"/>
      <c r="D176" s="192">
        <v>4066.731252</v>
      </c>
      <c r="E176" s="192">
        <v>2913.7403479999998</v>
      </c>
      <c r="F176" s="192">
        <v>4709.4535850000002</v>
      </c>
      <c r="G176" s="192">
        <v>1769.709777</v>
      </c>
      <c r="H176" s="192">
        <v>2060.7406449999999</v>
      </c>
      <c r="I176" s="192">
        <v>1432.74127</v>
      </c>
      <c r="J176" s="192">
        <v>2972.0004220000001</v>
      </c>
      <c r="K176" s="192">
        <v>4260.7993299999998</v>
      </c>
      <c r="L176" s="192">
        <v>1867.5432800000001</v>
      </c>
      <c r="M176" s="192">
        <v>1694.1429129999999</v>
      </c>
      <c r="N176" s="192">
        <v>2390.6629950000001</v>
      </c>
      <c r="O176" s="192">
        <v>2185.9302980000002</v>
      </c>
      <c r="P176" s="192">
        <v>2371.1622630000002</v>
      </c>
      <c r="Q176" s="458">
        <f t="shared" si="10"/>
        <v>-2.9927421919156982E-2</v>
      </c>
      <c r="R176" s="175">
        <v>3.3977283758857002E-3</v>
      </c>
      <c r="S176" s="171">
        <v>146.95342074437079</v>
      </c>
      <c r="T176" s="194">
        <f t="shared" si="8"/>
        <v>1613.5468306822861</v>
      </c>
      <c r="U176" s="460">
        <f t="shared" si="9"/>
        <v>0.19269735626355233</v>
      </c>
      <c r="V176" s="89"/>
    </row>
    <row r="177" spans="1:22" x14ac:dyDescent="0.2">
      <c r="A177" s="456">
        <v>2008.12</v>
      </c>
      <c r="B177" s="191">
        <v>2613.707316</v>
      </c>
      <c r="C177" s="193"/>
      <c r="D177" s="192">
        <v>6517.80512</v>
      </c>
      <c r="E177" s="192">
        <v>4662.8631320000004</v>
      </c>
      <c r="F177" s="192">
        <v>7151.5158529999999</v>
      </c>
      <c r="G177" s="192">
        <v>2538.0471440000001</v>
      </c>
      <c r="H177" s="192">
        <v>3084.5570429999998</v>
      </c>
      <c r="I177" s="192">
        <v>2057.909819</v>
      </c>
      <c r="J177" s="192">
        <v>4465.342122</v>
      </c>
      <c r="K177" s="192">
        <v>6920.8709390000004</v>
      </c>
      <c r="L177" s="192">
        <v>2676.2789160000002</v>
      </c>
      <c r="M177" s="192">
        <v>2389.2698369999998</v>
      </c>
      <c r="N177" s="192">
        <v>3726.7613030000002</v>
      </c>
      <c r="O177" s="192">
        <v>3290.7664359999999</v>
      </c>
      <c r="P177" s="192">
        <v>3623.538337</v>
      </c>
      <c r="Q177" s="458">
        <f t="shared" si="10"/>
        <v>0.52816970544035668</v>
      </c>
      <c r="R177" s="175">
        <v>3.3862229102166186E-3</v>
      </c>
      <c r="S177" s="171">
        <v>147.4510377844301</v>
      </c>
      <c r="T177" s="194">
        <f t="shared" si="8"/>
        <v>2457.4519050164481</v>
      </c>
      <c r="U177" s="460">
        <f t="shared" si="9"/>
        <v>0.21062520237215132</v>
      </c>
      <c r="V177" s="89"/>
    </row>
    <row r="178" spans="1:22" x14ac:dyDescent="0.2">
      <c r="A178" s="456">
        <v>2009.01</v>
      </c>
      <c r="B178" s="191">
        <v>1911.04439</v>
      </c>
      <c r="C178" s="193"/>
      <c r="D178" s="192">
        <v>4443.9115169999995</v>
      </c>
      <c r="E178" s="192">
        <v>3188.760565</v>
      </c>
      <c r="F178" s="192">
        <v>5308.437774</v>
      </c>
      <c r="G178" s="192">
        <v>1773.966371</v>
      </c>
      <c r="H178" s="192">
        <v>2194.7228289999998</v>
      </c>
      <c r="I178" s="192">
        <v>1535.576313</v>
      </c>
      <c r="J178" s="192">
        <v>3137.7294379999998</v>
      </c>
      <c r="K178" s="192">
        <v>5974.601197</v>
      </c>
      <c r="L178" s="192">
        <v>1960.7945380000001</v>
      </c>
      <c r="M178" s="192">
        <v>1813.977936</v>
      </c>
      <c r="N178" s="192">
        <v>2745.0884420000002</v>
      </c>
      <c r="O178" s="192">
        <v>2424.0420279999998</v>
      </c>
      <c r="P178" s="192">
        <v>2603.5531070000002</v>
      </c>
      <c r="Q178" s="458">
        <f t="shared" si="10"/>
        <v>-0.28148873701291266</v>
      </c>
      <c r="R178" s="175">
        <v>5.3032494455695911E-3</v>
      </c>
      <c r="S178" s="171">
        <v>148.23300741880902</v>
      </c>
      <c r="T178" s="194">
        <f t="shared" si="8"/>
        <v>1756.3922855886415</v>
      </c>
      <c r="U178" s="460">
        <f t="shared" si="9"/>
        <v>0.16230827682580862</v>
      </c>
      <c r="V178" s="89"/>
    </row>
    <row r="179" spans="1:22" x14ac:dyDescent="0.2">
      <c r="A179" s="456">
        <v>2009.02</v>
      </c>
      <c r="B179" s="191">
        <v>1883.1969180000001</v>
      </c>
      <c r="C179" s="193"/>
      <c r="D179" s="192">
        <v>4237.279211</v>
      </c>
      <c r="E179" s="192">
        <v>3008.9122579999998</v>
      </c>
      <c r="F179" s="192">
        <v>5290.8938770000004</v>
      </c>
      <c r="G179" s="192">
        <v>1736.6054839999999</v>
      </c>
      <c r="H179" s="192">
        <v>2192.678218</v>
      </c>
      <c r="I179" s="192">
        <v>1538.6007440000001</v>
      </c>
      <c r="J179" s="192">
        <v>3097.3644869999998</v>
      </c>
      <c r="K179" s="192">
        <v>4770.648381</v>
      </c>
      <c r="L179" s="192">
        <v>1917.9690069999999</v>
      </c>
      <c r="M179" s="192">
        <v>1818.9612440000001</v>
      </c>
      <c r="N179" s="192">
        <v>2628.497327</v>
      </c>
      <c r="O179" s="192">
        <v>2307.594478</v>
      </c>
      <c r="P179" s="192">
        <v>2496.9781389999998</v>
      </c>
      <c r="Q179" s="458">
        <f t="shared" si="10"/>
        <v>-4.0934432147152755E-2</v>
      </c>
      <c r="R179" s="175">
        <v>4.3161327450602638E-3</v>
      </c>
      <c r="S179" s="171">
        <v>148.87280075602811</v>
      </c>
      <c r="T179" s="194">
        <f t="shared" si="8"/>
        <v>1677.2561047548456</v>
      </c>
      <c r="U179" s="460">
        <f t="shared" si="9"/>
        <v>0.15977920853366157</v>
      </c>
      <c r="V179" s="89"/>
    </row>
    <row r="180" spans="1:22" x14ac:dyDescent="0.2">
      <c r="A180" s="456">
        <v>2009.03</v>
      </c>
      <c r="B180" s="191">
        <v>1807.0929020000001</v>
      </c>
      <c r="C180" s="193"/>
      <c r="D180" s="192">
        <v>6010.1440789999997</v>
      </c>
      <c r="E180" s="192">
        <v>3052.8326099999999</v>
      </c>
      <c r="F180" s="192">
        <v>5307.6267959999996</v>
      </c>
      <c r="G180" s="192">
        <v>1816.387489</v>
      </c>
      <c r="H180" s="192">
        <v>2095.9609500000001</v>
      </c>
      <c r="I180" s="192">
        <v>1496.544159</v>
      </c>
      <c r="J180" s="192">
        <v>3181.7828840000002</v>
      </c>
      <c r="K180" s="192">
        <v>5106.2939690000003</v>
      </c>
      <c r="L180" s="192">
        <v>1939.0955610000001</v>
      </c>
      <c r="M180" s="192">
        <v>2043.580901</v>
      </c>
      <c r="N180" s="192">
        <v>2577.5022520000002</v>
      </c>
      <c r="O180" s="192">
        <v>2342.5175479999998</v>
      </c>
      <c r="P180" s="192">
        <v>2519.4748260000001</v>
      </c>
      <c r="Q180" s="458">
        <f t="shared" si="10"/>
        <v>9.0095650613144507E-3</v>
      </c>
      <c r="R180" s="175">
        <v>6.3986247731830925E-3</v>
      </c>
      <c r="S180" s="171">
        <v>149.82538194699876</v>
      </c>
      <c r="T180" s="194">
        <f t="shared" si="8"/>
        <v>1681.6074774908784</v>
      </c>
      <c r="U180" s="460">
        <f t="shared" si="9"/>
        <v>0.16305287850969763</v>
      </c>
      <c r="V180" s="89"/>
    </row>
    <row r="181" spans="1:22" x14ac:dyDescent="0.2">
      <c r="A181" s="456">
        <v>2009.04</v>
      </c>
      <c r="B181" s="191">
        <v>1843.6050250000001</v>
      </c>
      <c r="C181" s="193"/>
      <c r="D181" s="192">
        <v>4136.509693</v>
      </c>
      <c r="E181" s="192">
        <v>3175.8691349999999</v>
      </c>
      <c r="F181" s="192">
        <v>4884.933927</v>
      </c>
      <c r="G181" s="192">
        <v>1857.1610350000001</v>
      </c>
      <c r="H181" s="192">
        <v>2217.4106539999998</v>
      </c>
      <c r="I181" s="192">
        <v>1452.2535009999999</v>
      </c>
      <c r="J181" s="192">
        <v>3239.65672</v>
      </c>
      <c r="K181" s="192">
        <v>4747.7721369999999</v>
      </c>
      <c r="L181" s="192">
        <v>2017.592619</v>
      </c>
      <c r="M181" s="192">
        <v>2000.498472</v>
      </c>
      <c r="N181" s="192">
        <v>2654.8838000000001</v>
      </c>
      <c r="O181" s="192">
        <v>2407.1352379999998</v>
      </c>
      <c r="P181" s="192">
        <v>2580.6832439999998</v>
      </c>
      <c r="Q181" s="458">
        <f t="shared" si="10"/>
        <v>2.4294117713879348E-2</v>
      </c>
      <c r="R181" s="175">
        <v>3.321313342190324E-3</v>
      </c>
      <c r="S181" s="171">
        <v>150.32299898705813</v>
      </c>
      <c r="T181" s="194">
        <f t="shared" si="8"/>
        <v>1716.7587537434511</v>
      </c>
      <c r="U181" s="460">
        <f t="shared" si="9"/>
        <v>0.14187317451083636</v>
      </c>
      <c r="V181" s="89"/>
    </row>
    <row r="182" spans="1:22" x14ac:dyDescent="0.2">
      <c r="A182" s="456">
        <v>2009.05</v>
      </c>
      <c r="B182" s="191">
        <v>1869.1425220000001</v>
      </c>
      <c r="C182" s="193"/>
      <c r="D182" s="192">
        <v>4154.9339289999998</v>
      </c>
      <c r="E182" s="192">
        <v>3090.5067640000002</v>
      </c>
      <c r="F182" s="192">
        <v>5182.935152</v>
      </c>
      <c r="G182" s="192">
        <v>1874.233829</v>
      </c>
      <c r="H182" s="192">
        <v>2290.6704410000002</v>
      </c>
      <c r="I182" s="192">
        <v>1469.825421</v>
      </c>
      <c r="J182" s="192">
        <v>3206.41138</v>
      </c>
      <c r="K182" s="192">
        <v>4975.080054</v>
      </c>
      <c r="L182" s="192">
        <v>2086.5774350000002</v>
      </c>
      <c r="M182" s="192">
        <v>1958.0169470000001</v>
      </c>
      <c r="N182" s="192">
        <v>2614.6543780000002</v>
      </c>
      <c r="O182" s="192">
        <v>2471.019174</v>
      </c>
      <c r="P182" s="192">
        <v>2589.1529609999998</v>
      </c>
      <c r="Q182" s="458">
        <f t="shared" si="10"/>
        <v>3.2819669053503198E-3</v>
      </c>
      <c r="R182" s="175">
        <v>3.3103187364040831E-3</v>
      </c>
      <c r="S182" s="171">
        <v>150.82061602711744</v>
      </c>
      <c r="T182" s="194">
        <f t="shared" si="8"/>
        <v>1716.7102410816781</v>
      </c>
      <c r="U182" s="460">
        <f t="shared" si="9"/>
        <v>0.12132739677762006</v>
      </c>
      <c r="V182" s="89"/>
    </row>
    <row r="183" spans="1:22" x14ac:dyDescent="0.2">
      <c r="A183" s="456">
        <v>2009.06</v>
      </c>
      <c r="B183" s="191">
        <v>2757.570948</v>
      </c>
      <c r="C183" s="193"/>
      <c r="D183" s="192">
        <v>6373.8626370000002</v>
      </c>
      <c r="E183" s="192">
        <v>4769.4654030000002</v>
      </c>
      <c r="F183" s="192">
        <v>7783.101815</v>
      </c>
      <c r="G183" s="192">
        <v>2735.2066540000001</v>
      </c>
      <c r="H183" s="192">
        <v>3383.280072</v>
      </c>
      <c r="I183" s="192">
        <v>2173.2742410000001</v>
      </c>
      <c r="J183" s="192">
        <v>4700.9733340000002</v>
      </c>
      <c r="K183" s="192">
        <v>8293.5716410000005</v>
      </c>
      <c r="L183" s="192">
        <v>2916.9141610000001</v>
      </c>
      <c r="M183" s="192">
        <v>2707.492561</v>
      </c>
      <c r="N183" s="192">
        <v>3890.4401429999998</v>
      </c>
      <c r="O183" s="192">
        <v>3615.3588359999999</v>
      </c>
      <c r="P183" s="192">
        <v>3873.490382</v>
      </c>
      <c r="Q183" s="458">
        <f t="shared" si="10"/>
        <v>0.49604540185372237</v>
      </c>
      <c r="R183" s="175">
        <v>4.2420814479637858E-3</v>
      </c>
      <c r="S183" s="171">
        <v>151.46040936433653</v>
      </c>
      <c r="T183" s="194">
        <f t="shared" si="8"/>
        <v>2557.4276461133527</v>
      </c>
      <c r="U183" s="460">
        <f t="shared" si="9"/>
        <v>0.17482387419056011</v>
      </c>
      <c r="V183" s="89"/>
    </row>
    <row r="184" spans="1:22" x14ac:dyDescent="0.2">
      <c r="A184" s="456">
        <v>2009.07</v>
      </c>
      <c r="B184" s="191">
        <v>1884.9075290000001</v>
      </c>
      <c r="C184" s="193"/>
      <c r="D184" s="192">
        <v>4471.24809</v>
      </c>
      <c r="E184" s="192">
        <v>3309.8446399999998</v>
      </c>
      <c r="F184" s="192">
        <v>5356.7103710000001</v>
      </c>
      <c r="G184" s="192">
        <v>1983.565094</v>
      </c>
      <c r="H184" s="192">
        <v>2328.2166609999999</v>
      </c>
      <c r="I184" s="192">
        <v>1596.301273</v>
      </c>
      <c r="J184" s="192">
        <v>3320.354006</v>
      </c>
      <c r="K184" s="192">
        <v>4974.4255750000002</v>
      </c>
      <c r="L184" s="192">
        <v>2109.6838910000001</v>
      </c>
      <c r="M184" s="192">
        <v>1934.315754</v>
      </c>
      <c r="N184" s="192">
        <v>2683.403057</v>
      </c>
      <c r="O184" s="192">
        <v>2551.4279350000002</v>
      </c>
      <c r="P184" s="192">
        <v>2689.0077679999999</v>
      </c>
      <c r="Q184" s="458">
        <f t="shared" si="10"/>
        <v>-0.30579206276185866</v>
      </c>
      <c r="R184" s="175">
        <v>6.1954379048154706E-3</v>
      </c>
      <c r="S184" s="171">
        <v>152.3987729255912</v>
      </c>
      <c r="T184" s="194">
        <f t="shared" si="8"/>
        <v>1764.4549994591557</v>
      </c>
      <c r="U184" s="460">
        <f t="shared" si="9"/>
        <v>0.11353096993941891</v>
      </c>
      <c r="V184" s="89"/>
    </row>
    <row r="185" spans="1:22" x14ac:dyDescent="0.2">
      <c r="A185" s="456">
        <v>2009.08</v>
      </c>
      <c r="B185" s="191">
        <v>1924.5177659999999</v>
      </c>
      <c r="C185" s="193"/>
      <c r="D185" s="192">
        <v>4650.0791079999999</v>
      </c>
      <c r="E185" s="192">
        <v>3277.7055270000001</v>
      </c>
      <c r="F185" s="192">
        <v>5391.9969659999997</v>
      </c>
      <c r="G185" s="192">
        <v>1941.3254039999999</v>
      </c>
      <c r="H185" s="192">
        <v>2351.7896129999999</v>
      </c>
      <c r="I185" s="192">
        <v>1631.983027</v>
      </c>
      <c r="J185" s="192">
        <v>3365.631206</v>
      </c>
      <c r="K185" s="192">
        <v>5180.4606290000002</v>
      </c>
      <c r="L185" s="192">
        <v>2178.6011010000002</v>
      </c>
      <c r="M185" s="192">
        <v>2022.1230350000001</v>
      </c>
      <c r="N185" s="192">
        <v>2748.2515840000001</v>
      </c>
      <c r="O185" s="192">
        <v>2597.8536119999999</v>
      </c>
      <c r="P185" s="192">
        <v>2716.8612370000001</v>
      </c>
      <c r="Q185" s="458">
        <f t="shared" si="10"/>
        <v>1.0358270188530083E-2</v>
      </c>
      <c r="R185" s="175">
        <v>8.3030133407966389E-3</v>
      </c>
      <c r="S185" s="171">
        <v>153.66414197031341</v>
      </c>
      <c r="T185" s="194">
        <f t="shared" si="8"/>
        <v>1768.0515455094749</v>
      </c>
      <c r="U185" s="460">
        <f t="shared" si="9"/>
        <v>0.10218633462565219</v>
      </c>
      <c r="V185" s="89"/>
    </row>
    <row r="186" spans="1:22" x14ac:dyDescent="0.2">
      <c r="A186" s="456">
        <v>2009.09</v>
      </c>
      <c r="B186" s="191">
        <v>1893.3994459999999</v>
      </c>
      <c r="C186" s="193"/>
      <c r="D186" s="192">
        <v>4733.8934419999996</v>
      </c>
      <c r="E186" s="192">
        <v>3424.4112580000001</v>
      </c>
      <c r="F186" s="192">
        <v>5608.4790110000004</v>
      </c>
      <c r="G186" s="192">
        <v>1954.366546</v>
      </c>
      <c r="H186" s="192">
        <v>2402.4728100000002</v>
      </c>
      <c r="I186" s="192">
        <v>1559.3379299999999</v>
      </c>
      <c r="J186" s="192">
        <v>3477.5836530000001</v>
      </c>
      <c r="K186" s="192">
        <v>5249.4415280000003</v>
      </c>
      <c r="L186" s="192">
        <v>2170.2133739999999</v>
      </c>
      <c r="M186" s="192">
        <v>1946.8043479999999</v>
      </c>
      <c r="N186" s="192">
        <v>2915.6178789999999</v>
      </c>
      <c r="O186" s="192">
        <v>2580.2744720000001</v>
      </c>
      <c r="P186" s="192">
        <v>2767.8662840000002</v>
      </c>
      <c r="Q186" s="458">
        <f t="shared" si="10"/>
        <v>1.8773519348496581E-2</v>
      </c>
      <c r="R186" s="175">
        <v>7.4019245003700274E-3</v>
      </c>
      <c r="S186" s="171">
        <v>154.80155234759184</v>
      </c>
      <c r="T186" s="194">
        <f t="shared" si="8"/>
        <v>1788.0093849349944</v>
      </c>
      <c r="U186" s="460">
        <f t="shared" si="9"/>
        <v>7.9425477901537311E-2</v>
      </c>
      <c r="V186" s="89"/>
    </row>
    <row r="187" spans="1:22" x14ac:dyDescent="0.2">
      <c r="A187" s="456">
        <v>2009.1</v>
      </c>
      <c r="B187" s="191">
        <v>1934.056767</v>
      </c>
      <c r="C187" s="193"/>
      <c r="D187" s="192">
        <v>4872.2365090000003</v>
      </c>
      <c r="E187" s="192">
        <v>3548.6193029999999</v>
      </c>
      <c r="F187" s="192">
        <v>5785.6854160000003</v>
      </c>
      <c r="G187" s="192">
        <v>2105.9244159999998</v>
      </c>
      <c r="H187" s="192">
        <v>2389.5729489999999</v>
      </c>
      <c r="I187" s="192">
        <v>1610.3500759999999</v>
      </c>
      <c r="J187" s="192">
        <v>3483.9237469999998</v>
      </c>
      <c r="K187" s="192">
        <v>6201.4997569999996</v>
      </c>
      <c r="L187" s="192">
        <v>2169.0627159999999</v>
      </c>
      <c r="M187" s="192">
        <v>1936.890674</v>
      </c>
      <c r="N187" s="192">
        <v>2907.6521680000001</v>
      </c>
      <c r="O187" s="192">
        <v>2653.2913239999998</v>
      </c>
      <c r="P187" s="192">
        <v>2839.7488250000001</v>
      </c>
      <c r="Q187" s="458">
        <f t="shared" si="10"/>
        <v>2.5970380655859771E-2</v>
      </c>
      <c r="R187" s="175">
        <v>7.9904481998531729E-3</v>
      </c>
      <c r="S187" s="171">
        <v>156.03848613288213</v>
      </c>
      <c r="T187" s="194">
        <f t="shared" si="8"/>
        <v>1819.9028299862346</v>
      </c>
      <c r="U187" s="460">
        <f t="shared" si="9"/>
        <v>9.0429872041827064E-2</v>
      </c>
      <c r="V187" s="89"/>
    </row>
    <row r="188" spans="1:22" x14ac:dyDescent="0.2">
      <c r="A188" s="456">
        <v>2009.11</v>
      </c>
      <c r="B188" s="191">
        <v>1913.7110769999999</v>
      </c>
      <c r="C188" s="193"/>
      <c r="D188" s="192">
        <v>5077.772293</v>
      </c>
      <c r="E188" s="192">
        <v>3474.9203400000001</v>
      </c>
      <c r="F188" s="192">
        <v>5662.1445169999997</v>
      </c>
      <c r="G188" s="192">
        <v>2017.9793729999999</v>
      </c>
      <c r="H188" s="192">
        <v>2390.1178279999999</v>
      </c>
      <c r="I188" s="192">
        <v>1604.4890780000001</v>
      </c>
      <c r="J188" s="192">
        <v>3518.620453</v>
      </c>
      <c r="K188" s="192">
        <v>5429.2406030000002</v>
      </c>
      <c r="L188" s="192">
        <v>2208.7527570000002</v>
      </c>
      <c r="M188" s="192">
        <v>1950.816595</v>
      </c>
      <c r="N188" s="192">
        <v>2900.8590490000001</v>
      </c>
      <c r="O188" s="192">
        <v>2672.9274599999999</v>
      </c>
      <c r="P188" s="192">
        <v>2801.3562750000001</v>
      </c>
      <c r="Q188" s="458">
        <f t="shared" si="10"/>
        <v>-1.3519699229033066E-2</v>
      </c>
      <c r="R188" s="175">
        <v>8.2915717539862044E-3</v>
      </c>
      <c r="S188" s="171">
        <v>157.33229043703631</v>
      </c>
      <c r="T188" s="194">
        <f t="shared" si="8"/>
        <v>1780.5348585585427</v>
      </c>
      <c r="U188" s="460">
        <f t="shared" si="9"/>
        <v>0.10349128063772772</v>
      </c>
      <c r="V188" s="89"/>
    </row>
    <row r="189" spans="1:22" x14ac:dyDescent="0.2">
      <c r="A189" s="456">
        <v>2009.12</v>
      </c>
      <c r="B189" s="191">
        <v>3182.8974659999999</v>
      </c>
      <c r="C189" s="193"/>
      <c r="D189" s="192">
        <v>7567.0693540000002</v>
      </c>
      <c r="E189" s="192">
        <v>5546.2028490000002</v>
      </c>
      <c r="F189" s="192">
        <v>8717.7662230000005</v>
      </c>
      <c r="G189" s="192">
        <v>2934.0204699999999</v>
      </c>
      <c r="H189" s="192">
        <v>3571.180554</v>
      </c>
      <c r="I189" s="192">
        <v>2312.9937060000002</v>
      </c>
      <c r="J189" s="192">
        <v>5273.8500359999998</v>
      </c>
      <c r="K189" s="192">
        <v>8247.9597630000007</v>
      </c>
      <c r="L189" s="192">
        <v>3156.2788650000002</v>
      </c>
      <c r="M189" s="192">
        <v>2801.3512519999999</v>
      </c>
      <c r="N189" s="192">
        <v>4432.1515769999996</v>
      </c>
      <c r="O189" s="192">
        <v>3966.5026680000001</v>
      </c>
      <c r="P189" s="192">
        <v>4276.5845769999996</v>
      </c>
      <c r="Q189" s="458">
        <f t="shared" si="10"/>
        <v>0.52661216824339818</v>
      </c>
      <c r="R189" s="175">
        <v>9.3077896258810799E-3</v>
      </c>
      <c r="S189" s="171">
        <v>158.79670629778224</v>
      </c>
      <c r="T189" s="194">
        <f t="shared" si="8"/>
        <v>2693.1191941603429</v>
      </c>
      <c r="U189" s="460">
        <f t="shared" si="9"/>
        <v>9.58990443161154E-2</v>
      </c>
      <c r="V189" s="89"/>
    </row>
    <row r="190" spans="1:22" x14ac:dyDescent="0.2">
      <c r="A190" s="456">
        <v>2010.01</v>
      </c>
      <c r="B190" s="191">
        <v>2305.7843910000001</v>
      </c>
      <c r="C190" s="193"/>
      <c r="D190" s="192">
        <v>5133.9212349999998</v>
      </c>
      <c r="E190" s="192">
        <v>3958.565411</v>
      </c>
      <c r="F190" s="192">
        <v>6550.8560630000002</v>
      </c>
      <c r="G190" s="192">
        <v>2032.667995</v>
      </c>
      <c r="H190" s="192">
        <v>2633.1937170000001</v>
      </c>
      <c r="I190" s="192">
        <v>1749.9114939999999</v>
      </c>
      <c r="J190" s="192">
        <v>3783.8660540000001</v>
      </c>
      <c r="K190" s="192">
        <v>7505.3956150000004</v>
      </c>
      <c r="L190" s="192">
        <v>2387.3991059999998</v>
      </c>
      <c r="M190" s="192">
        <v>2099.606307</v>
      </c>
      <c r="N190" s="192">
        <v>3330.6697060000001</v>
      </c>
      <c r="O190" s="192">
        <v>2958.6912189999998</v>
      </c>
      <c r="P190" s="192">
        <v>3161.7062900000001</v>
      </c>
      <c r="Q190" s="458">
        <f t="shared" si="10"/>
        <v>-0.26069361354290821</v>
      </c>
      <c r="R190" s="175">
        <v>1.038588951562347E-2</v>
      </c>
      <c r="S190" s="171">
        <v>160.44595134483592</v>
      </c>
      <c r="T190" s="194">
        <f t="shared" si="8"/>
        <v>1970.5740553120925</v>
      </c>
      <c r="U190" s="460">
        <f t="shared" si="9"/>
        <v>0.12194415306923845</v>
      </c>
      <c r="V190" s="89"/>
    </row>
    <row r="191" spans="1:22" x14ac:dyDescent="0.2">
      <c r="A191" s="456">
        <v>2010.02</v>
      </c>
      <c r="B191" s="191">
        <v>2275.549332</v>
      </c>
      <c r="C191" s="193"/>
      <c r="D191" s="192">
        <v>5438.1057060000003</v>
      </c>
      <c r="E191" s="192">
        <v>3839.1721200000002</v>
      </c>
      <c r="F191" s="192">
        <v>6567.2398579999999</v>
      </c>
      <c r="G191" s="192">
        <v>1978.17912</v>
      </c>
      <c r="H191" s="192">
        <v>2643.2369650000001</v>
      </c>
      <c r="I191" s="192">
        <v>1696.853797</v>
      </c>
      <c r="J191" s="192">
        <v>3688.074912</v>
      </c>
      <c r="K191" s="192">
        <v>5750.4549189999998</v>
      </c>
      <c r="L191" s="192">
        <v>2369.340463</v>
      </c>
      <c r="M191" s="192">
        <v>2109.685641</v>
      </c>
      <c r="N191" s="192">
        <v>3148.1968040000002</v>
      </c>
      <c r="O191" s="192">
        <v>2879.8106969999999</v>
      </c>
      <c r="P191" s="192">
        <v>3056.4114479999998</v>
      </c>
      <c r="Q191" s="458">
        <f t="shared" si="10"/>
        <v>-3.3303169979144509E-2</v>
      </c>
      <c r="R191" s="175">
        <v>1.2494461674789736E-2</v>
      </c>
      <c r="S191" s="171">
        <v>162.45063713478916</v>
      </c>
      <c r="T191" s="194">
        <f t="shared" si="8"/>
        <v>1881.4401112283865</v>
      </c>
      <c r="U191" s="460">
        <f t="shared" si="9"/>
        <v>0.12173692848378992</v>
      </c>
      <c r="V191" s="89"/>
    </row>
    <row r="192" spans="1:22" x14ac:dyDescent="0.2">
      <c r="A192" s="456">
        <v>2010.03</v>
      </c>
      <c r="B192" s="191">
        <v>2201.1388750000001</v>
      </c>
      <c r="C192" s="193"/>
      <c r="D192" s="192">
        <v>6477.0437620000002</v>
      </c>
      <c r="E192" s="192">
        <v>4144.1781460000002</v>
      </c>
      <c r="F192" s="192">
        <v>6216.4827089999999</v>
      </c>
      <c r="G192" s="192">
        <v>2311.1350219999999</v>
      </c>
      <c r="H192" s="192">
        <v>2637.5666299999998</v>
      </c>
      <c r="I192" s="192">
        <v>1691.553273</v>
      </c>
      <c r="J192" s="192">
        <v>3879.657365</v>
      </c>
      <c r="K192" s="192">
        <v>6703.82924</v>
      </c>
      <c r="L192" s="192">
        <v>2428.8330989999999</v>
      </c>
      <c r="M192" s="192">
        <v>2176.3770039999999</v>
      </c>
      <c r="N192" s="192">
        <v>3117.5860560000001</v>
      </c>
      <c r="O192" s="192">
        <v>2920.5527670000001</v>
      </c>
      <c r="P192" s="192">
        <v>3196.8603330000001</v>
      </c>
      <c r="Q192" s="458">
        <f t="shared" si="10"/>
        <v>4.5952217948897145E-2</v>
      </c>
      <c r="R192" s="175">
        <v>1.137755995098888E-2</v>
      </c>
      <c r="S192" s="171">
        <v>164.29892899786657</v>
      </c>
      <c r="T192" s="194">
        <f t="shared" si="8"/>
        <v>1945.7584735938915</v>
      </c>
      <c r="U192" s="460">
        <f t="shared" si="9"/>
        <v>0.15708243430098912</v>
      </c>
      <c r="V192" s="89"/>
    </row>
    <row r="193" spans="1:22" x14ac:dyDescent="0.2">
      <c r="A193" s="456">
        <v>2010.04</v>
      </c>
      <c r="B193" s="191">
        <v>2247.5581259999999</v>
      </c>
      <c r="C193" s="193"/>
      <c r="D193" s="192">
        <v>5390.2611720000004</v>
      </c>
      <c r="E193" s="192">
        <v>4190.0231130000002</v>
      </c>
      <c r="F193" s="192">
        <v>7139.8970159999999</v>
      </c>
      <c r="G193" s="192">
        <v>2141.4562310000001</v>
      </c>
      <c r="H193" s="192">
        <v>2668.1474199999998</v>
      </c>
      <c r="I193" s="192">
        <v>1769.085781</v>
      </c>
      <c r="J193" s="192">
        <v>4015.5051469999999</v>
      </c>
      <c r="K193" s="192">
        <v>7124.8023579999999</v>
      </c>
      <c r="L193" s="192">
        <v>2436.819391</v>
      </c>
      <c r="M193" s="192">
        <v>2465.2939590000001</v>
      </c>
      <c r="N193" s="192">
        <v>3149.3515379999999</v>
      </c>
      <c r="O193" s="192">
        <v>3032.9008159999998</v>
      </c>
      <c r="P193" s="192">
        <v>3267.5284649999999</v>
      </c>
      <c r="Q193" s="458">
        <f t="shared" si="10"/>
        <v>2.2105479951851192E-2</v>
      </c>
      <c r="R193" s="175">
        <v>8.3073727933540287E-3</v>
      </c>
      <c r="S193" s="171">
        <v>165.66382145060066</v>
      </c>
      <c r="T193" s="194">
        <f t="shared" si="8"/>
        <v>1972.3850605331745</v>
      </c>
      <c r="U193" s="460">
        <f t="shared" si="9"/>
        <v>0.14890054076166592</v>
      </c>
      <c r="V193" s="89"/>
    </row>
    <row r="194" spans="1:22" x14ac:dyDescent="0.2">
      <c r="A194" s="456">
        <v>2010.05</v>
      </c>
      <c r="B194" s="191">
        <v>2262.839336</v>
      </c>
      <c r="C194" s="193"/>
      <c r="D194" s="192">
        <v>5216.2096220000003</v>
      </c>
      <c r="E194" s="192">
        <v>4221.9094160000004</v>
      </c>
      <c r="F194" s="192">
        <v>6662.2931369999997</v>
      </c>
      <c r="G194" s="192">
        <v>2356.9830440000001</v>
      </c>
      <c r="H194" s="192">
        <v>2686.4509779999998</v>
      </c>
      <c r="I194" s="192">
        <v>1811.338477</v>
      </c>
      <c r="J194" s="192">
        <v>4054.4402369999998</v>
      </c>
      <c r="K194" s="192">
        <v>6078.4227570000003</v>
      </c>
      <c r="L194" s="192">
        <v>2545.7130229999998</v>
      </c>
      <c r="M194" s="192">
        <v>2252.39176</v>
      </c>
      <c r="N194" s="192">
        <v>3185.509834</v>
      </c>
      <c r="O194" s="192">
        <v>3049.0248569999999</v>
      </c>
      <c r="P194" s="192">
        <v>3263.8074430000001</v>
      </c>
      <c r="Q194" s="458">
        <f t="shared" si="10"/>
        <v>-1.1387879370775567E-3</v>
      </c>
      <c r="R194" s="175">
        <v>7.4665293511844144E-3</v>
      </c>
      <c r="S194" s="171">
        <v>166.90075523589093</v>
      </c>
      <c r="T194" s="194">
        <f t="shared" si="8"/>
        <v>1955.537851453736</v>
      </c>
      <c r="U194" s="460">
        <f t="shared" si="9"/>
        <v>0.13911934854048269</v>
      </c>
      <c r="V194" s="89"/>
    </row>
    <row r="195" spans="1:22" x14ac:dyDescent="0.2">
      <c r="A195" s="456">
        <v>2010.06</v>
      </c>
      <c r="B195" s="191">
        <v>3360.5305349999999</v>
      </c>
      <c r="C195" s="193"/>
      <c r="D195" s="192">
        <v>8600.4406350000008</v>
      </c>
      <c r="E195" s="192">
        <v>6368.4529920000004</v>
      </c>
      <c r="F195" s="192">
        <v>10141.718493</v>
      </c>
      <c r="G195" s="192">
        <v>3283.6552510000001</v>
      </c>
      <c r="H195" s="192">
        <v>4409.3368140000002</v>
      </c>
      <c r="I195" s="192">
        <v>2667.4100570000001</v>
      </c>
      <c r="J195" s="192">
        <v>5912.8904869999997</v>
      </c>
      <c r="K195" s="192">
        <v>9575.6429669999998</v>
      </c>
      <c r="L195" s="192">
        <v>3701.4540139999999</v>
      </c>
      <c r="M195" s="192">
        <v>3080.2499130000001</v>
      </c>
      <c r="N195" s="192">
        <v>4698.9050829999996</v>
      </c>
      <c r="O195" s="192">
        <v>4574.2719740000002</v>
      </c>
      <c r="P195" s="192">
        <v>4924.4927610000004</v>
      </c>
      <c r="Q195" s="458">
        <f t="shared" si="10"/>
        <v>0.50881841131949401</v>
      </c>
      <c r="R195" s="175">
        <v>7.3260073260073E-3</v>
      </c>
      <c r="S195" s="171">
        <v>168.12347139146524</v>
      </c>
      <c r="T195" s="194">
        <f t="shared" si="8"/>
        <v>2929.0929578378855</v>
      </c>
      <c r="U195" s="460">
        <f t="shared" si="9"/>
        <v>0.14532779149758968</v>
      </c>
      <c r="V195" s="89"/>
    </row>
    <row r="196" spans="1:22" x14ac:dyDescent="0.2">
      <c r="A196" s="456">
        <v>2010.07</v>
      </c>
      <c r="B196" s="191">
        <v>2345.537135</v>
      </c>
      <c r="C196" s="193"/>
      <c r="D196" s="192">
        <v>5776.520039</v>
      </c>
      <c r="E196" s="192">
        <v>4541.2731309999999</v>
      </c>
      <c r="F196" s="192">
        <v>6819.7049660000002</v>
      </c>
      <c r="G196" s="192">
        <v>2298.1933020000001</v>
      </c>
      <c r="H196" s="192">
        <v>2979.3307070000001</v>
      </c>
      <c r="I196" s="192">
        <v>2094.2544370000001</v>
      </c>
      <c r="J196" s="192">
        <v>4290.8032279999998</v>
      </c>
      <c r="K196" s="192">
        <v>6258.5186110000004</v>
      </c>
      <c r="L196" s="192">
        <v>2779.7255869999999</v>
      </c>
      <c r="M196" s="192">
        <v>2279.4709210000001</v>
      </c>
      <c r="N196" s="192">
        <v>3455.2205170000002</v>
      </c>
      <c r="O196" s="192">
        <v>3291.833623</v>
      </c>
      <c r="P196" s="192">
        <v>3496.305171</v>
      </c>
      <c r="Q196" s="458">
        <f t="shared" si="10"/>
        <v>-0.29001719757020883</v>
      </c>
      <c r="R196" s="175">
        <v>8.0338266384778478E-3</v>
      </c>
      <c r="S196" s="171">
        <v>169.47414621448337</v>
      </c>
      <c r="T196" s="194">
        <f t="shared" si="8"/>
        <v>2063.0315886501885</v>
      </c>
      <c r="U196" s="460">
        <f t="shared" si="9"/>
        <v>0.16921745767534624</v>
      </c>
      <c r="V196" s="89"/>
    </row>
    <row r="197" spans="1:22" x14ac:dyDescent="0.2">
      <c r="A197" s="456">
        <v>2010.08</v>
      </c>
      <c r="B197" s="191">
        <v>2389.7292000000002</v>
      </c>
      <c r="C197" s="193"/>
      <c r="D197" s="192">
        <v>6032.801528</v>
      </c>
      <c r="E197" s="192">
        <v>4560.3523070000001</v>
      </c>
      <c r="F197" s="192">
        <v>6874.1393070000004</v>
      </c>
      <c r="G197" s="192">
        <v>2432.945839</v>
      </c>
      <c r="H197" s="192">
        <v>3025.8760430000002</v>
      </c>
      <c r="I197" s="192">
        <v>2047.28306</v>
      </c>
      <c r="J197" s="192">
        <v>4402.5799900000002</v>
      </c>
      <c r="K197" s="192">
        <v>6450.6489940000001</v>
      </c>
      <c r="L197" s="192">
        <v>2801.5020829999999</v>
      </c>
      <c r="M197" s="192">
        <v>2322.3741610000002</v>
      </c>
      <c r="N197" s="192">
        <v>3501.4415840000001</v>
      </c>
      <c r="O197" s="192">
        <v>3343.6201569999998</v>
      </c>
      <c r="P197" s="192">
        <v>3546.4709189999999</v>
      </c>
      <c r="Q197" s="458">
        <f t="shared" si="10"/>
        <v>1.434821777460904E-2</v>
      </c>
      <c r="R197" s="175">
        <v>1.3422818791946289E-2</v>
      </c>
      <c r="S197" s="171">
        <v>171.7489669690402</v>
      </c>
      <c r="T197" s="194">
        <f t="shared" si="8"/>
        <v>2064.9154295287804</v>
      </c>
      <c r="U197" s="460">
        <f t="shared" si="9"/>
        <v>0.16790454145598011</v>
      </c>
      <c r="V197" s="89"/>
    </row>
    <row r="198" spans="1:22" x14ac:dyDescent="0.2">
      <c r="A198" s="456">
        <v>2010.09</v>
      </c>
      <c r="B198" s="191">
        <v>2737.1598600000002</v>
      </c>
      <c r="C198" s="193"/>
      <c r="D198" s="192">
        <v>6064.0728209999997</v>
      </c>
      <c r="E198" s="192">
        <v>4599.4137950000004</v>
      </c>
      <c r="F198" s="192">
        <v>7350.0939879999996</v>
      </c>
      <c r="G198" s="192">
        <v>2403.703927</v>
      </c>
      <c r="H198" s="192">
        <v>3184.1661819999999</v>
      </c>
      <c r="I198" s="192">
        <v>2014.944135</v>
      </c>
      <c r="J198" s="192">
        <v>4558.5355149999996</v>
      </c>
      <c r="K198" s="192">
        <v>6906.5805479999999</v>
      </c>
      <c r="L198" s="192">
        <v>2863.9188549999999</v>
      </c>
      <c r="M198" s="192">
        <v>2283.1091270000002</v>
      </c>
      <c r="N198" s="192">
        <v>3712.223751</v>
      </c>
      <c r="O198" s="192">
        <v>3438.6469059999999</v>
      </c>
      <c r="P198" s="192">
        <v>3642.4394320000001</v>
      </c>
      <c r="Q198" s="458">
        <f t="shared" si="10"/>
        <v>2.7060284770940912E-2</v>
      </c>
      <c r="R198" s="175">
        <v>1.2417218543046005E-3</v>
      </c>
      <c r="S198" s="171">
        <v>171.96223141477986</v>
      </c>
      <c r="T198" s="194">
        <f t="shared" si="8"/>
        <v>2118.1624604616163</v>
      </c>
      <c r="U198" s="460">
        <f t="shared" si="9"/>
        <v>0.18464840190904552</v>
      </c>
      <c r="V198" s="89"/>
    </row>
    <row r="199" spans="1:22" x14ac:dyDescent="0.2">
      <c r="A199" s="456">
        <v>2010.1</v>
      </c>
      <c r="B199" s="191">
        <v>2822.8841739999998</v>
      </c>
      <c r="C199" s="193"/>
      <c r="D199" s="192">
        <v>6377.6260419999999</v>
      </c>
      <c r="E199" s="192">
        <v>4638.7743950000004</v>
      </c>
      <c r="F199" s="192">
        <v>7209.2502439999998</v>
      </c>
      <c r="G199" s="192">
        <v>2460.1505520000001</v>
      </c>
      <c r="H199" s="192">
        <v>3218.2274269999998</v>
      </c>
      <c r="I199" s="192">
        <v>2046.41679</v>
      </c>
      <c r="J199" s="192">
        <v>4659.8195919999998</v>
      </c>
      <c r="K199" s="192">
        <v>8307.6909419999993</v>
      </c>
      <c r="L199" s="192">
        <v>2932.448273</v>
      </c>
      <c r="M199" s="192">
        <v>2421.7884819999999</v>
      </c>
      <c r="N199" s="192">
        <v>3751.6789560000002</v>
      </c>
      <c r="O199" s="192">
        <v>3486.302713</v>
      </c>
      <c r="P199" s="192">
        <v>3734.2605819999999</v>
      </c>
      <c r="Q199" s="458">
        <f t="shared" si="10"/>
        <v>2.5208696455820689E-2</v>
      </c>
      <c r="R199" s="175">
        <v>8.4332368747415121E-3</v>
      </c>
      <c r="S199" s="171">
        <v>173.41242964580982</v>
      </c>
      <c r="T199" s="194">
        <f t="shared" si="8"/>
        <v>2153.3984557088124</v>
      </c>
      <c r="U199" s="460">
        <f t="shared" si="9"/>
        <v>0.18324913848565227</v>
      </c>
      <c r="V199" s="89"/>
    </row>
    <row r="200" spans="1:22" x14ac:dyDescent="0.2">
      <c r="A200" s="456">
        <v>2010.11</v>
      </c>
      <c r="B200" s="191">
        <v>2831.1044280000001</v>
      </c>
      <c r="C200" s="193"/>
      <c r="D200" s="192">
        <v>6325.2191789999997</v>
      </c>
      <c r="E200" s="192">
        <v>4736.0799919999999</v>
      </c>
      <c r="F200" s="192">
        <v>7387.6337400000002</v>
      </c>
      <c r="G200" s="192">
        <v>2489.7356880000002</v>
      </c>
      <c r="H200" s="192">
        <v>3281.3674679999999</v>
      </c>
      <c r="I200" s="192">
        <v>2081.1071270000002</v>
      </c>
      <c r="J200" s="192">
        <v>4800.2256180000004</v>
      </c>
      <c r="K200" s="192">
        <v>6565.5575879999997</v>
      </c>
      <c r="L200" s="192">
        <v>2940.1647619999999</v>
      </c>
      <c r="M200" s="192">
        <v>2481.691006</v>
      </c>
      <c r="N200" s="192">
        <v>3777.2228190000001</v>
      </c>
      <c r="O200" s="192">
        <v>3548.35538</v>
      </c>
      <c r="P200" s="192">
        <v>3748.9739300000001</v>
      </c>
      <c r="Q200" s="458">
        <f t="shared" si="10"/>
        <v>3.9400967546083798E-3</v>
      </c>
      <c r="R200" s="175">
        <v>7.2968762810527998E-3</v>
      </c>
      <c r="S200" s="171">
        <v>174.67779869053209</v>
      </c>
      <c r="T200" s="194">
        <f t="shared" si="8"/>
        <v>2146.2223351244938</v>
      </c>
      <c r="U200" s="460">
        <f t="shared" si="9"/>
        <v>0.20538068929579878</v>
      </c>
      <c r="V200" s="89"/>
    </row>
    <row r="201" spans="1:22" x14ac:dyDescent="0.2">
      <c r="A201" s="456">
        <v>2010.12</v>
      </c>
      <c r="B201" s="191">
        <v>4051.2607889999999</v>
      </c>
      <c r="C201" s="193"/>
      <c r="D201" s="192">
        <v>10091.772634999999</v>
      </c>
      <c r="E201" s="192">
        <v>7425.2091559999999</v>
      </c>
      <c r="F201" s="192">
        <v>11543.64198</v>
      </c>
      <c r="G201" s="192">
        <v>3823.491849</v>
      </c>
      <c r="H201" s="192">
        <v>4996.0731400000004</v>
      </c>
      <c r="I201" s="192">
        <v>2945.939668</v>
      </c>
      <c r="J201" s="192">
        <v>7023.3576810000004</v>
      </c>
      <c r="K201" s="192">
        <v>10997.665482</v>
      </c>
      <c r="L201" s="192">
        <v>4203.4301670000004</v>
      </c>
      <c r="M201" s="192">
        <v>3501.3659360000001</v>
      </c>
      <c r="N201" s="192">
        <v>5758.8533520000001</v>
      </c>
      <c r="O201" s="192">
        <v>5273.3397779999996</v>
      </c>
      <c r="P201" s="192">
        <v>5694.2649309999997</v>
      </c>
      <c r="Q201" s="458">
        <f t="shared" si="10"/>
        <v>0.5188862438955395</v>
      </c>
      <c r="R201" s="175">
        <v>8.3835259645124172E-3</v>
      </c>
      <c r="S201" s="171">
        <v>176.14221455127804</v>
      </c>
      <c r="T201" s="194">
        <f t="shared" si="8"/>
        <v>3232.7656067604971</v>
      </c>
      <c r="U201" s="460">
        <f t="shared" si="9"/>
        <v>0.20037969866699656</v>
      </c>
      <c r="V201" s="89"/>
    </row>
    <row r="202" spans="1:22" x14ac:dyDescent="0.2">
      <c r="A202" s="456">
        <v>2011.01</v>
      </c>
      <c r="B202" s="191">
        <v>2956.1696200000001</v>
      </c>
      <c r="C202" s="193"/>
      <c r="D202" s="192">
        <v>6832.0949909999999</v>
      </c>
      <c r="E202" s="192">
        <v>5326.9716310000003</v>
      </c>
      <c r="F202" s="192">
        <v>8444.0449239999998</v>
      </c>
      <c r="G202" s="192">
        <v>2734.3398520000001</v>
      </c>
      <c r="H202" s="192">
        <v>3644.4203889999999</v>
      </c>
      <c r="I202" s="192">
        <v>2210.8092339999998</v>
      </c>
      <c r="J202" s="192">
        <v>4996.4862359999997</v>
      </c>
      <c r="K202" s="192">
        <v>8726.7560850000009</v>
      </c>
      <c r="L202" s="192">
        <v>3218.7261480000002</v>
      </c>
      <c r="M202" s="192">
        <v>2680.7418459999999</v>
      </c>
      <c r="N202" s="192">
        <v>4358.0496380000004</v>
      </c>
      <c r="O202" s="192">
        <v>3915.455598</v>
      </c>
      <c r="P202" s="192">
        <v>4186.0822680000001</v>
      </c>
      <c r="Q202" s="458">
        <f t="shared" si="10"/>
        <v>-0.26485993912740902</v>
      </c>
      <c r="R202" s="175">
        <v>7.2645088384857281E-3</v>
      </c>
      <c r="S202" s="171">
        <v>177.42180122571628</v>
      </c>
      <c r="T202" s="194">
        <f t="shared" si="8"/>
        <v>2359.3956543561744</v>
      </c>
      <c r="U202" s="460">
        <f t="shared" si="9"/>
        <v>0.19731387307974169</v>
      </c>
      <c r="V202" s="89"/>
    </row>
    <row r="203" spans="1:22" x14ac:dyDescent="0.2">
      <c r="A203" s="456">
        <v>2011.02</v>
      </c>
      <c r="B203" s="191">
        <v>2940.7896289999999</v>
      </c>
      <c r="C203" s="193"/>
      <c r="D203" s="192">
        <v>6970.8793379999997</v>
      </c>
      <c r="E203" s="192">
        <v>5072.0873810000003</v>
      </c>
      <c r="F203" s="192">
        <v>8436.50324</v>
      </c>
      <c r="G203" s="192">
        <v>2643.8328419999998</v>
      </c>
      <c r="H203" s="192">
        <v>3577.0348789999998</v>
      </c>
      <c r="I203" s="192">
        <v>2158.216504</v>
      </c>
      <c r="J203" s="192">
        <v>4865.0030180000003</v>
      </c>
      <c r="K203" s="192">
        <v>7305.1759629999997</v>
      </c>
      <c r="L203" s="192">
        <v>3118.8987990000001</v>
      </c>
      <c r="M203" s="192">
        <v>3024.2043130000002</v>
      </c>
      <c r="N203" s="192">
        <v>4190.77027</v>
      </c>
      <c r="O203" s="192">
        <v>3827.4870930000002</v>
      </c>
      <c r="P203" s="192">
        <v>4046.729558</v>
      </c>
      <c r="Q203" s="458">
        <f t="shared" si="10"/>
        <v>-3.3289529703050769E-2</v>
      </c>
      <c r="R203" s="175">
        <v>7.3723856078209415E-3</v>
      </c>
      <c r="S203" s="171">
        <v>178.72982315958637</v>
      </c>
      <c r="T203" s="194">
        <f t="shared" si="8"/>
        <v>2264.1602204164374</v>
      </c>
      <c r="U203" s="460">
        <f t="shared" si="9"/>
        <v>0.20341870405759233</v>
      </c>
      <c r="V203" s="89"/>
    </row>
    <row r="204" spans="1:22" x14ac:dyDescent="0.2">
      <c r="A204" s="456">
        <v>2011.03</v>
      </c>
      <c r="B204" s="191">
        <v>2846.1110589999998</v>
      </c>
      <c r="C204" s="193"/>
      <c r="D204" s="192">
        <v>8217.5263300000006</v>
      </c>
      <c r="E204" s="192">
        <v>5465.6561110000002</v>
      </c>
      <c r="F204" s="192">
        <v>9125.7483150000007</v>
      </c>
      <c r="G204" s="192">
        <v>2861.9600329999998</v>
      </c>
      <c r="H204" s="192">
        <v>3602.3042329999998</v>
      </c>
      <c r="I204" s="192">
        <v>2216.6037719999999</v>
      </c>
      <c r="J204" s="192">
        <v>5393.8425429999998</v>
      </c>
      <c r="K204" s="192">
        <v>7934.0353940000005</v>
      </c>
      <c r="L204" s="192">
        <v>3270.8314890000001</v>
      </c>
      <c r="M204" s="192">
        <v>3774.364208</v>
      </c>
      <c r="N204" s="192">
        <v>4157.2960320000002</v>
      </c>
      <c r="O204" s="192">
        <v>4026.0949989999999</v>
      </c>
      <c r="P204" s="192">
        <v>4300.2856970000003</v>
      </c>
      <c r="Q204" s="458">
        <f t="shared" si="10"/>
        <v>6.2657050679046256E-2</v>
      </c>
      <c r="R204" s="175">
        <v>8.432105639964993E-3</v>
      </c>
      <c r="S204" s="171">
        <v>180.23689190948028</v>
      </c>
      <c r="T204" s="194">
        <f t="shared" ref="T204:T267" si="11">+P204/S204*100</f>
        <v>2385.9075971858842</v>
      </c>
      <c r="U204" s="460">
        <f t="shared" si="9"/>
        <v>0.22620953708556657</v>
      </c>
      <c r="V204" s="89"/>
    </row>
    <row r="205" spans="1:22" x14ac:dyDescent="0.2">
      <c r="A205" s="456">
        <v>2011.04</v>
      </c>
      <c r="B205" s="191">
        <v>2904.9839000000002</v>
      </c>
      <c r="C205" s="193"/>
      <c r="D205" s="192">
        <v>6498.7140520000003</v>
      </c>
      <c r="E205" s="192">
        <v>5444.9140070000003</v>
      </c>
      <c r="F205" s="192">
        <v>8171.3023940000003</v>
      </c>
      <c r="G205" s="192">
        <v>2702.8909650000001</v>
      </c>
      <c r="H205" s="192">
        <v>3609.812406</v>
      </c>
      <c r="I205" s="192">
        <v>2212.5501720000002</v>
      </c>
      <c r="J205" s="192">
        <v>5291.4441020000004</v>
      </c>
      <c r="K205" s="192">
        <v>8179.6730820000002</v>
      </c>
      <c r="L205" s="192">
        <v>3271.147575</v>
      </c>
      <c r="M205" s="192">
        <v>3308.147567</v>
      </c>
      <c r="N205" s="192">
        <v>4152.4585230000002</v>
      </c>
      <c r="O205" s="192">
        <v>4078.6999449999998</v>
      </c>
      <c r="P205" s="192">
        <v>4242.3612199999998</v>
      </c>
      <c r="Q205" s="458">
        <f t="shared" si="10"/>
        <v>-1.3469913647925824E-2</v>
      </c>
      <c r="R205" s="175">
        <v>8.3615997475743331E-3</v>
      </c>
      <c r="S205" s="171">
        <v>181.74396065937418</v>
      </c>
      <c r="T205" s="194">
        <f t="shared" si="11"/>
        <v>2334.2515507027292</v>
      </c>
      <c r="U205" s="460">
        <f t="shared" si="9"/>
        <v>0.18346645257581451</v>
      </c>
      <c r="V205" s="89"/>
    </row>
    <row r="206" spans="1:22" x14ac:dyDescent="0.2">
      <c r="A206" s="456">
        <v>2011.05</v>
      </c>
      <c r="B206" s="191">
        <v>2947.3283179999999</v>
      </c>
      <c r="C206" s="193"/>
      <c r="D206" s="192">
        <v>7928.3931849999999</v>
      </c>
      <c r="E206" s="192">
        <v>5655.6821680000003</v>
      </c>
      <c r="F206" s="192">
        <v>9144.2802300000003</v>
      </c>
      <c r="G206" s="192">
        <v>3511.1049499999999</v>
      </c>
      <c r="H206" s="192">
        <v>3697.8266779999999</v>
      </c>
      <c r="I206" s="192">
        <v>2276.3402070000002</v>
      </c>
      <c r="J206" s="192">
        <v>5521.174008</v>
      </c>
      <c r="K206" s="192">
        <v>8950.3189710000006</v>
      </c>
      <c r="L206" s="192">
        <v>3363.449936</v>
      </c>
      <c r="M206" s="192">
        <v>3231.7682460000001</v>
      </c>
      <c r="N206" s="192">
        <v>4138.0610219999999</v>
      </c>
      <c r="O206" s="192">
        <v>4191.7046010000004</v>
      </c>
      <c r="P206" s="192">
        <v>4435.7997050000004</v>
      </c>
      <c r="Q206" s="458">
        <f t="shared" si="10"/>
        <v>4.5596891676282336E-2</v>
      </c>
      <c r="R206" s="175">
        <v>7.3535163889542066E-3</v>
      </c>
      <c r="S206" s="171">
        <v>183.08041785267633</v>
      </c>
      <c r="T206" s="194">
        <f t="shared" si="11"/>
        <v>2422.8695548256069</v>
      </c>
      <c r="U206" s="460">
        <f t="shared" si="9"/>
        <v>0.23897860275343641</v>
      </c>
      <c r="V206" s="89"/>
    </row>
    <row r="207" spans="1:22" x14ac:dyDescent="0.2">
      <c r="A207" s="456">
        <v>2011.06</v>
      </c>
      <c r="B207" s="191">
        <v>4329.5386330000001</v>
      </c>
      <c r="C207" s="193"/>
      <c r="D207" s="192">
        <v>10573.663333</v>
      </c>
      <c r="E207" s="192">
        <v>8349.0398430000005</v>
      </c>
      <c r="F207" s="192">
        <v>12820.209489999999</v>
      </c>
      <c r="G207" s="192">
        <v>4173.3476449999998</v>
      </c>
      <c r="H207" s="192">
        <v>5924.9486180000004</v>
      </c>
      <c r="I207" s="192">
        <v>3353.9740270000002</v>
      </c>
      <c r="J207" s="192">
        <v>7875.2372830000004</v>
      </c>
      <c r="K207" s="192">
        <v>12267.659932</v>
      </c>
      <c r="L207" s="192">
        <v>4720.3201959999997</v>
      </c>
      <c r="M207" s="192">
        <v>4495.7024540000002</v>
      </c>
      <c r="N207" s="192">
        <v>6185.7758629999998</v>
      </c>
      <c r="O207" s="192">
        <v>6233.7090559999997</v>
      </c>
      <c r="P207" s="192">
        <v>6468.1475719999999</v>
      </c>
      <c r="Q207" s="458">
        <f t="shared" si="10"/>
        <v>0.45816944004688764</v>
      </c>
      <c r="R207" s="175">
        <v>7.1445212394189994E-3</v>
      </c>
      <c r="S207" s="171">
        <v>184.38843978654651</v>
      </c>
      <c r="T207" s="194">
        <f t="shared" si="11"/>
        <v>3507.8921322224533</v>
      </c>
      <c r="U207" s="460">
        <f t="shared" si="9"/>
        <v>0.19760355260688245</v>
      </c>
      <c r="V207" s="89"/>
    </row>
    <row r="208" spans="1:22" x14ac:dyDescent="0.2">
      <c r="A208" s="456">
        <v>2011.07</v>
      </c>
      <c r="B208" s="191">
        <v>3049.331314</v>
      </c>
      <c r="C208" s="193"/>
      <c r="D208" s="192">
        <v>7384.8379960000002</v>
      </c>
      <c r="E208" s="192">
        <v>5820.1994279999999</v>
      </c>
      <c r="F208" s="192">
        <v>8918.9264619999994</v>
      </c>
      <c r="G208" s="192">
        <v>3341.0988240000001</v>
      </c>
      <c r="H208" s="192">
        <v>4091.1370510000002</v>
      </c>
      <c r="I208" s="192">
        <v>2592.3418959999999</v>
      </c>
      <c r="J208" s="192">
        <v>5813.8193080000001</v>
      </c>
      <c r="K208" s="192">
        <v>8111.9673640000001</v>
      </c>
      <c r="L208" s="192">
        <v>3712.875853</v>
      </c>
      <c r="M208" s="192">
        <v>3271.3968439999999</v>
      </c>
      <c r="N208" s="192">
        <v>4306.3848289999996</v>
      </c>
      <c r="O208" s="192">
        <v>4393.5768420000004</v>
      </c>
      <c r="P208" s="192">
        <v>4615.8206810000001</v>
      </c>
      <c r="Q208" s="458">
        <f t="shared" si="10"/>
        <v>-0.28637672075055121</v>
      </c>
      <c r="R208" s="175">
        <v>7.9420155756033672E-3</v>
      </c>
      <c r="S208" s="171">
        <v>185.85285564729247</v>
      </c>
      <c r="T208" s="194">
        <f t="shared" si="11"/>
        <v>2483.5887858294759</v>
      </c>
      <c r="U208" s="460">
        <f t="shared" si="9"/>
        <v>0.2038539785299418</v>
      </c>
      <c r="V208" s="89"/>
    </row>
    <row r="209" spans="1:22" x14ac:dyDescent="0.2">
      <c r="A209" s="456">
        <v>2011.08</v>
      </c>
      <c r="B209" s="191">
        <v>3116.6079300000001</v>
      </c>
      <c r="C209" s="193"/>
      <c r="D209" s="192">
        <v>8411.4094829999995</v>
      </c>
      <c r="E209" s="192">
        <v>5881.0450490000003</v>
      </c>
      <c r="F209" s="192">
        <v>8934.2015339999998</v>
      </c>
      <c r="G209" s="192">
        <v>3201.0632989999999</v>
      </c>
      <c r="H209" s="192">
        <v>4128.828458</v>
      </c>
      <c r="I209" s="192">
        <v>2620.8997410000002</v>
      </c>
      <c r="J209" s="192">
        <v>5821.5064030000003</v>
      </c>
      <c r="K209" s="192">
        <v>8327.6713189999991</v>
      </c>
      <c r="L209" s="192">
        <v>3611.5020180000001</v>
      </c>
      <c r="M209" s="192">
        <v>3317.3982230000001</v>
      </c>
      <c r="N209" s="192">
        <v>4664.3345719999998</v>
      </c>
      <c r="O209" s="192">
        <v>4424.4340069999998</v>
      </c>
      <c r="P209" s="192">
        <v>4648.8548870000004</v>
      </c>
      <c r="Q209" s="458">
        <f t="shared" si="10"/>
        <v>7.1567351253436495E-3</v>
      </c>
      <c r="R209" s="175">
        <v>8.3384332925335869E-3</v>
      </c>
      <c r="S209" s="171">
        <v>187.40257728633426</v>
      </c>
      <c r="T209" s="194">
        <f t="shared" si="11"/>
        <v>2480.6782032122046</v>
      </c>
      <c r="U209" s="460">
        <f t="shared" si="9"/>
        <v>0.2013461509066754</v>
      </c>
      <c r="V209" s="89"/>
    </row>
    <row r="210" spans="1:22" x14ac:dyDescent="0.2">
      <c r="A210" s="456">
        <v>2011.09</v>
      </c>
      <c r="B210" s="191">
        <v>3206.2365279999999</v>
      </c>
      <c r="C210" s="193"/>
      <c r="D210" s="192">
        <v>8087.1233990000001</v>
      </c>
      <c r="E210" s="192">
        <v>6067.8577320000004</v>
      </c>
      <c r="F210" s="192">
        <v>9509.8407139999999</v>
      </c>
      <c r="G210" s="192">
        <v>3607.1240939999998</v>
      </c>
      <c r="H210" s="192">
        <v>4362.9975189999996</v>
      </c>
      <c r="I210" s="192">
        <v>2620.3216459999999</v>
      </c>
      <c r="J210" s="192">
        <v>5899.7377850000003</v>
      </c>
      <c r="K210" s="192">
        <v>9178.4983240000001</v>
      </c>
      <c r="L210" s="192">
        <v>3897.3055469999999</v>
      </c>
      <c r="M210" s="192">
        <v>3276.4030309999998</v>
      </c>
      <c r="N210" s="192">
        <v>4862.4838909999999</v>
      </c>
      <c r="O210" s="192">
        <v>4592.6904709999999</v>
      </c>
      <c r="P210" s="192">
        <v>4856.7237279999999</v>
      </c>
      <c r="Q210" s="458">
        <f t="shared" si="10"/>
        <v>4.4713987864254845E-2</v>
      </c>
      <c r="R210" s="175">
        <v>8.3453455731734572E-3</v>
      </c>
      <c r="S210" s="171">
        <v>188.96651655509208</v>
      </c>
      <c r="T210" s="194">
        <f t="shared" si="11"/>
        <v>2570.1504248156316</v>
      </c>
      <c r="U210" s="460">
        <f t="shared" si="9"/>
        <v>0.21338682598289105</v>
      </c>
      <c r="V210" s="89"/>
    </row>
    <row r="211" spans="1:22" x14ac:dyDescent="0.2">
      <c r="A211" s="456">
        <v>2011.1</v>
      </c>
      <c r="B211" s="191">
        <v>3276.3564059999999</v>
      </c>
      <c r="C211" s="193"/>
      <c r="D211" s="192">
        <v>8551.8187140000009</v>
      </c>
      <c r="E211" s="192">
        <v>6020.6178259999997</v>
      </c>
      <c r="F211" s="192">
        <v>9411.8080069999996</v>
      </c>
      <c r="G211" s="192">
        <v>3602.5227890000001</v>
      </c>
      <c r="H211" s="192">
        <v>4414.7999280000004</v>
      </c>
      <c r="I211" s="192">
        <v>2687.8477429999998</v>
      </c>
      <c r="J211" s="192">
        <v>5907.6434239999999</v>
      </c>
      <c r="K211" s="192">
        <v>9946.5791320000008</v>
      </c>
      <c r="L211" s="192">
        <v>3899.9693990000001</v>
      </c>
      <c r="M211" s="192">
        <v>3281.6750820000002</v>
      </c>
      <c r="N211" s="192">
        <v>4861.8296200000004</v>
      </c>
      <c r="O211" s="192">
        <v>4661.4061840000004</v>
      </c>
      <c r="P211" s="192">
        <v>4883.3038189999997</v>
      </c>
      <c r="Q211" s="458">
        <f t="shared" si="10"/>
        <v>5.4728439352562663E-3</v>
      </c>
      <c r="R211" s="175">
        <v>6.3200662102174121E-3</v>
      </c>
      <c r="S211" s="171">
        <v>190.1607974512344</v>
      </c>
      <c r="T211" s="194">
        <f t="shared" si="11"/>
        <v>2567.9866115687141</v>
      </c>
      <c r="U211" s="460">
        <f t="shared" si="9"/>
        <v>0.1925273767893716</v>
      </c>
      <c r="V211" s="89"/>
    </row>
    <row r="212" spans="1:22" x14ac:dyDescent="0.2">
      <c r="A212" s="456">
        <v>2011.11</v>
      </c>
      <c r="B212" s="191">
        <v>4017.8688649999999</v>
      </c>
      <c r="C212" s="193"/>
      <c r="D212" s="192">
        <v>8974.9822390000008</v>
      </c>
      <c r="E212" s="192">
        <v>6135.0239359999996</v>
      </c>
      <c r="F212" s="192">
        <v>9439.9902459999994</v>
      </c>
      <c r="G212" s="192">
        <v>3523.3528120000001</v>
      </c>
      <c r="H212" s="192">
        <v>4465.2930299999998</v>
      </c>
      <c r="I212" s="192">
        <v>2715.6769680000002</v>
      </c>
      <c r="J212" s="192">
        <v>6018.2212120000004</v>
      </c>
      <c r="K212" s="192">
        <v>8825.6413680000005</v>
      </c>
      <c r="L212" s="192">
        <v>3847.998337</v>
      </c>
      <c r="M212" s="192">
        <v>3317.0256159999999</v>
      </c>
      <c r="N212" s="192">
        <v>4959.7170589999996</v>
      </c>
      <c r="O212" s="192">
        <v>4743.071132</v>
      </c>
      <c r="P212" s="192">
        <v>4936.9039579999999</v>
      </c>
      <c r="Q212" s="458">
        <f t="shared" si="10"/>
        <v>1.097620401815913E-2</v>
      </c>
      <c r="R212" s="175">
        <v>5.9065420560746595E-3</v>
      </c>
      <c r="S212" s="171">
        <v>191.28399019879683</v>
      </c>
      <c r="T212" s="194">
        <f t="shared" si="11"/>
        <v>2580.9289909046724</v>
      </c>
      <c r="U212" s="460">
        <f t="shared" si="9"/>
        <v>0.20254502465373103</v>
      </c>
      <c r="V212" s="89"/>
    </row>
    <row r="213" spans="1:22" x14ac:dyDescent="0.2">
      <c r="A213" s="456">
        <v>2011.12</v>
      </c>
      <c r="B213" s="191">
        <v>5290.3733519999996</v>
      </c>
      <c r="C213" s="193"/>
      <c r="D213" s="192">
        <v>13238.021234</v>
      </c>
      <c r="E213" s="192">
        <v>9656.9305359999998</v>
      </c>
      <c r="F213" s="192">
        <v>14576.999599999999</v>
      </c>
      <c r="G213" s="192">
        <v>5171.8080710000004</v>
      </c>
      <c r="H213" s="192">
        <v>6839.9757220000001</v>
      </c>
      <c r="I213" s="192">
        <v>3842.4875040000002</v>
      </c>
      <c r="J213" s="192">
        <v>8933.7960199999998</v>
      </c>
      <c r="K213" s="192">
        <v>13833.008774</v>
      </c>
      <c r="L213" s="192">
        <v>5605.8675890000004</v>
      </c>
      <c r="M213" s="192">
        <v>4703.1399410000004</v>
      </c>
      <c r="N213" s="192">
        <v>7719.2971369999996</v>
      </c>
      <c r="O213" s="192">
        <v>7144.2579859999996</v>
      </c>
      <c r="P213" s="192">
        <v>7487.2970059999998</v>
      </c>
      <c r="Q213" s="458">
        <f t="shared" si="10"/>
        <v>0.5165976631705016</v>
      </c>
      <c r="R213" s="175">
        <v>8.3989891482085799E-3</v>
      </c>
      <c r="S213" s="171">
        <v>192.89058235670257</v>
      </c>
      <c r="T213" s="194">
        <f t="shared" si="11"/>
        <v>3881.6291155957679</v>
      </c>
      <c r="U213" s="460">
        <f t="shared" si="9"/>
        <v>0.2007146783170235</v>
      </c>
      <c r="V213" s="89"/>
    </row>
    <row r="214" spans="1:22" x14ac:dyDescent="0.2">
      <c r="A214" s="456">
        <v>2012.01</v>
      </c>
      <c r="B214" s="191">
        <v>3899.587485</v>
      </c>
      <c r="C214" s="193"/>
      <c r="D214" s="192">
        <v>8512.8305980000005</v>
      </c>
      <c r="E214" s="192">
        <v>7272.8956550000003</v>
      </c>
      <c r="F214" s="192">
        <v>10726.709446000001</v>
      </c>
      <c r="G214" s="192">
        <v>3804.9030640000001</v>
      </c>
      <c r="H214" s="192">
        <v>4916.7581280000004</v>
      </c>
      <c r="I214" s="192">
        <v>2924.6685419999999</v>
      </c>
      <c r="J214" s="192">
        <v>6396.3532150000001</v>
      </c>
      <c r="K214" s="192">
        <v>11547.316971</v>
      </c>
      <c r="L214" s="192">
        <v>4248.803731</v>
      </c>
      <c r="M214" s="192">
        <v>3572.204819</v>
      </c>
      <c r="N214" s="192">
        <v>5822.3697249999996</v>
      </c>
      <c r="O214" s="192">
        <v>5201.9812629999997</v>
      </c>
      <c r="P214" s="192">
        <v>5597.0345440000001</v>
      </c>
      <c r="Q214" s="458">
        <f t="shared" si="10"/>
        <v>-0.25246259905079549</v>
      </c>
      <c r="R214" s="175">
        <v>9.1398245743348205E-3</v>
      </c>
      <c r="S214" s="171">
        <v>194.65356844148411</v>
      </c>
      <c r="T214" s="194">
        <f t="shared" si="11"/>
        <v>2875.3824493500388</v>
      </c>
      <c r="U214" s="460">
        <f t="shared" si="9"/>
        <v>0.21869447544382514</v>
      </c>
      <c r="V214" s="89"/>
    </row>
    <row r="215" spans="1:22" x14ac:dyDescent="0.2">
      <c r="A215" s="456">
        <v>2012.02</v>
      </c>
      <c r="B215" s="191">
        <v>3886.349158</v>
      </c>
      <c r="C215" s="193"/>
      <c r="D215" s="192">
        <v>8688.6788579999993</v>
      </c>
      <c r="E215" s="192">
        <v>6697.1957830000001</v>
      </c>
      <c r="F215" s="192">
        <v>11508.301310999999</v>
      </c>
      <c r="G215" s="192">
        <v>3777.4434839999999</v>
      </c>
      <c r="H215" s="192">
        <v>4874.983005</v>
      </c>
      <c r="I215" s="192">
        <v>2913.056666</v>
      </c>
      <c r="J215" s="192">
        <v>6261.8965669999998</v>
      </c>
      <c r="K215" s="192">
        <v>9666.8590810000005</v>
      </c>
      <c r="L215" s="192">
        <v>4180.428277</v>
      </c>
      <c r="M215" s="192">
        <v>3618.203039</v>
      </c>
      <c r="N215" s="192">
        <v>5708.7997969999997</v>
      </c>
      <c r="O215" s="192">
        <v>5001.9525279999998</v>
      </c>
      <c r="P215" s="192">
        <v>5363.6222470000002</v>
      </c>
      <c r="Q215" s="458">
        <f t="shared" si="10"/>
        <v>-4.1702850887389453E-2</v>
      </c>
      <c r="R215" s="175">
        <v>7.3771090497405378E-3</v>
      </c>
      <c r="S215" s="171">
        <v>196.0895490427981</v>
      </c>
      <c r="T215" s="194">
        <f t="shared" si="11"/>
        <v>2735.2922545756619</v>
      </c>
      <c r="U215" s="460">
        <f t="shared" ref="U215:U278" si="12">(T215/T203)-1</f>
        <v>0.20808246250018958</v>
      </c>
      <c r="V215" s="89"/>
    </row>
    <row r="216" spans="1:22" x14ac:dyDescent="0.2">
      <c r="A216" s="456">
        <v>2012.03</v>
      </c>
      <c r="B216" s="191">
        <v>3758.2192150000001</v>
      </c>
      <c r="C216" s="193"/>
      <c r="D216" s="192">
        <v>11012.314963999999</v>
      </c>
      <c r="E216" s="192">
        <v>6934.075742</v>
      </c>
      <c r="F216" s="192">
        <v>10360.613686999999</v>
      </c>
      <c r="G216" s="192">
        <v>3875.7875690000001</v>
      </c>
      <c r="H216" s="192">
        <v>4831.255905</v>
      </c>
      <c r="I216" s="192">
        <v>2891.093531</v>
      </c>
      <c r="J216" s="192">
        <v>6467.4610039999998</v>
      </c>
      <c r="K216" s="192">
        <v>9974.1459379999997</v>
      </c>
      <c r="L216" s="192">
        <v>4209.919562</v>
      </c>
      <c r="M216" s="192">
        <v>3712.0887939999998</v>
      </c>
      <c r="N216" s="192">
        <v>5471.6176519999999</v>
      </c>
      <c r="O216" s="192">
        <v>5190.2301809999999</v>
      </c>
      <c r="P216" s="192">
        <v>5432.9140749999997</v>
      </c>
      <c r="Q216" s="458">
        <f t="shared" si="10"/>
        <v>1.291884939114718E-2</v>
      </c>
      <c r="R216" s="175">
        <v>9.3532482598608357E-3</v>
      </c>
      <c r="S216" s="171">
        <v>197.9236232761595</v>
      </c>
      <c r="T216" s="194">
        <f t="shared" si="11"/>
        <v>2744.9548391803369</v>
      </c>
      <c r="U216" s="460">
        <f t="shared" si="12"/>
        <v>0.15048665020302532</v>
      </c>
      <c r="V216" s="89"/>
    </row>
    <row r="217" spans="1:22" x14ac:dyDescent="0.2">
      <c r="A217" s="456">
        <v>2012.04</v>
      </c>
      <c r="B217" s="191">
        <v>3862.8877910000001</v>
      </c>
      <c r="C217" s="193"/>
      <c r="D217" s="192">
        <v>8555.4552330000006</v>
      </c>
      <c r="E217" s="192">
        <v>6877.9339790000004</v>
      </c>
      <c r="F217" s="192">
        <v>11477.838326999999</v>
      </c>
      <c r="G217" s="192">
        <v>3885.6929570000002</v>
      </c>
      <c r="H217" s="192">
        <v>4951.8352139999997</v>
      </c>
      <c r="I217" s="192">
        <v>3029.9045120000001</v>
      </c>
      <c r="J217" s="192">
        <v>6716.8867950000003</v>
      </c>
      <c r="K217" s="192">
        <v>10735.082769000001</v>
      </c>
      <c r="L217" s="192">
        <v>4277.4453400000002</v>
      </c>
      <c r="M217" s="192">
        <v>4648.5773630000003</v>
      </c>
      <c r="N217" s="192">
        <v>5695.7971269999998</v>
      </c>
      <c r="O217" s="192">
        <v>5446.1678300000003</v>
      </c>
      <c r="P217" s="192">
        <v>5592.8269190000001</v>
      </c>
      <c r="Q217" s="458">
        <f t="shared" si="10"/>
        <v>2.9434083033974767E-2</v>
      </c>
      <c r="R217" s="175">
        <v>8.3327347173334232E-3</v>
      </c>
      <c r="S217" s="171">
        <v>199.57286832321321</v>
      </c>
      <c r="T217" s="194">
        <f t="shared" si="11"/>
        <v>2802.3984251918841</v>
      </c>
      <c r="U217" s="460">
        <f t="shared" si="12"/>
        <v>0.20055545185274437</v>
      </c>
      <c r="V217" s="89"/>
    </row>
    <row r="218" spans="1:22" x14ac:dyDescent="0.2">
      <c r="A218" s="456">
        <v>2012.05</v>
      </c>
      <c r="B218" s="191">
        <v>3900.6270129999998</v>
      </c>
      <c r="C218" s="193"/>
      <c r="D218" s="192">
        <v>8642.4161330000006</v>
      </c>
      <c r="E218" s="192">
        <v>7296.042297</v>
      </c>
      <c r="F218" s="192">
        <v>11480.641066</v>
      </c>
      <c r="G218" s="192">
        <v>3766.27925</v>
      </c>
      <c r="H218" s="192">
        <v>5350.1046029999998</v>
      </c>
      <c r="I218" s="192">
        <v>3146.8356549999999</v>
      </c>
      <c r="J218" s="192">
        <v>6790.0296070000004</v>
      </c>
      <c r="K218" s="192">
        <v>11917.647563</v>
      </c>
      <c r="L218" s="192">
        <v>4554.4872329999998</v>
      </c>
      <c r="M218" s="192">
        <v>4064.0011140000001</v>
      </c>
      <c r="N218" s="192">
        <v>5525.2793709999996</v>
      </c>
      <c r="O218" s="192">
        <v>5490.6951509999999</v>
      </c>
      <c r="P218" s="192">
        <v>5796.7543400000004</v>
      </c>
      <c r="Q218" s="458">
        <f t="shared" si="10"/>
        <v>3.6462315740044771E-2</v>
      </c>
      <c r="R218" s="175">
        <v>8.1213934601409576E-3</v>
      </c>
      <c r="S218" s="171">
        <v>201.1936781108349</v>
      </c>
      <c r="T218" s="194">
        <f t="shared" si="11"/>
        <v>2881.1811556060156</v>
      </c>
      <c r="U218" s="460">
        <f t="shared" si="12"/>
        <v>0.18916065863620002</v>
      </c>
      <c r="V218" s="89"/>
    </row>
    <row r="219" spans="1:22" x14ac:dyDescent="0.2">
      <c r="A219" s="456">
        <v>2012.06</v>
      </c>
      <c r="B219" s="191">
        <v>5658.663114</v>
      </c>
      <c r="C219" s="193"/>
      <c r="D219" s="192">
        <v>13626.470106999999</v>
      </c>
      <c r="E219" s="192">
        <v>10650.320566</v>
      </c>
      <c r="F219" s="192">
        <v>16792.891904</v>
      </c>
      <c r="G219" s="192">
        <v>5678.2437019999998</v>
      </c>
      <c r="H219" s="192">
        <v>7857.617878</v>
      </c>
      <c r="I219" s="192">
        <v>4640.3487779999996</v>
      </c>
      <c r="J219" s="192">
        <v>9890.6420269999999</v>
      </c>
      <c r="K219" s="192">
        <v>15668.937647999999</v>
      </c>
      <c r="L219" s="192">
        <v>6279.5310449999997</v>
      </c>
      <c r="M219" s="192">
        <v>5627.680327</v>
      </c>
      <c r="N219" s="192">
        <v>8126.8736799999997</v>
      </c>
      <c r="O219" s="192">
        <v>8062.3185190000004</v>
      </c>
      <c r="P219" s="192">
        <v>8386.3837249999997</v>
      </c>
      <c r="Q219" s="458">
        <f t="shared" si="10"/>
        <v>0.44673781794244527</v>
      </c>
      <c r="R219" s="175">
        <v>7.2079711681154457E-3</v>
      </c>
      <c r="S219" s="171">
        <v>202.64387634186494</v>
      </c>
      <c r="T219" s="194">
        <f t="shared" si="11"/>
        <v>4138.4836672054053</v>
      </c>
      <c r="U219" s="460">
        <f t="shared" si="12"/>
        <v>0.17976366182714854</v>
      </c>
      <c r="V219" s="89"/>
    </row>
    <row r="220" spans="1:22" x14ac:dyDescent="0.2">
      <c r="A220" s="456">
        <v>2012.07</v>
      </c>
      <c r="B220" s="191">
        <v>4029.946074</v>
      </c>
      <c r="C220" s="193"/>
      <c r="D220" s="192">
        <v>9244.9946760000003</v>
      </c>
      <c r="E220" s="192">
        <v>7456.9660709999998</v>
      </c>
      <c r="F220" s="192">
        <v>12606.254833000001</v>
      </c>
      <c r="G220" s="192">
        <v>5013.4440430000004</v>
      </c>
      <c r="H220" s="192">
        <v>5489.3730150000001</v>
      </c>
      <c r="I220" s="192">
        <v>3368.598027</v>
      </c>
      <c r="J220" s="192">
        <v>7298.5799370000004</v>
      </c>
      <c r="K220" s="192">
        <v>10648.444111999999</v>
      </c>
      <c r="L220" s="192">
        <v>4746.8173559999996</v>
      </c>
      <c r="M220" s="192">
        <v>4109.7684820000004</v>
      </c>
      <c r="N220" s="192">
        <v>5853.4798940000001</v>
      </c>
      <c r="O220" s="192">
        <v>5747.3935259999998</v>
      </c>
      <c r="P220" s="192">
        <v>6043.6046180000003</v>
      </c>
      <c r="Q220" s="458">
        <f t="shared" si="10"/>
        <v>-0.27935510511117223</v>
      </c>
      <c r="R220" s="175">
        <v>7.9281554760401995E-3</v>
      </c>
      <c r="S220" s="171">
        <v>204.2504684997707</v>
      </c>
      <c r="T220" s="194">
        <f t="shared" si="11"/>
        <v>2958.9183625332957</v>
      </c>
      <c r="U220" s="460">
        <f t="shared" si="12"/>
        <v>0.19138819574959065</v>
      </c>
      <c r="V220" s="89"/>
    </row>
    <row r="221" spans="1:22" x14ac:dyDescent="0.2">
      <c r="A221" s="456">
        <v>2012.08</v>
      </c>
      <c r="B221" s="191">
        <v>4071.7306050000002</v>
      </c>
      <c r="C221" s="193"/>
      <c r="D221" s="192">
        <v>9827.1918659999992</v>
      </c>
      <c r="E221" s="192">
        <v>7471.8170550000004</v>
      </c>
      <c r="F221" s="192">
        <v>11629.856479</v>
      </c>
      <c r="G221" s="192">
        <v>4400.8560960000004</v>
      </c>
      <c r="H221" s="192">
        <v>5496.1358739999996</v>
      </c>
      <c r="I221" s="192">
        <v>3423.757955</v>
      </c>
      <c r="J221" s="192">
        <v>7331.4873230000003</v>
      </c>
      <c r="K221" s="192">
        <v>10952.807185</v>
      </c>
      <c r="L221" s="192">
        <v>4722.9632899999997</v>
      </c>
      <c r="M221" s="192">
        <v>4161.8827359999996</v>
      </c>
      <c r="N221" s="192">
        <v>6134.327918</v>
      </c>
      <c r="O221" s="192">
        <v>5808.3495009999997</v>
      </c>
      <c r="P221" s="192">
        <v>6036.815388</v>
      </c>
      <c r="Q221" s="458">
        <f t="shared" si="10"/>
        <v>-1.1233742822586157E-3</v>
      </c>
      <c r="R221" s="175">
        <v>8.9099262146734581E-3</v>
      </c>
      <c r="S221" s="171">
        <v>206.07032510341617</v>
      </c>
      <c r="T221" s="194">
        <f t="shared" si="11"/>
        <v>2929.4928248259089</v>
      </c>
      <c r="U221" s="460">
        <f t="shared" si="12"/>
        <v>0.18092416059146199</v>
      </c>
      <c r="V221" s="89"/>
    </row>
    <row r="222" spans="1:22" x14ac:dyDescent="0.2">
      <c r="A222" s="456">
        <v>2012.09</v>
      </c>
      <c r="B222" s="191">
        <v>4096.8729000000003</v>
      </c>
      <c r="C222" s="193"/>
      <c r="D222" s="192">
        <v>10389.493321</v>
      </c>
      <c r="E222" s="192">
        <v>7532.8265090000004</v>
      </c>
      <c r="F222" s="192">
        <v>12716.323313999999</v>
      </c>
      <c r="G222" s="192">
        <v>4093.7406639999999</v>
      </c>
      <c r="H222" s="192">
        <v>5572.4644490000001</v>
      </c>
      <c r="I222" s="192">
        <v>3320.6697810000001</v>
      </c>
      <c r="J222" s="192">
        <v>7368.6059370000003</v>
      </c>
      <c r="K222" s="192">
        <v>11503.36637</v>
      </c>
      <c r="L222" s="192">
        <v>4786.4298150000004</v>
      </c>
      <c r="M222" s="192">
        <v>4123.3198650000004</v>
      </c>
      <c r="N222" s="192">
        <v>6294.0523510000003</v>
      </c>
      <c r="O222" s="192">
        <v>5934.2100289999998</v>
      </c>
      <c r="P222" s="192">
        <v>6089.8211579999997</v>
      </c>
      <c r="Q222" s="458">
        <f t="shared" si="10"/>
        <v>8.7804192431268913E-3</v>
      </c>
      <c r="R222" s="175">
        <v>8.8312405133159633E-3</v>
      </c>
      <c r="S222" s="171">
        <v>207.89018170706163</v>
      </c>
      <c r="T222" s="194">
        <f t="shared" si="11"/>
        <v>2929.345247569785</v>
      </c>
      <c r="U222" s="460">
        <f t="shared" si="12"/>
        <v>0.13975634238603751</v>
      </c>
      <c r="V222" s="89"/>
    </row>
    <row r="223" spans="1:22" x14ac:dyDescent="0.2">
      <c r="A223" s="456">
        <v>2012.1</v>
      </c>
      <c r="B223" s="191">
        <v>4222.6344580000004</v>
      </c>
      <c r="C223" s="193"/>
      <c r="D223" s="192">
        <v>10842.576015000001</v>
      </c>
      <c r="E223" s="192">
        <v>7828.928559</v>
      </c>
      <c r="F223" s="192">
        <v>12439.240596</v>
      </c>
      <c r="G223" s="192">
        <v>4406.8189220000004</v>
      </c>
      <c r="H223" s="192">
        <v>5635.4882610000004</v>
      </c>
      <c r="I223" s="192">
        <v>3500.0598660000001</v>
      </c>
      <c r="J223" s="192">
        <v>7585.0962410000002</v>
      </c>
      <c r="K223" s="192">
        <v>12834.317876999999</v>
      </c>
      <c r="L223" s="192">
        <v>4850.1338770000002</v>
      </c>
      <c r="M223" s="192">
        <v>4147.5518629999997</v>
      </c>
      <c r="N223" s="192">
        <v>6280.6680930000002</v>
      </c>
      <c r="O223" s="192">
        <v>6020.5820789999998</v>
      </c>
      <c r="P223" s="192">
        <v>6273.260628</v>
      </c>
      <c r="Q223" s="458">
        <f t="shared" si="10"/>
        <v>3.0122308232159112E-2</v>
      </c>
      <c r="R223" s="175">
        <v>8.4119819450143574E-3</v>
      </c>
      <c r="S223" s="171">
        <v>209.63895016212714</v>
      </c>
      <c r="T223" s="194">
        <f t="shared" si="11"/>
        <v>2992.4117742187168</v>
      </c>
      <c r="U223" s="460">
        <f t="shared" si="12"/>
        <v>0.16527545772161667</v>
      </c>
      <c r="V223" s="89"/>
    </row>
    <row r="224" spans="1:22" x14ac:dyDescent="0.2">
      <c r="A224" s="456">
        <v>2012.11</v>
      </c>
      <c r="B224" s="191">
        <v>4757.9558230000002</v>
      </c>
      <c r="C224" s="193"/>
      <c r="D224" s="192">
        <v>10852.930957</v>
      </c>
      <c r="E224" s="192">
        <v>7913.5795980000003</v>
      </c>
      <c r="F224" s="192">
        <v>12552.771097000001</v>
      </c>
      <c r="G224" s="192">
        <v>4406.9514330000002</v>
      </c>
      <c r="H224" s="192">
        <v>5973.8227450000004</v>
      </c>
      <c r="I224" s="192">
        <v>3504.5928140000001</v>
      </c>
      <c r="J224" s="192">
        <v>7762.7664100000002</v>
      </c>
      <c r="K224" s="192">
        <v>11689.243130000001</v>
      </c>
      <c r="L224" s="192">
        <v>5023.7969220000004</v>
      </c>
      <c r="M224" s="192">
        <v>4132.7880510000005</v>
      </c>
      <c r="N224" s="192">
        <v>6347.0998129999998</v>
      </c>
      <c r="O224" s="192">
        <v>6078.0837179999999</v>
      </c>
      <c r="P224" s="192">
        <v>6390.2660020000003</v>
      </c>
      <c r="Q224" s="458">
        <f t="shared" ref="Q224:Q287" si="13">P224/P223-1</f>
        <v>1.8651444749124613E-2</v>
      </c>
      <c r="R224" s="175">
        <v>9.3591047812819905E-3</v>
      </c>
      <c r="S224" s="171">
        <v>211.60098306293244</v>
      </c>
      <c r="T224" s="194">
        <f t="shared" si="11"/>
        <v>3019.960450797842</v>
      </c>
      <c r="U224" s="460">
        <f t="shared" si="12"/>
        <v>0.17010598177646075</v>
      </c>
      <c r="V224" s="89"/>
    </row>
    <row r="225" spans="1:22" x14ac:dyDescent="0.2">
      <c r="A225" s="456">
        <v>2012.12</v>
      </c>
      <c r="B225" s="191">
        <v>6833.6942760000002</v>
      </c>
      <c r="C225" s="193"/>
      <c r="D225" s="192">
        <v>17315.270453000001</v>
      </c>
      <c r="E225" s="192">
        <v>12197.771456</v>
      </c>
      <c r="F225" s="192">
        <v>18479.189117999998</v>
      </c>
      <c r="G225" s="192">
        <v>6251.912918</v>
      </c>
      <c r="H225" s="192">
        <v>8837.5614569999998</v>
      </c>
      <c r="I225" s="192">
        <v>4958.8757370000003</v>
      </c>
      <c r="J225" s="192">
        <v>11438.488819</v>
      </c>
      <c r="K225" s="192">
        <v>17987.903480000001</v>
      </c>
      <c r="L225" s="192">
        <v>7184.0359319999998</v>
      </c>
      <c r="M225" s="192">
        <v>5896.6045629999999</v>
      </c>
      <c r="N225" s="192">
        <v>9794.4029059999993</v>
      </c>
      <c r="O225" s="192">
        <v>9108.9769390000001</v>
      </c>
      <c r="P225" s="192">
        <v>9558.6209020000006</v>
      </c>
      <c r="Q225" s="458">
        <f t="shared" si="13"/>
        <v>0.49580954830493451</v>
      </c>
      <c r="R225" s="175">
        <v>1.0414566955586846E-2</v>
      </c>
      <c r="S225" s="171">
        <v>213.80471566890941</v>
      </c>
      <c r="T225" s="194">
        <f t="shared" si="11"/>
        <v>4470.7250128206479</v>
      </c>
      <c r="U225" s="460">
        <f t="shared" si="12"/>
        <v>0.15176511708910745</v>
      </c>
      <c r="V225" s="89"/>
    </row>
    <row r="226" spans="1:22" x14ac:dyDescent="0.2">
      <c r="A226" s="456">
        <v>2013.01</v>
      </c>
      <c r="B226" s="191">
        <v>5009.7307600000004</v>
      </c>
      <c r="C226" s="193"/>
      <c r="D226" s="192">
        <v>11633.776462</v>
      </c>
      <c r="E226" s="192">
        <v>9115.1764409999996</v>
      </c>
      <c r="F226" s="192">
        <v>14138.343569000001</v>
      </c>
      <c r="G226" s="192">
        <v>4408.4802319999999</v>
      </c>
      <c r="H226" s="192">
        <v>6492.9908619999997</v>
      </c>
      <c r="I226" s="192">
        <v>3750.9445989999999</v>
      </c>
      <c r="J226" s="192">
        <v>8196.2090179999996</v>
      </c>
      <c r="K226" s="192">
        <v>14653.391215</v>
      </c>
      <c r="L226" s="192">
        <v>5441.0307860000003</v>
      </c>
      <c r="M226" s="192">
        <v>4459.2271339999998</v>
      </c>
      <c r="N226" s="192">
        <v>7419.9997860000003</v>
      </c>
      <c r="O226" s="192">
        <v>6660.427009</v>
      </c>
      <c r="P226" s="192">
        <v>7135.1793449999996</v>
      </c>
      <c r="Q226" s="458">
        <f t="shared" si="13"/>
        <v>-0.25353464499182421</v>
      </c>
      <c r="R226" s="175">
        <v>1.1371192977789546E-2</v>
      </c>
      <c r="S226" s="171">
        <v>216.23593035034196</v>
      </c>
      <c r="T226" s="194">
        <f t="shared" si="11"/>
        <v>3299.7195856579879</v>
      </c>
      <c r="U226" s="460">
        <f t="shared" si="12"/>
        <v>0.14757589426195028</v>
      </c>
      <c r="V226" s="89"/>
    </row>
    <row r="227" spans="1:22" x14ac:dyDescent="0.2">
      <c r="A227" s="456">
        <v>2013.02</v>
      </c>
      <c r="B227" s="191">
        <v>4954.3324830000001</v>
      </c>
      <c r="C227" s="193"/>
      <c r="D227" s="192">
        <v>11001.546704</v>
      </c>
      <c r="E227" s="192">
        <v>8074.1371829999998</v>
      </c>
      <c r="F227" s="192">
        <v>15251.371913000001</v>
      </c>
      <c r="G227" s="192">
        <v>4235.9707170000001</v>
      </c>
      <c r="H227" s="192">
        <v>6354.8952019999997</v>
      </c>
      <c r="I227" s="192">
        <v>3734.003455</v>
      </c>
      <c r="J227" s="192">
        <v>7945.2043320000002</v>
      </c>
      <c r="K227" s="192">
        <v>13721.011138</v>
      </c>
      <c r="L227" s="192">
        <v>5254.0014970000002</v>
      </c>
      <c r="M227" s="192">
        <v>4505.3113800000001</v>
      </c>
      <c r="N227" s="192">
        <v>7197.0006659999999</v>
      </c>
      <c r="O227" s="192">
        <v>6396.8687900000004</v>
      </c>
      <c r="P227" s="192">
        <v>6744.9821449999999</v>
      </c>
      <c r="Q227" s="458">
        <f t="shared" si="13"/>
        <v>-5.4686389946656533E-2</v>
      </c>
      <c r="R227" s="175">
        <v>4.9312906831482373E-3</v>
      </c>
      <c r="S227" s="171">
        <v>217.3022525790405</v>
      </c>
      <c r="T227" s="194">
        <f t="shared" si="11"/>
        <v>3103.9632884369721</v>
      </c>
      <c r="U227" s="460">
        <f t="shared" si="12"/>
        <v>0.13478305041978178</v>
      </c>
      <c r="V227" s="89"/>
    </row>
    <row r="228" spans="1:22" x14ac:dyDescent="0.2">
      <c r="A228" s="456">
        <v>2013.03</v>
      </c>
      <c r="B228" s="191">
        <v>4809.1120389999996</v>
      </c>
      <c r="C228" s="193"/>
      <c r="D228" s="192">
        <v>14395.988271</v>
      </c>
      <c r="E228" s="192">
        <v>8721.6124340000006</v>
      </c>
      <c r="F228" s="192">
        <v>13913.195877</v>
      </c>
      <c r="G228" s="192">
        <v>4612.5303739999999</v>
      </c>
      <c r="H228" s="192">
        <v>6236.9202189999996</v>
      </c>
      <c r="I228" s="192">
        <v>3709.3363960000001</v>
      </c>
      <c r="J228" s="192">
        <v>8229.1255779999992</v>
      </c>
      <c r="K228" s="192">
        <v>13299.622939999999</v>
      </c>
      <c r="L228" s="192">
        <v>5274.1134599999996</v>
      </c>
      <c r="M228" s="192">
        <v>5228.8192490000001</v>
      </c>
      <c r="N228" s="192">
        <v>6971.7431790000001</v>
      </c>
      <c r="O228" s="192">
        <v>6805.2744769999999</v>
      </c>
      <c r="P228" s="192">
        <v>6968.4499759999999</v>
      </c>
      <c r="Q228" s="458">
        <f t="shared" si="13"/>
        <v>3.3130974433439375E-2</v>
      </c>
      <c r="R228" s="175">
        <v>7.2624967286050168E-3</v>
      </c>
      <c r="S228" s="171">
        <v>218.88040947751429</v>
      </c>
      <c r="T228" s="194">
        <f t="shared" si="11"/>
        <v>3183.6791573235214</v>
      </c>
      <c r="U228" s="460">
        <f t="shared" si="12"/>
        <v>0.15982933922300546</v>
      </c>
      <c r="V228" s="89"/>
    </row>
    <row r="229" spans="1:22" x14ac:dyDescent="0.2">
      <c r="A229" s="456">
        <v>2013.04</v>
      </c>
      <c r="B229" s="191">
        <v>4958.3728529999998</v>
      </c>
      <c r="C229" s="193"/>
      <c r="D229" s="192">
        <v>11833.80156</v>
      </c>
      <c r="E229" s="192">
        <v>8952.5419500000007</v>
      </c>
      <c r="F229" s="192">
        <v>14802.017782999999</v>
      </c>
      <c r="G229" s="192">
        <v>4798.2702200000003</v>
      </c>
      <c r="H229" s="192">
        <v>6298.335693</v>
      </c>
      <c r="I229" s="192">
        <v>3793.97561</v>
      </c>
      <c r="J229" s="192">
        <v>8552.6243849999992</v>
      </c>
      <c r="K229" s="192">
        <v>12200.678102</v>
      </c>
      <c r="L229" s="192">
        <v>5524.6834939999999</v>
      </c>
      <c r="M229" s="192">
        <v>5026.7947549999999</v>
      </c>
      <c r="N229" s="192">
        <v>7163.9521960000002</v>
      </c>
      <c r="O229" s="192">
        <v>7007.8632870000001</v>
      </c>
      <c r="P229" s="192">
        <v>7090.0715730000002</v>
      </c>
      <c r="Q229" s="458">
        <f t="shared" si="13"/>
        <v>1.7453177883012261E-2</v>
      </c>
      <c r="R229" s="175">
        <v>7.2750893147126572E-3</v>
      </c>
      <c r="S229" s="171">
        <v>220.47278400570409</v>
      </c>
      <c r="T229" s="194">
        <f t="shared" si="11"/>
        <v>3215.848888095215</v>
      </c>
      <c r="U229" s="460">
        <f t="shared" si="12"/>
        <v>0.14753450443971805</v>
      </c>
      <c r="V229" s="89"/>
    </row>
    <row r="230" spans="1:22" x14ac:dyDescent="0.2">
      <c r="A230" s="456">
        <v>2013.05</v>
      </c>
      <c r="B230" s="191">
        <v>4988.8220369999999</v>
      </c>
      <c r="C230" s="193"/>
      <c r="D230" s="192">
        <v>11888.622101000001</v>
      </c>
      <c r="E230" s="192">
        <v>9219.7957470000001</v>
      </c>
      <c r="F230" s="192">
        <v>14273.299335</v>
      </c>
      <c r="G230" s="192">
        <v>4892.6732949999996</v>
      </c>
      <c r="H230" s="192">
        <v>6821.8453829999999</v>
      </c>
      <c r="I230" s="192">
        <v>3863.0804010000002</v>
      </c>
      <c r="J230" s="192">
        <v>8874.3836119999996</v>
      </c>
      <c r="K230" s="192">
        <v>15263.642288999999</v>
      </c>
      <c r="L230" s="192">
        <v>5740.9894729999996</v>
      </c>
      <c r="M230" s="192">
        <v>4914.7313549999999</v>
      </c>
      <c r="N230" s="192">
        <v>7023.7769859999999</v>
      </c>
      <c r="O230" s="192">
        <v>6968.5150350000004</v>
      </c>
      <c r="P230" s="192">
        <v>7379.0424130000001</v>
      </c>
      <c r="Q230" s="458">
        <f t="shared" si="13"/>
        <v>4.0757111832332216E-2</v>
      </c>
      <c r="R230" s="175">
        <v>6.9001096279099894E-3</v>
      </c>
      <c r="S230" s="171">
        <v>221.99407038531399</v>
      </c>
      <c r="T230" s="194">
        <f t="shared" si="11"/>
        <v>3323.9817623021345</v>
      </c>
      <c r="U230" s="460">
        <f t="shared" si="12"/>
        <v>0.15368717993818137</v>
      </c>
      <c r="V230" s="89"/>
    </row>
    <row r="231" spans="1:22" x14ac:dyDescent="0.2">
      <c r="A231" s="456">
        <v>2013.06</v>
      </c>
      <c r="B231" s="191">
        <v>7312.1888200000003</v>
      </c>
      <c r="C231" s="193"/>
      <c r="D231" s="192">
        <v>18550.290507000002</v>
      </c>
      <c r="E231" s="192">
        <v>13197.081759000001</v>
      </c>
      <c r="F231" s="192">
        <v>21563.431922</v>
      </c>
      <c r="G231" s="192">
        <v>7099.2033220000003</v>
      </c>
      <c r="H231" s="192">
        <v>9959.9039439999997</v>
      </c>
      <c r="I231" s="192">
        <v>5647.3661140000004</v>
      </c>
      <c r="J231" s="192">
        <v>12990.387473000001</v>
      </c>
      <c r="K231" s="192">
        <v>19811.568379</v>
      </c>
      <c r="L231" s="192">
        <v>8147.4094999999998</v>
      </c>
      <c r="M231" s="192">
        <v>6842.0443740000001</v>
      </c>
      <c r="N231" s="192">
        <v>10359.159931</v>
      </c>
      <c r="O231" s="192">
        <v>10225.562694</v>
      </c>
      <c r="P231" s="192">
        <v>10608.991894000001</v>
      </c>
      <c r="Q231" s="458">
        <f t="shared" si="13"/>
        <v>0.43771932728149787</v>
      </c>
      <c r="R231" s="175">
        <v>8.3258614064301018E-3</v>
      </c>
      <c r="S231" s="171">
        <v>223.84236224839142</v>
      </c>
      <c r="T231" s="194">
        <f t="shared" si="11"/>
        <v>4739.4924657860374</v>
      </c>
      <c r="U231" s="460">
        <f t="shared" si="12"/>
        <v>0.14522439784967789</v>
      </c>
      <c r="V231" s="89"/>
    </row>
    <row r="232" spans="1:22" x14ac:dyDescent="0.2">
      <c r="A232" s="456">
        <v>2013.07</v>
      </c>
      <c r="B232" s="191">
        <v>5124.6445080000003</v>
      </c>
      <c r="C232" s="193"/>
      <c r="D232" s="192">
        <v>12824.328129</v>
      </c>
      <c r="E232" s="192">
        <v>9573.0146789999999</v>
      </c>
      <c r="F232" s="192">
        <v>15052.924805000001</v>
      </c>
      <c r="G232" s="192">
        <v>5742.9001230000003</v>
      </c>
      <c r="H232" s="192">
        <v>6950.4942149999997</v>
      </c>
      <c r="I232" s="192">
        <v>4251.7542149999999</v>
      </c>
      <c r="J232" s="192">
        <v>9789.5514129999992</v>
      </c>
      <c r="K232" s="192">
        <v>13234.330218999999</v>
      </c>
      <c r="L232" s="192">
        <v>6000.6320800000003</v>
      </c>
      <c r="M232" s="192">
        <v>5076.6961769999998</v>
      </c>
      <c r="N232" s="192">
        <v>7367.4896580000004</v>
      </c>
      <c r="O232" s="192">
        <v>7441.4143770000001</v>
      </c>
      <c r="P232" s="192">
        <v>7690.2063049999997</v>
      </c>
      <c r="Q232" s="458">
        <f t="shared" si="13"/>
        <v>-0.27512374579631294</v>
      </c>
      <c r="R232" s="175">
        <v>9.273373983739841E-3</v>
      </c>
      <c r="S232" s="171">
        <v>225.9181361869245</v>
      </c>
      <c r="T232" s="194">
        <f t="shared" si="11"/>
        <v>3403.9791735166973</v>
      </c>
      <c r="U232" s="460">
        <f t="shared" si="12"/>
        <v>0.15041334584248545</v>
      </c>
      <c r="V232" s="89"/>
    </row>
    <row r="233" spans="1:22" x14ac:dyDescent="0.2">
      <c r="A233" s="456">
        <v>2013.08</v>
      </c>
      <c r="B233" s="191">
        <v>5148.8549499999999</v>
      </c>
      <c r="C233" s="193"/>
      <c r="D233" s="192">
        <v>12755.332048</v>
      </c>
      <c r="E233" s="192">
        <v>9417.9791480000004</v>
      </c>
      <c r="F233" s="192">
        <v>14783.123979</v>
      </c>
      <c r="G233" s="192">
        <v>5685.9877329999999</v>
      </c>
      <c r="H233" s="192">
        <v>6949.7279250000001</v>
      </c>
      <c r="I233" s="192">
        <v>4155.8874239999996</v>
      </c>
      <c r="J233" s="192">
        <v>9461.5827219999992</v>
      </c>
      <c r="K233" s="192">
        <v>13592.518137999999</v>
      </c>
      <c r="L233" s="192">
        <v>5877.5486510000001</v>
      </c>
      <c r="M233" s="192">
        <v>5100.019276</v>
      </c>
      <c r="N233" s="192">
        <v>7595.1712390000002</v>
      </c>
      <c r="O233" s="192">
        <v>7425.2607850000004</v>
      </c>
      <c r="P233" s="192">
        <v>7619.8796410000004</v>
      </c>
      <c r="Q233" s="458">
        <f t="shared" si="13"/>
        <v>-9.1449645446148864E-3</v>
      </c>
      <c r="R233" s="175">
        <v>8.3700440528633457E-3</v>
      </c>
      <c r="S233" s="171">
        <v>227.80908093914985</v>
      </c>
      <c r="T233" s="194">
        <f t="shared" si="11"/>
        <v>3344.853334900793</v>
      </c>
      <c r="U233" s="460">
        <f t="shared" si="12"/>
        <v>0.14178580898199256</v>
      </c>
      <c r="V233" s="89"/>
    </row>
    <row r="234" spans="1:22" x14ac:dyDescent="0.2">
      <c r="A234" s="456">
        <v>2013.09</v>
      </c>
      <c r="B234" s="191">
        <v>5225.5076929999996</v>
      </c>
      <c r="C234" s="193"/>
      <c r="D234" s="192">
        <v>13310.186191999999</v>
      </c>
      <c r="E234" s="192">
        <v>9526.0842869999997</v>
      </c>
      <c r="F234" s="192">
        <v>15893.016691000001</v>
      </c>
      <c r="G234" s="192">
        <v>5393.8512549999996</v>
      </c>
      <c r="H234" s="192">
        <v>7019.017167</v>
      </c>
      <c r="I234" s="192">
        <v>4185.552009</v>
      </c>
      <c r="J234" s="192">
        <v>9527.3156350000008</v>
      </c>
      <c r="K234" s="192">
        <v>14663.185038</v>
      </c>
      <c r="L234" s="192">
        <v>6110.4918669999997</v>
      </c>
      <c r="M234" s="192">
        <v>5077.8115360000002</v>
      </c>
      <c r="N234" s="192">
        <v>7921.7066139999997</v>
      </c>
      <c r="O234" s="192">
        <v>7639.041948</v>
      </c>
      <c r="P234" s="192">
        <v>7744.063803</v>
      </c>
      <c r="Q234" s="458">
        <f t="shared" si="13"/>
        <v>1.6297391540386785E-2</v>
      </c>
      <c r="R234" s="175">
        <v>8.3005679335954596E-3</v>
      </c>
      <c r="S234" s="171">
        <v>229.70002569137523</v>
      </c>
      <c r="T234" s="194">
        <f t="shared" si="11"/>
        <v>3371.3813395062125</v>
      </c>
      <c r="U234" s="460">
        <f t="shared" si="12"/>
        <v>0.15089928109469009</v>
      </c>
      <c r="V234" s="89"/>
    </row>
    <row r="235" spans="1:22" x14ac:dyDescent="0.2">
      <c r="A235" s="456">
        <v>2013.1</v>
      </c>
      <c r="B235" s="191">
        <v>5394.1199150000002</v>
      </c>
      <c r="C235" s="193"/>
      <c r="D235" s="192">
        <v>13633.704109</v>
      </c>
      <c r="E235" s="192">
        <v>9824.8590060000006</v>
      </c>
      <c r="F235" s="192">
        <v>17837.380835</v>
      </c>
      <c r="G235" s="192">
        <v>5692.1151319999999</v>
      </c>
      <c r="H235" s="192">
        <v>7115.0128619999996</v>
      </c>
      <c r="I235" s="192">
        <v>4260.0180879999998</v>
      </c>
      <c r="J235" s="192">
        <v>9523.7892190000002</v>
      </c>
      <c r="K235" s="192">
        <v>14869.728616</v>
      </c>
      <c r="L235" s="192">
        <v>6222.971681</v>
      </c>
      <c r="M235" s="192">
        <v>5099.5056260000001</v>
      </c>
      <c r="N235" s="192">
        <v>7939.2103729999999</v>
      </c>
      <c r="O235" s="192">
        <v>7706.9656320000004</v>
      </c>
      <c r="P235" s="192">
        <v>7904.2441500000004</v>
      </c>
      <c r="Q235" s="458">
        <f t="shared" si="13"/>
        <v>2.0684275217095704E-2</v>
      </c>
      <c r="R235" s="175">
        <v>8.9130973013122894E-3</v>
      </c>
      <c r="S235" s="171">
        <v>231.74736437047639</v>
      </c>
      <c r="T235" s="194">
        <f t="shared" si="11"/>
        <v>3410.7158765197883</v>
      </c>
      <c r="U235" s="460">
        <f t="shared" si="12"/>
        <v>0.13978828244995989</v>
      </c>
      <c r="V235" s="89"/>
    </row>
    <row r="236" spans="1:22" x14ac:dyDescent="0.2">
      <c r="A236" s="456">
        <v>2013.11</v>
      </c>
      <c r="B236" s="191">
        <v>5842.4583620000003</v>
      </c>
      <c r="C236" s="193"/>
      <c r="D236" s="192">
        <v>14323.673586000001</v>
      </c>
      <c r="E236" s="192">
        <v>9918.1636949999993</v>
      </c>
      <c r="F236" s="192">
        <v>15681.943033</v>
      </c>
      <c r="G236" s="192">
        <v>5520.5798070000001</v>
      </c>
      <c r="H236" s="192">
        <v>7503.939488</v>
      </c>
      <c r="I236" s="192">
        <v>4299.489732</v>
      </c>
      <c r="J236" s="192">
        <v>9765.7590010000004</v>
      </c>
      <c r="K236" s="192">
        <v>15354.278238000001</v>
      </c>
      <c r="L236" s="192">
        <v>6121.2854740000002</v>
      </c>
      <c r="M236" s="192">
        <v>5078.0265149999996</v>
      </c>
      <c r="N236" s="192">
        <v>8055.2754720000003</v>
      </c>
      <c r="O236" s="192">
        <v>7781.4624640000002</v>
      </c>
      <c r="P236" s="192">
        <v>8018.0193589999999</v>
      </c>
      <c r="Q236" s="458">
        <f t="shared" si="13"/>
        <v>1.4394192137903383E-2</v>
      </c>
      <c r="R236" s="175">
        <v>9.2638036809815638E-3</v>
      </c>
      <c r="S236" s="171">
        <v>233.89422645758938</v>
      </c>
      <c r="T236" s="194">
        <f t="shared" si="11"/>
        <v>3428.053560977427</v>
      </c>
      <c r="U236" s="460">
        <f t="shared" si="12"/>
        <v>0.13513193858938477</v>
      </c>
      <c r="V236" s="89"/>
    </row>
    <row r="237" spans="1:22" x14ac:dyDescent="0.2">
      <c r="A237" s="456">
        <v>2013.12</v>
      </c>
      <c r="B237" s="191">
        <v>8244.9562910000004</v>
      </c>
      <c r="C237" s="193"/>
      <c r="D237" s="192">
        <v>22414.458928</v>
      </c>
      <c r="E237" s="192">
        <v>15533.834946999999</v>
      </c>
      <c r="F237" s="192">
        <v>23708.948321</v>
      </c>
      <c r="G237" s="192">
        <v>8305.9421700000003</v>
      </c>
      <c r="H237" s="192">
        <v>11085.008158000001</v>
      </c>
      <c r="I237" s="192">
        <v>6210.5019810000003</v>
      </c>
      <c r="J237" s="192">
        <v>14411.103773999999</v>
      </c>
      <c r="K237" s="192">
        <v>22735.609888999999</v>
      </c>
      <c r="L237" s="192">
        <v>9162.7475159999995</v>
      </c>
      <c r="M237" s="192">
        <v>7460.060074</v>
      </c>
      <c r="N237" s="192">
        <v>12443.410792000001</v>
      </c>
      <c r="O237" s="192">
        <v>11684.778521</v>
      </c>
      <c r="P237" s="192">
        <v>12131.590947000001</v>
      </c>
      <c r="Q237" s="458">
        <f t="shared" si="13"/>
        <v>0.51304086505885427</v>
      </c>
      <c r="R237" s="175">
        <v>1.4163272749377009E-2</v>
      </c>
      <c r="S237" s="171">
        <v>237.20693418141278</v>
      </c>
      <c r="T237" s="194">
        <f t="shared" si="11"/>
        <v>5114.3492026763088</v>
      </c>
      <c r="U237" s="460">
        <f t="shared" si="12"/>
        <v>0.14396416420378055</v>
      </c>
      <c r="V237" s="89"/>
    </row>
    <row r="238" spans="1:22" x14ac:dyDescent="0.2">
      <c r="A238" s="456">
        <v>2014.01</v>
      </c>
      <c r="B238" s="191">
        <v>6138.1510282034833</v>
      </c>
      <c r="C238" s="193"/>
      <c r="D238" s="192">
        <v>14707.464646962244</v>
      </c>
      <c r="E238" s="192">
        <v>11191.090371293594</v>
      </c>
      <c r="F238" s="192">
        <v>17149.572938745754</v>
      </c>
      <c r="G238" s="192">
        <v>5668.3019133605412</v>
      </c>
      <c r="H238" s="192">
        <v>8119.7161135012102</v>
      </c>
      <c r="I238" s="192">
        <v>4675.794940142503</v>
      </c>
      <c r="J238" s="192">
        <v>10190.164465318869</v>
      </c>
      <c r="K238" s="192">
        <v>19355.878268511409</v>
      </c>
      <c r="L238" s="192">
        <v>6843.2128436365911</v>
      </c>
      <c r="M238" s="192">
        <v>5556.5505043413668</v>
      </c>
      <c r="N238" s="192">
        <v>9373.2032082771548</v>
      </c>
      <c r="O238" s="192">
        <v>8552.2993327967051</v>
      </c>
      <c r="P238" s="192">
        <v>8929.3530337887751</v>
      </c>
      <c r="Q238" s="458">
        <f t="shared" si="13"/>
        <v>-0.26395861245248309</v>
      </c>
      <c r="R238" s="175">
        <v>3.6485697606538192E-2</v>
      </c>
      <c r="S238" s="171">
        <v>245.86159465212981</v>
      </c>
      <c r="T238" s="194">
        <f t="shared" si="11"/>
        <v>3631.8616766571204</v>
      </c>
      <c r="U238" s="460">
        <f t="shared" si="12"/>
        <v>0.10065767177391871</v>
      </c>
      <c r="V238" s="89"/>
    </row>
    <row r="239" spans="1:22" x14ac:dyDescent="0.2">
      <c r="A239" s="456">
        <v>2014.02</v>
      </c>
      <c r="B239" s="191">
        <v>6106.3707771248974</v>
      </c>
      <c r="C239" s="193"/>
      <c r="D239" s="192">
        <v>14396.771699669958</v>
      </c>
      <c r="E239" s="192">
        <v>10576.993642410964</v>
      </c>
      <c r="F239" s="192">
        <v>18643.099491648511</v>
      </c>
      <c r="G239" s="192">
        <v>5409.2164109901987</v>
      </c>
      <c r="H239" s="192">
        <v>8109.8333069905702</v>
      </c>
      <c r="I239" s="192">
        <v>4486.3030938082129</v>
      </c>
      <c r="J239" s="192">
        <v>10159.931908268149</v>
      </c>
      <c r="K239" s="192">
        <v>16132.663807436738</v>
      </c>
      <c r="L239" s="192">
        <v>6792.5060122015375</v>
      </c>
      <c r="M239" s="192">
        <v>5678.8711911608943</v>
      </c>
      <c r="N239" s="192">
        <v>8965.7124166029698</v>
      </c>
      <c r="O239" s="192">
        <v>8668.273012625199</v>
      </c>
      <c r="P239" s="192">
        <v>8665.3944739768067</v>
      </c>
      <c r="Q239" s="458">
        <f t="shared" si="13"/>
        <v>-2.9560770955425975E-2</v>
      </c>
      <c r="R239" s="175">
        <v>3.4168778747770467E-2</v>
      </c>
      <c r="S239" s="171">
        <v>254.26238508237248</v>
      </c>
      <c r="T239" s="194">
        <f t="shared" si="11"/>
        <v>3408.0520684054427</v>
      </c>
      <c r="U239" s="460">
        <f t="shared" si="12"/>
        <v>9.7967904807790829E-2</v>
      </c>
      <c r="V239" s="89"/>
    </row>
    <row r="240" spans="1:22" x14ac:dyDescent="0.2">
      <c r="A240" s="456">
        <v>2014.03</v>
      </c>
      <c r="B240" s="191">
        <v>5919.0485318306455</v>
      </c>
      <c r="C240" s="193"/>
      <c r="D240" s="192">
        <v>18733.96935064935</v>
      </c>
      <c r="E240" s="192">
        <v>11030.013371847896</v>
      </c>
      <c r="F240" s="192">
        <v>17075.356930884504</v>
      </c>
      <c r="G240" s="192">
        <v>5891.0786462049628</v>
      </c>
      <c r="H240" s="192">
        <v>8039.9636120228297</v>
      </c>
      <c r="I240" s="192">
        <v>4635.7363533079142</v>
      </c>
      <c r="J240" s="192">
        <v>10686.266238848404</v>
      </c>
      <c r="K240" s="192">
        <v>16959.733171943757</v>
      </c>
      <c r="L240" s="192">
        <v>6859.1889711655767</v>
      </c>
      <c r="M240" s="192">
        <v>6713.3964534030902</v>
      </c>
      <c r="N240" s="192">
        <v>8896.0909234793562</v>
      </c>
      <c r="O240" s="192">
        <v>9104.6660064427142</v>
      </c>
      <c r="P240" s="192">
        <v>8942.180124152761</v>
      </c>
      <c r="Q240" s="458">
        <f t="shared" si="13"/>
        <v>3.1941494528284098E-2</v>
      </c>
      <c r="R240" s="175">
        <v>2.5959880185168371E-2</v>
      </c>
      <c r="S240" s="171">
        <v>260.86300613470598</v>
      </c>
      <c r="T240" s="194">
        <f t="shared" si="11"/>
        <v>3427.9219030141612</v>
      </c>
      <c r="U240" s="460">
        <f t="shared" si="12"/>
        <v>7.6717135622413446E-2</v>
      </c>
      <c r="V240" s="89"/>
    </row>
    <row r="241" spans="1:22" x14ac:dyDescent="0.2">
      <c r="A241" s="456">
        <v>2014.04</v>
      </c>
      <c r="B241" s="191">
        <v>6192.4178820573588</v>
      </c>
      <c r="C241" s="193"/>
      <c r="D241" s="192">
        <v>15218.013311582388</v>
      </c>
      <c r="E241" s="192">
        <v>11878.040170918026</v>
      </c>
      <c r="F241" s="192">
        <v>20967.719932416083</v>
      </c>
      <c r="G241" s="192">
        <v>6704.8211810161201</v>
      </c>
      <c r="H241" s="192">
        <v>8989.1855193894953</v>
      </c>
      <c r="I241" s="192">
        <v>4680.6499886709244</v>
      </c>
      <c r="J241" s="192">
        <v>10815.167991219969</v>
      </c>
      <c r="K241" s="192">
        <v>20373.690214954571</v>
      </c>
      <c r="L241" s="192">
        <v>7500.8298268712497</v>
      </c>
      <c r="M241" s="192">
        <v>6412.6318013738419</v>
      </c>
      <c r="N241" s="192">
        <v>9094.1690229963951</v>
      </c>
      <c r="O241" s="192">
        <v>9377.0526646763356</v>
      </c>
      <c r="P241" s="192">
        <v>9603.0224968979546</v>
      </c>
      <c r="Q241" s="458">
        <f t="shared" si="13"/>
        <v>7.3901706694574854E-2</v>
      </c>
      <c r="R241" s="175">
        <v>1.787136158542002E-2</v>
      </c>
      <c r="S241" s="171">
        <v>265.52498324159893</v>
      </c>
      <c r="T241" s="194">
        <f t="shared" si="11"/>
        <v>3616.6173064627392</v>
      </c>
      <c r="U241" s="460">
        <f t="shared" si="12"/>
        <v>0.12462290123492226</v>
      </c>
      <c r="V241" s="89"/>
    </row>
    <row r="242" spans="1:22" x14ac:dyDescent="0.2">
      <c r="A242" s="456">
        <v>2014.05</v>
      </c>
      <c r="B242" s="191">
        <v>6178.1608372477585</v>
      </c>
      <c r="C242" s="193"/>
      <c r="D242" s="192">
        <v>16132.459869494291</v>
      </c>
      <c r="E242" s="192">
        <v>12084.246760021884</v>
      </c>
      <c r="F242" s="192">
        <v>17976.470237866444</v>
      </c>
      <c r="G242" s="192">
        <v>6964.3379890398655</v>
      </c>
      <c r="H242" s="192">
        <v>9082.6548795354538</v>
      </c>
      <c r="I242" s="192">
        <v>4813.6438726565484</v>
      </c>
      <c r="J242" s="192">
        <v>10923.376461065855</v>
      </c>
      <c r="K242" s="192">
        <v>17025.430277541192</v>
      </c>
      <c r="L242" s="192">
        <v>7743.7713430759595</v>
      </c>
      <c r="M242" s="192">
        <v>6284.4538071498655</v>
      </c>
      <c r="N242" s="192">
        <v>9010.3431694238079</v>
      </c>
      <c r="O242" s="192">
        <v>9436.5838007148541</v>
      </c>
      <c r="P242" s="192">
        <v>9591.469368195987</v>
      </c>
      <c r="Q242" s="458">
        <f t="shared" si="13"/>
        <v>-1.2030721271036882E-3</v>
      </c>
      <c r="R242" s="175">
        <v>1.4341590612777066E-2</v>
      </c>
      <c r="S242" s="171">
        <v>269.33303384871448</v>
      </c>
      <c r="T242" s="194">
        <f t="shared" si="11"/>
        <v>3561.1930817159091</v>
      </c>
      <c r="U242" s="460">
        <f t="shared" si="12"/>
        <v>7.1363604368721356E-2</v>
      </c>
      <c r="V242" s="89"/>
    </row>
    <row r="243" spans="1:22" x14ac:dyDescent="0.2">
      <c r="A243" s="456">
        <v>2014.06</v>
      </c>
      <c r="B243" s="191">
        <v>9042.5275471411915</v>
      </c>
      <c r="C243" s="193"/>
      <c r="D243" s="192">
        <v>24340.033207855977</v>
      </c>
      <c r="E243" s="192">
        <v>17327.374571559711</v>
      </c>
      <c r="F243" s="192">
        <v>27113.011883643256</v>
      </c>
      <c r="G243" s="192">
        <v>9419.4981491861672</v>
      </c>
      <c r="H243" s="192">
        <v>13270.146677434375</v>
      </c>
      <c r="I243" s="192">
        <v>6943.5591047417238</v>
      </c>
      <c r="J243" s="192">
        <v>16183.856914886263</v>
      </c>
      <c r="K243" s="192">
        <v>25959.828308496391</v>
      </c>
      <c r="L243" s="192">
        <v>10674.826483971841</v>
      </c>
      <c r="M243" s="192">
        <v>8647.8586021370538</v>
      </c>
      <c r="N243" s="192">
        <v>13450.666448847012</v>
      </c>
      <c r="O243" s="192">
        <v>13722.889123478502</v>
      </c>
      <c r="P243" s="192">
        <v>13829.723605484358</v>
      </c>
      <c r="Q243" s="458">
        <f t="shared" si="13"/>
        <v>0.44187747201089422</v>
      </c>
      <c r="R243" s="175">
        <v>1.2939160239931358E-2</v>
      </c>
      <c r="S243" s="171">
        <v>272.81797713158983</v>
      </c>
      <c r="T243" s="194">
        <f t="shared" si="11"/>
        <v>5069.2127223030429</v>
      </c>
      <c r="U243" s="460">
        <f t="shared" si="12"/>
        <v>6.9568684600139319E-2</v>
      </c>
      <c r="V243" s="89"/>
    </row>
    <row r="244" spans="1:22" x14ac:dyDescent="0.2">
      <c r="A244" s="456">
        <v>2014.07</v>
      </c>
      <c r="B244" s="191">
        <v>6357.2550212816086</v>
      </c>
      <c r="C244" s="193"/>
      <c r="D244" s="192">
        <v>18536.607868852465</v>
      </c>
      <c r="E244" s="192">
        <v>12727.002144854636</v>
      </c>
      <c r="F244" s="192">
        <v>19353.927512520913</v>
      </c>
      <c r="G244" s="192">
        <v>7398.4646934428365</v>
      </c>
      <c r="H244" s="192">
        <v>9812.3235511328912</v>
      </c>
      <c r="I244" s="192">
        <v>5353.8955112503645</v>
      </c>
      <c r="J244" s="192">
        <v>12775.457215128296</v>
      </c>
      <c r="K244" s="192">
        <v>17410.556643976393</v>
      </c>
      <c r="L244" s="192">
        <v>8381.6357201832107</v>
      </c>
      <c r="M244" s="192">
        <v>6507.5673657367179</v>
      </c>
      <c r="N244" s="192">
        <v>10373.276712471243</v>
      </c>
      <c r="O244" s="192">
        <v>10236.68484958831</v>
      </c>
      <c r="P244" s="192">
        <v>10323.707119995524</v>
      </c>
      <c r="Q244" s="458">
        <f t="shared" si="13"/>
        <v>-0.2535131276302931</v>
      </c>
      <c r="R244" s="175">
        <v>1.4296590812959975E-2</v>
      </c>
      <c r="S244" s="171">
        <v>276.71834411705964</v>
      </c>
      <c r="T244" s="194">
        <f t="shared" si="11"/>
        <v>3730.7635505466551</v>
      </c>
      <c r="U244" s="460">
        <f t="shared" si="12"/>
        <v>9.6000698116008865E-2</v>
      </c>
      <c r="V244" s="89"/>
    </row>
    <row r="245" spans="1:22" x14ac:dyDescent="0.2">
      <c r="A245" s="456">
        <v>2014.08</v>
      </c>
      <c r="B245" s="191">
        <v>6429.9722838287516</v>
      </c>
      <c r="C245" s="193"/>
      <c r="D245" s="192">
        <v>19075.137161500803</v>
      </c>
      <c r="E245" s="192">
        <v>12116.587805405648</v>
      </c>
      <c r="F245" s="192">
        <v>19262.204116257039</v>
      </c>
      <c r="G245" s="192">
        <v>7318.6993255779507</v>
      </c>
      <c r="H245" s="192">
        <v>9247.0231409962998</v>
      </c>
      <c r="I245" s="192">
        <v>5539.50068892946</v>
      </c>
      <c r="J245" s="192">
        <v>12381.686920123844</v>
      </c>
      <c r="K245" s="192">
        <v>18261.830360244832</v>
      </c>
      <c r="L245" s="192">
        <v>8131.2214403140715</v>
      </c>
      <c r="M245" s="192">
        <v>6511.3031913871919</v>
      </c>
      <c r="N245" s="192">
        <v>10482.628224510046</v>
      </c>
      <c r="O245" s="192">
        <v>10024.792469305916</v>
      </c>
      <c r="P245" s="192">
        <v>10016.728203592969</v>
      </c>
      <c r="Q245" s="458">
        <f t="shared" si="13"/>
        <v>-2.9735337590891309E-2</v>
      </c>
      <c r="R245" s="175">
        <v>1.334445371142623E-2</v>
      </c>
      <c r="S245" s="171">
        <v>280.41099925123223</v>
      </c>
      <c r="T245" s="194">
        <f t="shared" si="11"/>
        <v>3572.1595195410123</v>
      </c>
      <c r="U245" s="460">
        <f t="shared" si="12"/>
        <v>6.7956995981996116E-2</v>
      </c>
      <c r="V245" s="89"/>
    </row>
    <row r="246" spans="1:22" x14ac:dyDescent="0.2">
      <c r="A246" s="456">
        <v>2014.09</v>
      </c>
      <c r="B246" s="191">
        <v>6531.4994963337049</v>
      </c>
      <c r="C246" s="193"/>
      <c r="D246" s="192">
        <v>18102.042115702476</v>
      </c>
      <c r="E246" s="192">
        <v>12772.931780676596</v>
      </c>
      <c r="F246" s="192">
        <v>20791.115386974958</v>
      </c>
      <c r="G246" s="192">
        <v>7407.9130278908551</v>
      </c>
      <c r="H246" s="192">
        <v>9749.6783050519316</v>
      </c>
      <c r="I246" s="192">
        <v>5365.7591293952064</v>
      </c>
      <c r="J246" s="192">
        <v>12699.97084841727</v>
      </c>
      <c r="K246" s="192">
        <v>19319.363545221786</v>
      </c>
      <c r="L246" s="192">
        <v>8410.6997947608343</v>
      </c>
      <c r="M246" s="192">
        <v>6524.828546089605</v>
      </c>
      <c r="N246" s="192">
        <v>10277.406426514293</v>
      </c>
      <c r="O246" s="192">
        <v>10246.555485875961</v>
      </c>
      <c r="P246" s="192">
        <v>10388.93575582106</v>
      </c>
      <c r="Q246" s="458">
        <f t="shared" si="13"/>
        <v>3.7158595567620578E-2</v>
      </c>
      <c r="R246" s="175">
        <v>1.3744855967078085E-2</v>
      </c>
      <c r="S246" s="171">
        <v>284.26520804752482</v>
      </c>
      <c r="T246" s="194">
        <f t="shared" si="11"/>
        <v>3654.6631320721417</v>
      </c>
      <c r="U246" s="460">
        <f t="shared" si="12"/>
        <v>8.4025437658565183E-2</v>
      </c>
      <c r="V246" s="89"/>
    </row>
    <row r="247" spans="1:22" x14ac:dyDescent="0.2">
      <c r="A247" s="456">
        <v>2014.1</v>
      </c>
      <c r="B247" s="191">
        <v>7223.6199457016701</v>
      </c>
      <c r="C247" s="193"/>
      <c r="D247" s="192">
        <v>18613.977768595018</v>
      </c>
      <c r="E247" s="192">
        <v>13088.989227536267</v>
      </c>
      <c r="F247" s="192">
        <v>23502.513435366145</v>
      </c>
      <c r="G247" s="192">
        <v>7771.7300559894284</v>
      </c>
      <c r="H247" s="192">
        <v>10015.575629993029</v>
      </c>
      <c r="I247" s="192">
        <v>5362.0393674082461</v>
      </c>
      <c r="J247" s="192">
        <v>12804.893329008419</v>
      </c>
      <c r="K247" s="192">
        <v>22628.345771616052</v>
      </c>
      <c r="L247" s="192">
        <v>8598.6928401273199</v>
      </c>
      <c r="M247" s="192">
        <v>6552.3171978185392</v>
      </c>
      <c r="N247" s="192">
        <v>11082.30254335793</v>
      </c>
      <c r="O247" s="192">
        <v>10396.336601042882</v>
      </c>
      <c r="P247" s="192">
        <v>10758.614402697598</v>
      </c>
      <c r="Q247" s="458">
        <f t="shared" si="13"/>
        <v>3.5583880347840546E-2</v>
      </c>
      <c r="R247" s="175">
        <v>1.2403100775193909E-2</v>
      </c>
      <c r="S247" s="171">
        <v>287.79097806981974</v>
      </c>
      <c r="T247" s="194">
        <f t="shared" si="11"/>
        <v>3738.3431804757606</v>
      </c>
      <c r="U247" s="460">
        <f t="shared" si="12"/>
        <v>9.6058222325535736E-2</v>
      </c>
      <c r="V247" s="89"/>
    </row>
    <row r="248" spans="1:22" x14ac:dyDescent="0.2">
      <c r="A248" s="456">
        <v>2014.11</v>
      </c>
      <c r="B248" s="191">
        <v>7718.6221604842376</v>
      </c>
      <c r="C248" s="193"/>
      <c r="D248" s="192">
        <v>19165.12372712146</v>
      </c>
      <c r="E248" s="192">
        <v>12981.551827132978</v>
      </c>
      <c r="F248" s="192">
        <v>21018.423477031745</v>
      </c>
      <c r="G248" s="192">
        <v>7316.494294185045</v>
      </c>
      <c r="H248" s="192">
        <v>10615.221955563771</v>
      </c>
      <c r="I248" s="192">
        <v>5682.9113348754945</v>
      </c>
      <c r="J248" s="192">
        <v>12988.196063819971</v>
      </c>
      <c r="K248" s="192">
        <v>20804.541858651806</v>
      </c>
      <c r="L248" s="192">
        <v>8788.2249938366222</v>
      </c>
      <c r="M248" s="192">
        <v>6741.7771777082016</v>
      </c>
      <c r="N248" s="192">
        <v>11229.876932726351</v>
      </c>
      <c r="O248" s="192">
        <v>10557.115843152964</v>
      </c>
      <c r="P248" s="192">
        <v>10844.351595540658</v>
      </c>
      <c r="Q248" s="458">
        <f t="shared" si="13"/>
        <v>7.9691668121837367E-3</v>
      </c>
      <c r="R248" s="175">
        <v>1.1260246824610354E-2</v>
      </c>
      <c r="S248" s="171">
        <v>291.03157551678197</v>
      </c>
      <c r="T248" s="194">
        <f t="shared" si="11"/>
        <v>3726.1769882819235</v>
      </c>
      <c r="U248" s="460">
        <f t="shared" si="12"/>
        <v>8.6965802021918837E-2</v>
      </c>
      <c r="V248" s="89"/>
    </row>
    <row r="249" spans="1:22" x14ac:dyDescent="0.2">
      <c r="A249" s="456">
        <v>2014.12</v>
      </c>
      <c r="B249" s="191">
        <v>11251.113978877362</v>
      </c>
      <c r="C249" s="193"/>
      <c r="D249" s="192">
        <v>29930.500452261287</v>
      </c>
      <c r="E249" s="192">
        <v>21156.099986976813</v>
      </c>
      <c r="F249" s="192">
        <v>31246.471881025151</v>
      </c>
      <c r="G249" s="192">
        <v>11378.92096448194</v>
      </c>
      <c r="H249" s="192">
        <v>14946.336961900162</v>
      </c>
      <c r="I249" s="192">
        <v>8224.2230699682877</v>
      </c>
      <c r="J249" s="192">
        <v>19241.960531211145</v>
      </c>
      <c r="K249" s="192">
        <v>30972.343320858421</v>
      </c>
      <c r="L249" s="192">
        <v>12423.558579305978</v>
      </c>
      <c r="M249" s="192">
        <v>9880.5327625613536</v>
      </c>
      <c r="N249" s="192">
        <v>16595.613824606353</v>
      </c>
      <c r="O249" s="192">
        <v>15922.608525760861</v>
      </c>
      <c r="P249" s="192">
        <v>16423.817073274135</v>
      </c>
      <c r="Q249" s="458">
        <f t="shared" si="13"/>
        <v>0.51450429549221055</v>
      </c>
      <c r="R249" s="175">
        <v>9.9768394797790094E-3</v>
      </c>
      <c r="S249" s="171">
        <v>293.93515082926007</v>
      </c>
      <c r="T249" s="194">
        <f t="shared" si="11"/>
        <v>5587.5648172526116</v>
      </c>
      <c r="U249" s="460">
        <f t="shared" si="12"/>
        <v>9.2527044169895989E-2</v>
      </c>
      <c r="V249" s="89"/>
    </row>
    <row r="250" spans="1:22" x14ac:dyDescent="0.2">
      <c r="A250" s="456">
        <v>2015.01</v>
      </c>
      <c r="B250" s="191">
        <v>8297.5006441056848</v>
      </c>
      <c r="C250" s="193"/>
      <c r="D250" s="192">
        <v>21700.830381558033</v>
      </c>
      <c r="E250" s="192">
        <v>15072.406791917783</v>
      </c>
      <c r="F250" s="192">
        <v>22920.855273455873</v>
      </c>
      <c r="G250" s="192">
        <v>7487.0328826868126</v>
      </c>
      <c r="H250" s="192">
        <v>10708.242865141838</v>
      </c>
      <c r="I250" s="192">
        <v>6124.4262161048464</v>
      </c>
      <c r="J250" s="192">
        <v>13929.954173538395</v>
      </c>
      <c r="K250" s="192">
        <v>28886.266737888709</v>
      </c>
      <c r="L250" s="192">
        <v>9108.0793513546523</v>
      </c>
      <c r="M250" s="192">
        <v>7259.871707471395</v>
      </c>
      <c r="N250" s="192">
        <v>12329.180116627227</v>
      </c>
      <c r="O250" s="192">
        <v>11998.509009657424</v>
      </c>
      <c r="P250" s="192">
        <v>12050.45291683446</v>
      </c>
      <c r="Q250" s="458">
        <f t="shared" si="13"/>
        <v>-0.26628183551534357</v>
      </c>
      <c r="R250" s="175">
        <v>1.1289469042159217E-2</v>
      </c>
      <c r="S250" s="171">
        <v>297.25352261494942</v>
      </c>
      <c r="T250" s="194">
        <f t="shared" si="11"/>
        <v>4053.9310723136978</v>
      </c>
      <c r="U250" s="460">
        <f t="shared" si="12"/>
        <v>0.11621295997293135</v>
      </c>
      <c r="V250" s="89"/>
    </row>
    <row r="251" spans="1:22" x14ac:dyDescent="0.2">
      <c r="A251" s="456">
        <v>2015.02</v>
      </c>
      <c r="B251" s="191">
        <v>8259.4669332147623</v>
      </c>
      <c r="C251" s="193"/>
      <c r="D251" s="192">
        <v>19619.974687999973</v>
      </c>
      <c r="E251" s="192">
        <v>14124.268247512968</v>
      </c>
      <c r="F251" s="192">
        <v>24629.2386038353</v>
      </c>
      <c r="G251" s="192">
        <v>7397.6433015341026</v>
      </c>
      <c r="H251" s="192">
        <v>10654.254923637905</v>
      </c>
      <c r="I251" s="192">
        <v>6043.3978742473864</v>
      </c>
      <c r="J251" s="192">
        <v>13566.111881715409</v>
      </c>
      <c r="K251" s="192">
        <v>21686.631867473989</v>
      </c>
      <c r="L251" s="192">
        <v>9004.1743926809704</v>
      </c>
      <c r="M251" s="192">
        <v>7250.4929924097096</v>
      </c>
      <c r="N251" s="192">
        <v>11976.794584039957</v>
      </c>
      <c r="O251" s="192">
        <v>11525.200057962353</v>
      </c>
      <c r="P251" s="192">
        <v>11513.422599578436</v>
      </c>
      <c r="Q251" s="458">
        <f t="shared" si="13"/>
        <v>-4.456515626112223E-2</v>
      </c>
      <c r="R251" s="175">
        <v>9.3319379033667271E-3</v>
      </c>
      <c r="S251" s="171">
        <v>300.02747402954918</v>
      </c>
      <c r="T251" s="194">
        <f t="shared" si="11"/>
        <v>3837.456098585325</v>
      </c>
      <c r="U251" s="460">
        <f t="shared" si="12"/>
        <v>0.12599691012960124</v>
      </c>
      <c r="V251" s="89"/>
    </row>
    <row r="252" spans="1:22" x14ac:dyDescent="0.2">
      <c r="A252" s="456">
        <v>2015.03</v>
      </c>
      <c r="B252" s="191">
        <v>8018.1636389928381</v>
      </c>
      <c r="C252" s="193"/>
      <c r="D252" s="192">
        <v>26115.810957792204</v>
      </c>
      <c r="E252" s="192">
        <v>14948.9248398826</v>
      </c>
      <c r="F252" s="192">
        <v>22753.905858304253</v>
      </c>
      <c r="G252" s="192">
        <v>7795.3234424949515</v>
      </c>
      <c r="H252" s="192">
        <v>10512.877695878469</v>
      </c>
      <c r="I252" s="192">
        <v>5991.956046969357</v>
      </c>
      <c r="J252" s="192">
        <v>14079.330175370635</v>
      </c>
      <c r="K252" s="192">
        <v>22253.504469116684</v>
      </c>
      <c r="L252" s="192">
        <v>9056.3393709556094</v>
      </c>
      <c r="M252" s="192">
        <v>7575.6298759229703</v>
      </c>
      <c r="N252" s="192">
        <v>11755.025074366808</v>
      </c>
      <c r="O252" s="192">
        <v>11725.660897931977</v>
      </c>
      <c r="P252" s="192">
        <v>11760.471103638667</v>
      </c>
      <c r="Q252" s="458">
        <f t="shared" si="13"/>
        <v>2.1457433871078235E-2</v>
      </c>
      <c r="R252" s="175">
        <v>1.32204268556122E-2</v>
      </c>
      <c r="S252" s="171">
        <v>303.99396530463088</v>
      </c>
      <c r="T252" s="194">
        <f t="shared" si="11"/>
        <v>3868.6528174510167</v>
      </c>
      <c r="U252" s="460">
        <f t="shared" si="12"/>
        <v>0.12857087381405097</v>
      </c>
      <c r="V252" s="89"/>
    </row>
    <row r="253" spans="1:22" x14ac:dyDescent="0.2">
      <c r="A253" s="456">
        <v>2015.04</v>
      </c>
      <c r="B253" s="191">
        <v>8405.1566128361828</v>
      </c>
      <c r="C253" s="193"/>
      <c r="D253" s="192">
        <v>19912.280067796586</v>
      </c>
      <c r="E253" s="192">
        <v>14962.41948463607</v>
      </c>
      <c r="F253" s="192">
        <v>24784.24024877933</v>
      </c>
      <c r="G253" s="192">
        <v>8100.9045813348421</v>
      </c>
      <c r="H253" s="192">
        <v>10651.111383039903</v>
      </c>
      <c r="I253" s="192">
        <v>6076.0528743333934</v>
      </c>
      <c r="J253" s="192">
        <v>14222.392742779015</v>
      </c>
      <c r="K253" s="192">
        <v>21344.394235697735</v>
      </c>
      <c r="L253" s="192">
        <v>8981.6756437375443</v>
      </c>
      <c r="M253" s="192">
        <v>9235.1212147697406</v>
      </c>
      <c r="N253" s="192">
        <v>11975.744086878563</v>
      </c>
      <c r="O253" s="192">
        <v>12068.173987376296</v>
      </c>
      <c r="P253" s="192">
        <v>11947.563839231972</v>
      </c>
      <c r="Q253" s="458">
        <f t="shared" si="13"/>
        <v>1.5908608927700074E-2</v>
      </c>
      <c r="R253" s="175">
        <v>1.142759679345029E-2</v>
      </c>
      <c r="S253" s="171">
        <v>307.46788576777431</v>
      </c>
      <c r="T253" s="194">
        <f t="shared" si="11"/>
        <v>3885.7924330529208</v>
      </c>
      <c r="U253" s="460">
        <f t="shared" si="12"/>
        <v>7.4427318065745318E-2</v>
      </c>
      <c r="V253" s="89"/>
    </row>
    <row r="254" spans="1:22" x14ac:dyDescent="0.2">
      <c r="A254" s="456">
        <v>2015.05</v>
      </c>
      <c r="B254" s="191">
        <v>8437.1293287555327</v>
      </c>
      <c r="C254" s="193"/>
      <c r="D254" s="192">
        <v>20094.473764906303</v>
      </c>
      <c r="E254" s="192">
        <v>14739.549712987582</v>
      </c>
      <c r="F254" s="192">
        <v>25153.157218114586</v>
      </c>
      <c r="G254" s="192">
        <v>8983.8840351125855</v>
      </c>
      <c r="H254" s="192">
        <v>12201.911387159193</v>
      </c>
      <c r="I254" s="192">
        <v>6363.1907551741806</v>
      </c>
      <c r="J254" s="192">
        <v>14283.688859587319</v>
      </c>
      <c r="K254" s="192">
        <v>21123.691231823141</v>
      </c>
      <c r="L254" s="192">
        <v>10095.405684197292</v>
      </c>
      <c r="M254" s="192">
        <v>8167.8158598001773</v>
      </c>
      <c r="N254" s="192">
        <v>12116.313654182486</v>
      </c>
      <c r="O254" s="192">
        <v>12509.849088230003</v>
      </c>
      <c r="P254" s="192">
        <v>12333.0605676713</v>
      </c>
      <c r="Q254" s="458">
        <f t="shared" si="13"/>
        <v>3.226571823566915E-2</v>
      </c>
      <c r="R254" s="175">
        <v>1.0286677908937669E-2</v>
      </c>
      <c r="S254" s="171">
        <v>310.63070887600946</v>
      </c>
      <c r="T254" s="194">
        <f t="shared" si="11"/>
        <v>3970.3288230250705</v>
      </c>
      <c r="U254" s="460">
        <f t="shared" si="12"/>
        <v>0.11488726725034115</v>
      </c>
      <c r="V254" s="89"/>
    </row>
    <row r="255" spans="1:22" x14ac:dyDescent="0.2">
      <c r="A255" s="456">
        <v>2015.06</v>
      </c>
      <c r="B255" s="191">
        <v>12289.383825768073</v>
      </c>
      <c r="C255" s="193"/>
      <c r="D255" s="192">
        <v>32947.912508474583</v>
      </c>
      <c r="E255" s="192">
        <v>23584.811723341427</v>
      </c>
      <c r="F255" s="192">
        <v>36151.220431173599</v>
      </c>
      <c r="G255" s="192">
        <v>13395.266329182121</v>
      </c>
      <c r="H255" s="192">
        <v>17300.853196073269</v>
      </c>
      <c r="I255" s="192">
        <v>9417.6299744880198</v>
      </c>
      <c r="J255" s="192">
        <v>21593.954278077348</v>
      </c>
      <c r="K255" s="192">
        <v>44423.587686484207</v>
      </c>
      <c r="L255" s="192">
        <v>13610.187523911</v>
      </c>
      <c r="M255" s="192">
        <v>11169.971697994437</v>
      </c>
      <c r="N255" s="192">
        <v>17519.77329013346</v>
      </c>
      <c r="O255" s="192">
        <v>18197.010010346236</v>
      </c>
      <c r="P255" s="192">
        <v>18686.361119618345</v>
      </c>
      <c r="Q255" s="458">
        <f t="shared" si="13"/>
        <v>0.51514387017614882</v>
      </c>
      <c r="R255" s="175">
        <v>9.6811884493408495E-3</v>
      </c>
      <c r="S255" s="171">
        <v>313.63798330679043</v>
      </c>
      <c r="T255" s="194">
        <f t="shared" si="11"/>
        <v>5957.9394442604735</v>
      </c>
      <c r="U255" s="460">
        <f t="shared" si="12"/>
        <v>0.17531849039344793</v>
      </c>
      <c r="V255" s="89"/>
    </row>
    <row r="256" spans="1:22" x14ac:dyDescent="0.2">
      <c r="A256" s="456">
        <v>2015.07</v>
      </c>
      <c r="B256" s="191">
        <v>8698.4275903712951</v>
      </c>
      <c r="C256" s="193"/>
      <c r="D256" s="192">
        <v>24668.921250000018</v>
      </c>
      <c r="E256" s="192">
        <v>16815.796614683397</v>
      </c>
      <c r="F256" s="192">
        <v>26172.041605856426</v>
      </c>
      <c r="G256" s="192">
        <v>9358.941714057717</v>
      </c>
      <c r="H256" s="192">
        <v>12550.3178799547</v>
      </c>
      <c r="I256" s="192">
        <v>7048.279005318831</v>
      </c>
      <c r="J256" s="192">
        <v>17086.116410631974</v>
      </c>
      <c r="K256" s="192">
        <v>23905.456250870695</v>
      </c>
      <c r="L256" s="192">
        <v>10997.31451085652</v>
      </c>
      <c r="M256" s="192">
        <v>8716.1519281233795</v>
      </c>
      <c r="N256" s="192">
        <v>13369.327897568104</v>
      </c>
      <c r="O256" s="192">
        <v>13190.309909833657</v>
      </c>
      <c r="P256" s="192">
        <v>13555.696343498923</v>
      </c>
      <c r="Q256" s="458">
        <f t="shared" si="13"/>
        <v>-0.27456735654824016</v>
      </c>
      <c r="R256" s="175">
        <v>1.3307984790874583E-2</v>
      </c>
      <c r="S256" s="171">
        <v>317.81187281847781</v>
      </c>
      <c r="T256" s="194">
        <f t="shared" si="11"/>
        <v>4265.3209344515044</v>
      </c>
      <c r="U256" s="460">
        <f t="shared" si="12"/>
        <v>0.14328364064415777</v>
      </c>
      <c r="V256" s="89"/>
    </row>
    <row r="257" spans="1:22" x14ac:dyDescent="0.2">
      <c r="A257" s="456">
        <v>2015.08</v>
      </c>
      <c r="B257" s="191">
        <v>8685.649773653322</v>
      </c>
      <c r="C257" s="193"/>
      <c r="D257" s="192">
        <v>23003.852250859127</v>
      </c>
      <c r="E257" s="192">
        <v>16124.443000650199</v>
      </c>
      <c r="F257" s="192">
        <v>24946.359673535571</v>
      </c>
      <c r="G257" s="192">
        <v>9466.475513197458</v>
      </c>
      <c r="H257" s="192">
        <v>11893.345791419553</v>
      </c>
      <c r="I257" s="192">
        <v>7261.3514193813244</v>
      </c>
      <c r="J257" s="192">
        <v>16676.71658287229</v>
      </c>
      <c r="K257" s="192">
        <v>24357.210893081046</v>
      </c>
      <c r="L257" s="192">
        <v>10366.70501078845</v>
      </c>
      <c r="M257" s="192">
        <v>8681.3729021691179</v>
      </c>
      <c r="N257" s="192">
        <v>13509.615170651516</v>
      </c>
      <c r="O257" s="192">
        <v>13303.821653969411</v>
      </c>
      <c r="P257" s="192">
        <v>13177.26189622827</v>
      </c>
      <c r="Q257" s="458">
        <f t="shared" si="13"/>
        <v>-2.79170053445571E-2</v>
      </c>
      <c r="R257" s="175">
        <v>1.1746471979769968E-2</v>
      </c>
      <c r="S257" s="171">
        <v>321.54504107737824</v>
      </c>
      <c r="T257" s="194">
        <f t="shared" si="11"/>
        <v>4098.1076405582717</v>
      </c>
      <c r="U257" s="460">
        <f t="shared" si="12"/>
        <v>0.14723533989457405</v>
      </c>
      <c r="V257" s="89"/>
    </row>
    <row r="258" spans="1:22" x14ac:dyDescent="0.2">
      <c r="A258" s="456">
        <v>2015.09</v>
      </c>
      <c r="B258" s="191">
        <v>8828.2292123740863</v>
      </c>
      <c r="C258" s="193"/>
      <c r="D258" s="192">
        <v>24597.394517766505</v>
      </c>
      <c r="E258" s="192">
        <v>16705.574767608614</v>
      </c>
      <c r="F258" s="192">
        <v>27051.252255466043</v>
      </c>
      <c r="G258" s="192">
        <v>9781.1871139734012</v>
      </c>
      <c r="H258" s="192">
        <v>12788.727814005944</v>
      </c>
      <c r="I258" s="192">
        <v>7251.6980595786163</v>
      </c>
      <c r="J258" s="192">
        <v>17045.570592377335</v>
      </c>
      <c r="K258" s="192">
        <v>26304.076898756342</v>
      </c>
      <c r="L258" s="192">
        <v>11144.867436102953</v>
      </c>
      <c r="M258" s="192">
        <v>8694.0745009526345</v>
      </c>
      <c r="N258" s="192">
        <v>13610.094946999627</v>
      </c>
      <c r="O258" s="192">
        <v>13636.029878855234</v>
      </c>
      <c r="P258" s="192">
        <v>13735.705991106477</v>
      </c>
      <c r="Q258" s="458">
        <f t="shared" si="13"/>
        <v>4.2379372837543006E-2</v>
      </c>
      <c r="R258" s="175">
        <v>1.1771345642183295E-2</v>
      </c>
      <c r="S258" s="171">
        <v>325.33005889543006</v>
      </c>
      <c r="T258" s="194">
        <f t="shared" si="11"/>
        <v>4222.0832706766596</v>
      </c>
      <c r="U258" s="460">
        <f t="shared" si="12"/>
        <v>0.15525921763486816</v>
      </c>
      <c r="V258" s="89"/>
    </row>
    <row r="259" spans="1:22" x14ac:dyDescent="0.2">
      <c r="A259" s="456">
        <v>2015.1</v>
      </c>
      <c r="B259" s="191">
        <v>8997.7853011504249</v>
      </c>
      <c r="C259" s="193"/>
      <c r="D259" s="192">
        <v>25142.10976190478</v>
      </c>
      <c r="E259" s="192">
        <v>17041.310160244178</v>
      </c>
      <c r="F259" s="192">
        <v>27071.13151627051</v>
      </c>
      <c r="G259" s="192">
        <v>9946.395989638082</v>
      </c>
      <c r="H259" s="192">
        <v>12292.648460016417</v>
      </c>
      <c r="I259" s="192">
        <v>7308.8650550192688</v>
      </c>
      <c r="J259" s="192">
        <v>16938.813481052017</v>
      </c>
      <c r="K259" s="192">
        <v>29342.073162494173</v>
      </c>
      <c r="L259" s="192">
        <v>10682.729989169733</v>
      </c>
      <c r="M259" s="192">
        <v>8670.1122637570388</v>
      </c>
      <c r="N259" s="192">
        <v>13906.654793919593</v>
      </c>
      <c r="O259" s="192">
        <v>13665.531633996752</v>
      </c>
      <c r="P259" s="192">
        <v>13775.67846563463</v>
      </c>
      <c r="Q259" s="458">
        <f t="shared" si="13"/>
        <v>2.9101143074869995E-3</v>
      </c>
      <c r="R259" s="175">
        <v>1.1076579807155928E-2</v>
      </c>
      <c r="S259" s="171">
        <v>328.9336032564521</v>
      </c>
      <c r="T259" s="194">
        <f t="shared" si="11"/>
        <v>4187.9815042473674</v>
      </c>
      <c r="U259" s="460">
        <f t="shared" si="12"/>
        <v>0.12027743362886856</v>
      </c>
      <c r="V259" s="89"/>
    </row>
    <row r="260" spans="1:22" x14ac:dyDescent="0.2">
      <c r="A260" s="456">
        <v>2015.11</v>
      </c>
      <c r="B260" s="191">
        <v>10264.225311193155</v>
      </c>
      <c r="C260" s="193"/>
      <c r="D260" s="192">
        <v>24518.881462184901</v>
      </c>
      <c r="E260" s="192">
        <v>16767.240989521641</v>
      </c>
      <c r="F260" s="192">
        <v>26324.857101984388</v>
      </c>
      <c r="G260" s="192">
        <v>9997.5979220596018</v>
      </c>
      <c r="H260" s="192">
        <v>12915.815824611207</v>
      </c>
      <c r="I260" s="192">
        <v>7377.8303017787412</v>
      </c>
      <c r="J260" s="192">
        <v>17599.019107463933</v>
      </c>
      <c r="K260" s="192">
        <v>29516.709260899715</v>
      </c>
      <c r="L260" s="192">
        <v>10901.338457022541</v>
      </c>
      <c r="M260" s="192">
        <v>8817.9501428114618</v>
      </c>
      <c r="N260" s="192">
        <v>14727.009668806773</v>
      </c>
      <c r="O260" s="192">
        <v>13835.806878172709</v>
      </c>
      <c r="P260" s="192">
        <v>14027.175152357428</v>
      </c>
      <c r="Q260" s="458">
        <f t="shared" si="13"/>
        <v>1.8256573521964192E-2</v>
      </c>
      <c r="R260" s="175">
        <v>2.200000000000002E-2</v>
      </c>
      <c r="S260" s="171">
        <v>336.170142528094</v>
      </c>
      <c r="T260" s="194">
        <f t="shared" si="11"/>
        <v>4172.6415816910821</v>
      </c>
      <c r="U260" s="460">
        <f t="shared" si="12"/>
        <v>0.11981840766372609</v>
      </c>
      <c r="V260" s="89"/>
    </row>
    <row r="261" spans="1:22" x14ac:dyDescent="0.2">
      <c r="A261" s="456">
        <v>2015.12</v>
      </c>
      <c r="B261" s="191">
        <v>14793.472455673587</v>
      </c>
      <c r="C261" s="193"/>
      <c r="D261" s="192">
        <v>39536.08996649921</v>
      </c>
      <c r="E261" s="192">
        <v>27013.374060735434</v>
      </c>
      <c r="F261" s="192">
        <v>40207.659872861885</v>
      </c>
      <c r="G261" s="192">
        <v>14775.304927759787</v>
      </c>
      <c r="H261" s="192">
        <v>19252.3435661312</v>
      </c>
      <c r="I261" s="192">
        <v>10865.061913793115</v>
      </c>
      <c r="J261" s="192">
        <v>25099.2434326683</v>
      </c>
      <c r="K261" s="192">
        <v>40696.11782281239</v>
      </c>
      <c r="L261" s="192">
        <v>16400.786363989428</v>
      </c>
      <c r="M261" s="192">
        <v>12909.384036680718</v>
      </c>
      <c r="N261" s="192">
        <v>22075.217438634831</v>
      </c>
      <c r="O261" s="192">
        <v>21095.248524382721</v>
      </c>
      <c r="P261" s="192">
        <v>21292.243749087349</v>
      </c>
      <c r="Q261" s="458">
        <f t="shared" si="13"/>
        <v>0.51792813006323257</v>
      </c>
      <c r="R261" s="175">
        <v>3.8000000000000034E-2</v>
      </c>
      <c r="S261" s="171">
        <v>348.94460794416159</v>
      </c>
      <c r="T261" s="194">
        <f t="shared" si="11"/>
        <v>6101.8979128327874</v>
      </c>
      <c r="U261" s="460">
        <f t="shared" si="12"/>
        <v>9.2049598063199234E-2</v>
      </c>
      <c r="V261" s="89"/>
    </row>
    <row r="262" spans="1:22" x14ac:dyDescent="0.2">
      <c r="A262" s="456">
        <v>2016.01</v>
      </c>
      <c r="B262" s="191">
        <v>10764.10243076903</v>
      </c>
      <c r="C262" s="193"/>
      <c r="D262" s="192">
        <v>25518.161918699199</v>
      </c>
      <c r="E262" s="192">
        <v>19313.002165036869</v>
      </c>
      <c r="F262" s="192">
        <v>30197.945774253814</v>
      </c>
      <c r="G262" s="192">
        <v>9775.4506092977099</v>
      </c>
      <c r="H262" s="192">
        <v>13722.311944580199</v>
      </c>
      <c r="I262" s="192">
        <v>7904.1553883199158</v>
      </c>
      <c r="J262" s="192">
        <v>18631.866969049941</v>
      </c>
      <c r="K262" s="192">
        <v>35754.881432584472</v>
      </c>
      <c r="L262" s="192">
        <v>11792.404569184509</v>
      </c>
      <c r="M262" s="192">
        <v>9648.4138602616331</v>
      </c>
      <c r="N262" s="192">
        <v>16345.705554919385</v>
      </c>
      <c r="O262" s="192">
        <v>16115.131531740451</v>
      </c>
      <c r="P262" s="192">
        <v>15610.513057319426</v>
      </c>
      <c r="Q262" s="458">
        <f t="shared" si="13"/>
        <v>-0.26684508963558429</v>
      </c>
      <c r="R262" s="175">
        <v>3.6000000000000032E-2</v>
      </c>
      <c r="S262" s="171">
        <v>361.50661383015142</v>
      </c>
      <c r="T262" s="194">
        <f t="shared" si="11"/>
        <v>4318.1818700151898</v>
      </c>
      <c r="U262" s="460">
        <f t="shared" si="12"/>
        <v>6.5183840817174099E-2</v>
      </c>
      <c r="V262" s="89"/>
    </row>
    <row r="263" spans="1:22" x14ac:dyDescent="0.2">
      <c r="A263" s="456">
        <v>2016.02</v>
      </c>
      <c r="B263" s="191">
        <v>10731.530916150945</v>
      </c>
      <c r="C263" s="193"/>
      <c r="D263" s="192">
        <v>23290.578729903544</v>
      </c>
      <c r="E263" s="192">
        <v>19008.131727900221</v>
      </c>
      <c r="F263" s="192">
        <v>31738.742954651774</v>
      </c>
      <c r="G263" s="192">
        <v>10021.096981837974</v>
      </c>
      <c r="H263" s="192">
        <v>13859.904748621151</v>
      </c>
      <c r="I263" s="192">
        <v>7849.2031173092973</v>
      </c>
      <c r="J263" s="192">
        <v>19051.711222277278</v>
      </c>
      <c r="K263" s="192">
        <v>29117.265176769728</v>
      </c>
      <c r="L263" s="192">
        <v>11890.349319798039</v>
      </c>
      <c r="M263" s="192">
        <v>9621.7541042464836</v>
      </c>
      <c r="N263" s="192">
        <v>15680.832439110427</v>
      </c>
      <c r="O263" s="192">
        <v>15561.609358055992</v>
      </c>
      <c r="P263" s="192">
        <v>15376.628605358412</v>
      </c>
      <c r="Q263" s="458">
        <f t="shared" si="13"/>
        <v>-1.4982496161543568E-2</v>
      </c>
      <c r="R263" s="175">
        <v>4.8000000000000043E-2</v>
      </c>
      <c r="S263" s="171">
        <v>378.85893129399869</v>
      </c>
      <c r="T263" s="194">
        <f t="shared" si="11"/>
        <v>4058.6686323691233</v>
      </c>
      <c r="U263" s="460">
        <f t="shared" si="12"/>
        <v>5.7645619415775951E-2</v>
      </c>
      <c r="V263" s="89"/>
    </row>
    <row r="264" spans="1:22" x14ac:dyDescent="0.2">
      <c r="A264" s="456">
        <v>2016.03</v>
      </c>
      <c r="B264" s="191">
        <v>10515.347791374712</v>
      </c>
      <c r="C264" s="193"/>
      <c r="D264" s="192">
        <v>32455.073938411679</v>
      </c>
      <c r="E264" s="192">
        <v>19872.180146466184</v>
      </c>
      <c r="F264" s="192">
        <v>27613.894102504117</v>
      </c>
      <c r="G264" s="192">
        <v>10595.11280628215</v>
      </c>
      <c r="H264" s="192">
        <v>14106.876322102111</v>
      </c>
      <c r="I264" s="192">
        <v>7954.6864601289017</v>
      </c>
      <c r="J264" s="192">
        <v>19233.490623020785</v>
      </c>
      <c r="K264" s="192">
        <v>28250.795077773371</v>
      </c>
      <c r="L264" s="192">
        <v>12209.516973364047</v>
      </c>
      <c r="M264" s="192">
        <v>11158.917811535572</v>
      </c>
      <c r="N264" s="192">
        <v>15630.771982811741</v>
      </c>
      <c r="O264" s="192">
        <v>15920.707707631127</v>
      </c>
      <c r="P264" s="192">
        <v>15762.080789575906</v>
      </c>
      <c r="Q264" s="458">
        <f t="shared" si="13"/>
        <v>2.5067405483356175E-2</v>
      </c>
      <c r="R264" s="175">
        <v>3.2000000000000028E-2</v>
      </c>
      <c r="S264" s="171">
        <v>390.98241709540667</v>
      </c>
      <c r="T264" s="194">
        <f t="shared" si="11"/>
        <v>4031.4039968016459</v>
      </c>
      <c r="U264" s="460">
        <f t="shared" si="12"/>
        <v>4.2069212987135618E-2</v>
      </c>
      <c r="V264" s="89"/>
    </row>
    <row r="265" spans="1:22" x14ac:dyDescent="0.2">
      <c r="A265" s="456">
        <v>2016.04</v>
      </c>
      <c r="B265" s="191">
        <v>10865.315118384742</v>
      </c>
      <c r="C265" s="193"/>
      <c r="D265" s="192">
        <v>23056.721377049176</v>
      </c>
      <c r="E265" s="192">
        <v>20061.697584985632</v>
      </c>
      <c r="F265" s="192">
        <v>34077.435665808567</v>
      </c>
      <c r="G265" s="192">
        <v>11366.131223234286</v>
      </c>
      <c r="H265" s="192">
        <v>15299.255611371063</v>
      </c>
      <c r="I265" s="192">
        <v>7986.0767645839614</v>
      </c>
      <c r="J265" s="192">
        <v>20363.133029195553</v>
      </c>
      <c r="K265" s="192">
        <v>34843.160996528612</v>
      </c>
      <c r="L265" s="192">
        <v>12940.351611886492</v>
      </c>
      <c r="M265" s="192">
        <v>10830.162555586232</v>
      </c>
      <c r="N265" s="192">
        <v>16095.656136635436</v>
      </c>
      <c r="O265" s="192">
        <v>16384.860365806424</v>
      </c>
      <c r="P265" s="192">
        <v>16528.759459461657</v>
      </c>
      <c r="Q265" s="458">
        <f t="shared" si="13"/>
        <v>4.8640701701819999E-2</v>
      </c>
      <c r="R265" s="175">
        <v>6.6999999999999948E-2</v>
      </c>
      <c r="S265" s="171">
        <v>417.17823904079887</v>
      </c>
      <c r="T265" s="194">
        <f t="shared" si="11"/>
        <v>3962.037784488848</v>
      </c>
      <c r="U265" s="460">
        <f t="shared" si="12"/>
        <v>1.9621570824879031E-2</v>
      </c>
      <c r="V265" s="89"/>
    </row>
    <row r="266" spans="1:22" x14ac:dyDescent="0.2">
      <c r="A266" s="456">
        <v>2016.05</v>
      </c>
      <c r="B266" s="191">
        <v>10773.15733361793</v>
      </c>
      <c r="C266" s="193"/>
      <c r="D266" s="192">
        <v>26274.357645107833</v>
      </c>
      <c r="E266" s="192">
        <v>20583.129435689032</v>
      </c>
      <c r="F266" s="192">
        <v>31193.869417952301</v>
      </c>
      <c r="G266" s="192">
        <v>12637.149582907354</v>
      </c>
      <c r="H266" s="192">
        <v>15926.725663311323</v>
      </c>
      <c r="I266" s="192">
        <v>8173.5337755602932</v>
      </c>
      <c r="J266" s="192">
        <v>20033.563648614712</v>
      </c>
      <c r="K266" s="192">
        <v>34469.398957725651</v>
      </c>
      <c r="L266" s="192">
        <v>13428.417910328091</v>
      </c>
      <c r="M266" s="192">
        <v>10692.303065843418</v>
      </c>
      <c r="N266" s="192">
        <v>15927.08214672941</v>
      </c>
      <c r="O266" s="192">
        <v>16679.579830503331</v>
      </c>
      <c r="P266" s="192">
        <v>16834.007841831539</v>
      </c>
      <c r="Q266" s="458">
        <f t="shared" si="13"/>
        <v>1.8467712783801549E-2</v>
      </c>
      <c r="R266" s="175">
        <v>4.2000000000000037E-2</v>
      </c>
      <c r="S266" s="171">
        <v>434.69972508051239</v>
      </c>
      <c r="T266" s="194">
        <f t="shared" si="11"/>
        <v>3872.5600387057179</v>
      </c>
      <c r="U266" s="460">
        <f t="shared" si="12"/>
        <v>-2.4624858211330869E-2</v>
      </c>
      <c r="V266" s="89"/>
    </row>
    <row r="267" spans="1:22" x14ac:dyDescent="0.2">
      <c r="A267" s="456">
        <v>2016.06</v>
      </c>
      <c r="B267" s="191">
        <v>15997.382806215643</v>
      </c>
      <c r="C267" s="193"/>
      <c r="D267" s="192">
        <v>40542.046407284724</v>
      </c>
      <c r="E267" s="192">
        <v>30504.561155032123</v>
      </c>
      <c r="F267" s="192">
        <v>47030.195146307422</v>
      </c>
      <c r="G267" s="192">
        <v>17415.905827840041</v>
      </c>
      <c r="H267" s="192">
        <v>22992.817242877769</v>
      </c>
      <c r="I267" s="192">
        <v>12841.814496663257</v>
      </c>
      <c r="J267" s="192">
        <v>28793.647773553872</v>
      </c>
      <c r="K267" s="192">
        <v>47774.095764761914</v>
      </c>
      <c r="L267" s="192">
        <v>19087.835712247495</v>
      </c>
      <c r="M267" s="192">
        <v>14715.320467135689</v>
      </c>
      <c r="N267" s="192">
        <v>24259.967268358465</v>
      </c>
      <c r="O267" s="192">
        <v>24563.394817749271</v>
      </c>
      <c r="P267" s="192">
        <v>24443.569102085163</v>
      </c>
      <c r="Q267" s="458">
        <f t="shared" si="13"/>
        <v>0.45203503121486621</v>
      </c>
      <c r="R267" s="175">
        <v>3.0999999999999917E-2</v>
      </c>
      <c r="S267" s="171">
        <v>448.17541655800824</v>
      </c>
      <c r="T267" s="194">
        <f t="shared" si="11"/>
        <v>5454.0182703040746</v>
      </c>
      <c r="U267" s="460">
        <f t="shared" si="12"/>
        <v>-8.4579774378513828E-2</v>
      </c>
      <c r="V267" s="89"/>
    </row>
    <row r="268" spans="1:22" x14ac:dyDescent="0.2">
      <c r="A268" s="456">
        <v>2016.07</v>
      </c>
      <c r="B268" s="191">
        <v>11286.041524604851</v>
      </c>
      <c r="C268" s="193"/>
      <c r="D268" s="192">
        <v>30972.500319327697</v>
      </c>
      <c r="E268" s="192">
        <v>21638.337746190638</v>
      </c>
      <c r="F268" s="192">
        <v>33437.056425908711</v>
      </c>
      <c r="G268" s="192">
        <v>12568.641422985127</v>
      </c>
      <c r="H268" s="192">
        <v>15963.458028464816</v>
      </c>
      <c r="I268" s="192">
        <v>9433.0834499216271</v>
      </c>
      <c r="J268" s="192">
        <v>21599.037297556188</v>
      </c>
      <c r="K268" s="192">
        <v>31541.730861609831</v>
      </c>
      <c r="L268" s="192">
        <v>14382.634935375798</v>
      </c>
      <c r="M268" s="192">
        <v>11362.863145983909</v>
      </c>
      <c r="N268" s="192">
        <v>18912.183262212831</v>
      </c>
      <c r="O268" s="192">
        <v>17909.469077423117</v>
      </c>
      <c r="P268" s="192">
        <v>17615.830216786191</v>
      </c>
      <c r="Q268" s="458">
        <f t="shared" si="13"/>
        <v>-0.27932659329674281</v>
      </c>
      <c r="R268" s="175">
        <v>2.0000000000000018E-2</v>
      </c>
      <c r="S268" s="171">
        <v>457.13892488916849</v>
      </c>
      <c r="T268" s="194">
        <f t="shared" ref="T268:T331" si="14">+P268/S268*100</f>
        <v>3853.4960069429831</v>
      </c>
      <c r="U268" s="460">
        <f t="shared" si="12"/>
        <v>-9.6551920438662009E-2</v>
      </c>
      <c r="V268" s="89"/>
    </row>
    <row r="269" spans="1:22" x14ac:dyDescent="0.2">
      <c r="A269" s="456">
        <v>2016.08</v>
      </c>
      <c r="B269" s="191">
        <v>13025.878987028958</v>
      </c>
      <c r="C269" s="193"/>
      <c r="D269" s="192">
        <v>30440.120297520676</v>
      </c>
      <c r="E269" s="192">
        <v>22313.809268874731</v>
      </c>
      <c r="F269" s="192">
        <v>32870.799149965431</v>
      </c>
      <c r="G269" s="192">
        <v>13099.117405527419</v>
      </c>
      <c r="H269" s="192">
        <v>15956.045399855453</v>
      </c>
      <c r="I269" s="192">
        <v>9333.335036736371</v>
      </c>
      <c r="J269" s="192">
        <v>22701.185348683812</v>
      </c>
      <c r="K269" s="192">
        <v>32403.889893318563</v>
      </c>
      <c r="L269" s="192">
        <v>14375.54828317759</v>
      </c>
      <c r="M269" s="192">
        <v>11304.894863407846</v>
      </c>
      <c r="N269" s="192">
        <v>18366.129629244868</v>
      </c>
      <c r="O269" s="192">
        <v>17812.90638906851</v>
      </c>
      <c r="P269" s="192">
        <v>17957.958692948494</v>
      </c>
      <c r="Q269" s="458">
        <f t="shared" si="13"/>
        <v>1.9421649275223274E-2</v>
      </c>
      <c r="R269" s="175">
        <v>2.0000000000000018E-3</v>
      </c>
      <c r="S269" s="171">
        <v>458.05320273894682</v>
      </c>
      <c r="T269" s="194">
        <f t="shared" si="14"/>
        <v>3920.4962623486063</v>
      </c>
      <c r="U269" s="460">
        <f t="shared" si="12"/>
        <v>-4.3339851899417137E-2</v>
      </c>
      <c r="V269" s="89"/>
    </row>
    <row r="270" spans="1:22" x14ac:dyDescent="0.2">
      <c r="A270" s="456">
        <v>2016.09</v>
      </c>
      <c r="B270" s="191">
        <v>12643.964154946896</v>
      </c>
      <c r="C270" s="193"/>
      <c r="D270" s="192">
        <v>32040.315647840525</v>
      </c>
      <c r="E270" s="192">
        <v>22044.44094041843</v>
      </c>
      <c r="F270" s="192">
        <v>35511.20079660241</v>
      </c>
      <c r="G270" s="192">
        <v>12580.008061383129</v>
      </c>
      <c r="H270" s="192">
        <v>16034.240009848496</v>
      </c>
      <c r="I270" s="192">
        <v>9121.0530268486527</v>
      </c>
      <c r="J270" s="192">
        <v>22909.713727652434</v>
      </c>
      <c r="K270" s="192">
        <v>36161.523799439703</v>
      </c>
      <c r="L270" s="192">
        <v>14457.966501038303</v>
      </c>
      <c r="M270" s="192">
        <v>11320.675445606719</v>
      </c>
      <c r="N270" s="192">
        <v>18828.16965036227</v>
      </c>
      <c r="O270" s="192">
        <v>18651.046223297395</v>
      </c>
      <c r="P270" s="192">
        <v>18072.121914883828</v>
      </c>
      <c r="Q270" s="458">
        <f t="shared" si="13"/>
        <v>6.3572493893842008E-3</v>
      </c>
      <c r="R270" s="175">
        <v>1.0999999999999899E-2</v>
      </c>
      <c r="S270" s="171">
        <v>463.09178796907526</v>
      </c>
      <c r="T270" s="194">
        <f t="shared" si="14"/>
        <v>3902.4924182181062</v>
      </c>
      <c r="U270" s="460">
        <f t="shared" si="12"/>
        <v>-7.5695061411551356E-2</v>
      </c>
      <c r="V270" s="89"/>
    </row>
    <row r="271" spans="1:22" x14ac:dyDescent="0.2">
      <c r="A271" s="456">
        <v>2016.1</v>
      </c>
      <c r="B271" s="191">
        <v>14038.595182111369</v>
      </c>
      <c r="C271" s="193"/>
      <c r="D271" s="192">
        <v>30992.26965460525</v>
      </c>
      <c r="E271" s="192">
        <v>22972.724242313136</v>
      </c>
      <c r="F271" s="192">
        <v>35976.637592719097</v>
      </c>
      <c r="G271" s="192">
        <v>13338.292303502805</v>
      </c>
      <c r="H271" s="192">
        <v>17183.053118697568</v>
      </c>
      <c r="I271" s="192">
        <v>9225.787731063805</v>
      </c>
      <c r="J271" s="192">
        <v>22872.151961652631</v>
      </c>
      <c r="K271" s="192">
        <v>39860.995898220164</v>
      </c>
      <c r="L271" s="192">
        <v>15123.852382480231</v>
      </c>
      <c r="M271" s="192">
        <v>11338.037648432382</v>
      </c>
      <c r="N271" s="192">
        <v>19963.599635680141</v>
      </c>
      <c r="O271" s="192">
        <v>19195.126480802817</v>
      </c>
      <c r="P271" s="192">
        <v>18899.082340621153</v>
      </c>
      <c r="Q271" s="458">
        <f t="shared" si="13"/>
        <v>4.5758900345634457E-2</v>
      </c>
      <c r="R271" s="175">
        <v>2.4000000000000021E-2</v>
      </c>
      <c r="S271" s="171">
        <v>474.20599088033299</v>
      </c>
      <c r="T271" s="194">
        <f t="shared" si="14"/>
        <v>3985.4161912919358</v>
      </c>
      <c r="U271" s="460">
        <f t="shared" si="12"/>
        <v>-4.8368244403656946E-2</v>
      </c>
      <c r="V271" s="89"/>
    </row>
    <row r="272" spans="1:22" x14ac:dyDescent="0.2">
      <c r="A272" s="456">
        <v>2016.11</v>
      </c>
      <c r="B272" s="191">
        <v>13545.147412000639</v>
      </c>
      <c r="C272" s="193"/>
      <c r="D272" s="192">
        <v>31758.875254515569</v>
      </c>
      <c r="E272" s="192">
        <v>23439.484867624447</v>
      </c>
      <c r="F272" s="192">
        <v>34961.234977385815</v>
      </c>
      <c r="G272" s="192">
        <v>14006.88033734005</v>
      </c>
      <c r="H272" s="192">
        <v>17573.611532080584</v>
      </c>
      <c r="I272" s="192">
        <v>9194.5353310149567</v>
      </c>
      <c r="J272" s="192">
        <v>24447.93372111335</v>
      </c>
      <c r="K272" s="192">
        <v>40749.238581734433</v>
      </c>
      <c r="L272" s="192">
        <v>15149.185368843873</v>
      </c>
      <c r="M272" s="192">
        <v>11527.473685001933</v>
      </c>
      <c r="N272" s="192">
        <v>20229.396222489559</v>
      </c>
      <c r="O272" s="192">
        <v>19013.358993775597</v>
      </c>
      <c r="P272" s="192">
        <v>19267.923608527784</v>
      </c>
      <c r="Q272" s="458">
        <f t="shared" si="13"/>
        <v>1.9516358586038507E-2</v>
      </c>
      <c r="R272" s="175">
        <v>1.6000000000000014E-2</v>
      </c>
      <c r="S272" s="171">
        <v>481.7932867344183</v>
      </c>
      <c r="T272" s="194">
        <f t="shared" si="14"/>
        <v>3999.209648421057</v>
      </c>
      <c r="U272" s="460">
        <f t="shared" si="12"/>
        <v>-4.1564061967607757E-2</v>
      </c>
      <c r="V272" s="89"/>
    </row>
    <row r="273" spans="1:22" x14ac:dyDescent="0.2">
      <c r="A273" s="456">
        <v>2016.12</v>
      </c>
      <c r="B273" s="191">
        <v>20660.371751247123</v>
      </c>
      <c r="C273" s="193"/>
      <c r="D273" s="192">
        <v>53847.617673667206</v>
      </c>
      <c r="E273" s="192">
        <v>36245.376075380664</v>
      </c>
      <c r="F273" s="192">
        <v>53373.905054553441</v>
      </c>
      <c r="G273" s="192">
        <v>20329.198402518279</v>
      </c>
      <c r="H273" s="192">
        <v>25843.759513755536</v>
      </c>
      <c r="I273" s="192">
        <v>13727.10142199387</v>
      </c>
      <c r="J273" s="192">
        <v>36341.740024901723</v>
      </c>
      <c r="K273" s="192">
        <v>59586.46473485099</v>
      </c>
      <c r="L273" s="192">
        <v>22226.427653519138</v>
      </c>
      <c r="M273" s="192">
        <v>16933.578499018975</v>
      </c>
      <c r="N273" s="192">
        <v>31355.368104148372</v>
      </c>
      <c r="O273" s="192">
        <v>29328.57085970035</v>
      </c>
      <c r="P273" s="192">
        <v>29060.332093238176</v>
      </c>
      <c r="Q273" s="458">
        <f t="shared" si="13"/>
        <v>0.5082233396636664</v>
      </c>
      <c r="R273" s="175">
        <v>1.2000000000000011E-2</v>
      </c>
      <c r="S273" s="171">
        <v>487.57480617523134</v>
      </c>
      <c r="T273" s="194">
        <f t="shared" si="14"/>
        <v>5960.1791817754574</v>
      </c>
      <c r="U273" s="460">
        <f t="shared" si="12"/>
        <v>-2.3225352682365252E-2</v>
      </c>
      <c r="V273" s="89"/>
    </row>
    <row r="274" spans="1:22" x14ac:dyDescent="0.2">
      <c r="A274" s="456">
        <v>2017.01</v>
      </c>
      <c r="B274" s="191">
        <v>14674.375605743069</v>
      </c>
      <c r="C274" s="193"/>
      <c r="D274" s="192">
        <v>35776.524624183032</v>
      </c>
      <c r="E274" s="192">
        <v>26089.545732649742</v>
      </c>
      <c r="F274" s="192">
        <v>39771.808984532683</v>
      </c>
      <c r="G274" s="192">
        <v>13827.62798141991</v>
      </c>
      <c r="H274" s="192">
        <v>19264.634835820278</v>
      </c>
      <c r="I274" s="192">
        <v>10408.335520042578</v>
      </c>
      <c r="J274" s="192">
        <v>27138.915533734762</v>
      </c>
      <c r="K274" s="192">
        <v>47874.898310779041</v>
      </c>
      <c r="L274" s="192">
        <v>16596.586096284158</v>
      </c>
      <c r="M274" s="192">
        <v>12730.3599363129</v>
      </c>
      <c r="N274" s="192">
        <v>22498.793321898007</v>
      </c>
      <c r="O274" s="192">
        <v>22315.330371510827</v>
      </c>
      <c r="P274" s="192">
        <v>21483.189339971523</v>
      </c>
      <c r="Q274" s="458">
        <f t="shared" si="13"/>
        <v>-0.26073834011792729</v>
      </c>
      <c r="R274" s="175">
        <v>1.5858999999999845E-2</v>
      </c>
      <c r="S274" s="171">
        <v>495.37600307403505</v>
      </c>
      <c r="T274" s="194">
        <f t="shared" si="14"/>
        <v>4336.7440503089556</v>
      </c>
      <c r="U274" s="460">
        <f t="shared" si="12"/>
        <v>4.2986101216946349E-3</v>
      </c>
      <c r="V274" s="89"/>
    </row>
    <row r="275" spans="1:22" x14ac:dyDescent="0.2">
      <c r="A275" s="456">
        <v>2017.02</v>
      </c>
      <c r="B275" s="191">
        <v>14769.091533140874</v>
      </c>
      <c r="C275" s="193"/>
      <c r="D275" s="192">
        <v>32483.657512195135</v>
      </c>
      <c r="E275" s="192">
        <v>25252.308483390869</v>
      </c>
      <c r="F275" s="192">
        <v>41740.637995510682</v>
      </c>
      <c r="G275" s="192">
        <v>13164.625988932594</v>
      </c>
      <c r="H275" s="192">
        <v>18613.908524181334</v>
      </c>
      <c r="I275" s="192">
        <v>10299.937990033201</v>
      </c>
      <c r="J275" s="192">
        <v>25977.141019200051</v>
      </c>
      <c r="K275" s="192">
        <v>43775.796721863786</v>
      </c>
      <c r="L275" s="192">
        <v>16220.525559853639</v>
      </c>
      <c r="M275" s="192">
        <v>12563.473958934192</v>
      </c>
      <c r="N275" s="192">
        <v>20975.540592078829</v>
      </c>
      <c r="O275" s="192">
        <v>21019.558900907377</v>
      </c>
      <c r="P275" s="192">
        <v>20688.390662776834</v>
      </c>
      <c r="Q275" s="458">
        <f t="shared" si="13"/>
        <v>-3.699630742051363E-2</v>
      </c>
      <c r="R275" s="175">
        <v>2.0672160211210544E-2</v>
      </c>
      <c r="S275" s="171">
        <v>505.77889913858985</v>
      </c>
      <c r="T275" s="194">
        <f t="shared" si="14"/>
        <v>4090.4020903228611</v>
      </c>
      <c r="U275" s="460">
        <f t="shared" si="12"/>
        <v>7.8186865763452129E-3</v>
      </c>
      <c r="V275" s="89"/>
    </row>
    <row r="276" spans="1:22" x14ac:dyDescent="0.2">
      <c r="A276" s="456">
        <v>2017.03</v>
      </c>
      <c r="B276" s="191">
        <v>14445.172210803397</v>
      </c>
      <c r="C276" s="193"/>
      <c r="D276" s="192">
        <v>42612.110857605221</v>
      </c>
      <c r="E276" s="192">
        <v>26592.256790520561</v>
      </c>
      <c r="F276" s="192">
        <v>37474.02878278424</v>
      </c>
      <c r="G276" s="192">
        <v>14178.012376229533</v>
      </c>
      <c r="H276" s="192">
        <v>19230.535964228751</v>
      </c>
      <c r="I276" s="192">
        <v>10362.035423183104</v>
      </c>
      <c r="J276" s="192">
        <v>27344.240058168758</v>
      </c>
      <c r="K276" s="192">
        <v>39864.239879048393</v>
      </c>
      <c r="L276" s="192">
        <v>16551.209483151368</v>
      </c>
      <c r="M276" s="192">
        <v>12554.079373720286</v>
      </c>
      <c r="N276" s="192">
        <v>21043.76079976821</v>
      </c>
      <c r="O276" s="192">
        <v>21437.827806174748</v>
      </c>
      <c r="P276" s="192">
        <v>21182.345659178303</v>
      </c>
      <c r="Q276" s="458">
        <f t="shared" si="13"/>
        <v>2.3875950742278329E-2</v>
      </c>
      <c r="R276" s="175">
        <v>2.3741897403600554E-2</v>
      </c>
      <c r="S276" s="171">
        <v>517.91759271791591</v>
      </c>
      <c r="T276" s="194">
        <f t="shared" si="14"/>
        <v>4089.9065714331273</v>
      </c>
      <c r="U276" s="460">
        <f t="shared" si="12"/>
        <v>1.4511712216859207E-2</v>
      </c>
      <c r="V276" s="89"/>
    </row>
    <row r="277" spans="1:22" x14ac:dyDescent="0.2">
      <c r="A277" s="456">
        <v>2017.04</v>
      </c>
      <c r="B277" s="191">
        <v>14834.113887422052</v>
      </c>
      <c r="C277" s="193"/>
      <c r="D277" s="192">
        <v>33542.299089430846</v>
      </c>
      <c r="E277" s="192">
        <v>25136.516651270445</v>
      </c>
      <c r="F277" s="192">
        <v>42007.883446340384</v>
      </c>
      <c r="G277" s="192">
        <v>13917.429534844812</v>
      </c>
      <c r="H277" s="192">
        <v>19830.674599221173</v>
      </c>
      <c r="I277" s="192">
        <v>10817.026886481475</v>
      </c>
      <c r="J277" s="192">
        <v>26808.151911257348</v>
      </c>
      <c r="K277" s="192">
        <v>39380.106945005791</v>
      </c>
      <c r="L277" s="192">
        <v>17199.20870667875</v>
      </c>
      <c r="M277" s="192">
        <v>12714.112333663334</v>
      </c>
      <c r="N277" s="192">
        <v>21512.79375212076</v>
      </c>
      <c r="O277" s="192">
        <v>21776.711827910225</v>
      </c>
      <c r="P277" s="192">
        <v>21010.273526527806</v>
      </c>
      <c r="Q277" s="458">
        <f t="shared" si="13"/>
        <v>-8.1233747866794603E-3</v>
      </c>
      <c r="R277" s="175">
        <v>2.6558301836310916E-2</v>
      </c>
      <c r="S277" s="171">
        <v>531.90136772129961</v>
      </c>
      <c r="T277" s="194">
        <f t="shared" si="14"/>
        <v>3950.0318670991951</v>
      </c>
      <c r="U277" s="460">
        <f t="shared" si="12"/>
        <v>-3.0302379842653826E-3</v>
      </c>
      <c r="V277" s="89"/>
    </row>
    <row r="278" spans="1:22" x14ac:dyDescent="0.2">
      <c r="A278" s="456">
        <v>2017.05</v>
      </c>
      <c r="B278" s="191">
        <v>14574.859737414923</v>
      </c>
      <c r="C278" s="193"/>
      <c r="D278" s="192">
        <v>34808.675438311671</v>
      </c>
      <c r="E278" s="192">
        <v>26571.175349993664</v>
      </c>
      <c r="F278" s="192">
        <v>43473.160150055781</v>
      </c>
      <c r="G278" s="192">
        <v>16338.006767084002</v>
      </c>
      <c r="H278" s="192">
        <v>20021.384907115134</v>
      </c>
      <c r="I278" s="192">
        <v>10833.810766576575</v>
      </c>
      <c r="J278" s="192">
        <v>27837.991365514492</v>
      </c>
      <c r="K278" s="192">
        <v>39441.772317885217</v>
      </c>
      <c r="L278" s="192">
        <v>17793.119575604935</v>
      </c>
      <c r="M278" s="192">
        <v>15845.745811240904</v>
      </c>
      <c r="N278" s="192">
        <v>21460.319316537072</v>
      </c>
      <c r="O278" s="192">
        <v>22378.062028182172</v>
      </c>
      <c r="P278" s="192">
        <v>21972.884523990826</v>
      </c>
      <c r="Q278" s="458">
        <f t="shared" si="13"/>
        <v>4.5816204926966586E-2</v>
      </c>
      <c r="R278" s="175">
        <v>1.4347502493881281E-2</v>
      </c>
      <c r="S278" s="171">
        <v>539.3479868693978</v>
      </c>
      <c r="T278" s="194">
        <f t="shared" si="14"/>
        <v>4073.9717323375353</v>
      </c>
      <c r="U278" s="460">
        <f t="shared" si="12"/>
        <v>5.2009960237861863E-2</v>
      </c>
      <c r="V278" s="89"/>
    </row>
    <row r="279" spans="1:22" x14ac:dyDescent="0.2">
      <c r="A279" s="456">
        <v>2017.06</v>
      </c>
      <c r="B279" s="191">
        <v>21645.066829710911</v>
      </c>
      <c r="C279" s="193"/>
      <c r="D279" s="192">
        <v>52779.976693944329</v>
      </c>
      <c r="E279" s="192">
        <v>40804.055951461087</v>
      </c>
      <c r="F279" s="192">
        <v>60621.050436525555</v>
      </c>
      <c r="G279" s="192">
        <v>21547.079866053835</v>
      </c>
      <c r="H279" s="192">
        <v>29619.734440767494</v>
      </c>
      <c r="I279" s="192">
        <v>16056.930778691201</v>
      </c>
      <c r="J279" s="192">
        <v>39831.43054123281</v>
      </c>
      <c r="K279" s="192">
        <v>59735.03547924084</v>
      </c>
      <c r="L279" s="192">
        <v>24773.27387879735</v>
      </c>
      <c r="M279" s="192">
        <v>18349.320071736387</v>
      </c>
      <c r="N279" s="192">
        <v>31595.996655540726</v>
      </c>
      <c r="O279" s="192">
        <v>32528.499659801448</v>
      </c>
      <c r="P279" s="192">
        <v>31954.930846560881</v>
      </c>
      <c r="Q279" s="458">
        <f t="shared" si="13"/>
        <v>0.45428929968986465</v>
      </c>
      <c r="R279" s="175">
        <v>1.1920734713892323E-2</v>
      </c>
      <c r="S279" s="171">
        <v>545.82016271183068</v>
      </c>
      <c r="T279" s="194">
        <f t="shared" si="14"/>
        <v>5854.4797406891867</v>
      </c>
      <c r="U279" s="460">
        <f t="shared" ref="U279:U342" si="15">(T279/T267)-1</f>
        <v>7.3425032799309786E-2</v>
      </c>
      <c r="V279" s="89"/>
    </row>
    <row r="280" spans="1:22" x14ac:dyDescent="0.2">
      <c r="A280" s="456">
        <v>2017.07</v>
      </c>
      <c r="B280" s="191">
        <v>15227.296754191642</v>
      </c>
      <c r="C280" s="193"/>
      <c r="D280" s="192">
        <v>36282.901803278735</v>
      </c>
      <c r="E280" s="192">
        <v>28138.915363046333</v>
      </c>
      <c r="F280" s="192">
        <v>43026.192665481867</v>
      </c>
      <c r="G280" s="192">
        <v>16132.38481365784</v>
      </c>
      <c r="H280" s="192">
        <v>21205.26597266518</v>
      </c>
      <c r="I280" s="192">
        <v>11747.216675789467</v>
      </c>
      <c r="J280" s="192">
        <v>29353.091166437429</v>
      </c>
      <c r="K280" s="192">
        <v>40733.482903095151</v>
      </c>
      <c r="L280" s="192">
        <v>18831.266387662083</v>
      </c>
      <c r="M280" s="192">
        <v>14180.943712372826</v>
      </c>
      <c r="N280" s="192">
        <v>23652.116077382576</v>
      </c>
      <c r="O280" s="192">
        <v>23257.805252307597</v>
      </c>
      <c r="P280" s="192">
        <v>22928.223023235172</v>
      </c>
      <c r="Q280" s="458">
        <f t="shared" si="13"/>
        <v>-0.28248247091097056</v>
      </c>
      <c r="R280" s="175">
        <v>1.7322662871029015E-2</v>
      </c>
      <c r="S280" s="171">
        <v>555.09910547793174</v>
      </c>
      <c r="T280" s="194">
        <f t="shared" si="14"/>
        <v>4130.4737833245699</v>
      </c>
      <c r="U280" s="460">
        <f t="shared" si="15"/>
        <v>7.1877011389799295E-2</v>
      </c>
      <c r="V280" s="89"/>
    </row>
    <row r="281" spans="1:22" x14ac:dyDescent="0.2">
      <c r="A281" s="456">
        <v>2017.08</v>
      </c>
      <c r="B281" s="191">
        <v>15215.995684371817</v>
      </c>
      <c r="C281" s="193"/>
      <c r="D281" s="192">
        <v>40280.214036544887</v>
      </c>
      <c r="E281" s="192">
        <v>27939.405652022258</v>
      </c>
      <c r="F281" s="192">
        <v>42880.816707344049</v>
      </c>
      <c r="G281" s="192">
        <v>16348.442455820868</v>
      </c>
      <c r="H281" s="192">
        <v>21344.436206146664</v>
      </c>
      <c r="I281" s="192">
        <v>11735.815062731264</v>
      </c>
      <c r="J281" s="192">
        <v>30748.668833781212</v>
      </c>
      <c r="K281" s="192">
        <v>42345.764881788695</v>
      </c>
      <c r="L281" s="192">
        <v>19096.15477121852</v>
      </c>
      <c r="M281" s="192">
        <v>14150.96016358618</v>
      </c>
      <c r="N281" s="192">
        <v>23923.511649548858</v>
      </c>
      <c r="O281" s="192">
        <v>23692.330161531201</v>
      </c>
      <c r="P281" s="192">
        <v>23132.244237230669</v>
      </c>
      <c r="Q281" s="458">
        <f t="shared" si="13"/>
        <v>8.8982566938895502E-3</v>
      </c>
      <c r="R281" s="175">
        <v>1.4032580687119323E-2</v>
      </c>
      <c r="S281" s="171">
        <v>562.8704929546227</v>
      </c>
      <c r="T281" s="194">
        <f t="shared" si="14"/>
        <v>4109.6921097790673</v>
      </c>
      <c r="U281" s="460">
        <f t="shared" si="15"/>
        <v>4.8258137432102055E-2</v>
      </c>
      <c r="V281" s="89"/>
    </row>
    <row r="282" spans="1:22" x14ac:dyDescent="0.2">
      <c r="A282" s="456">
        <v>2017.09</v>
      </c>
      <c r="B282" s="191">
        <v>15424.240867447174</v>
      </c>
      <c r="C282" s="193"/>
      <c r="D282" s="192">
        <v>41548.217441860477</v>
      </c>
      <c r="E282" s="192">
        <v>28062.055562290541</v>
      </c>
      <c r="F282" s="192">
        <v>45721.396427779116</v>
      </c>
      <c r="G282" s="192">
        <v>15896.087100682638</v>
      </c>
      <c r="H282" s="192">
        <v>21514.884733004488</v>
      </c>
      <c r="I282" s="192">
        <v>11415.228898299671</v>
      </c>
      <c r="J282" s="192">
        <v>29906.137284946639</v>
      </c>
      <c r="K282" s="192">
        <v>45084.233262445006</v>
      </c>
      <c r="L282" s="192">
        <v>19056.483502201303</v>
      </c>
      <c r="M282" s="192">
        <v>14074.787988017115</v>
      </c>
      <c r="N282" s="192">
        <v>24371.074092808372</v>
      </c>
      <c r="O282" s="192">
        <v>24179.702323889545</v>
      </c>
      <c r="P282" s="192">
        <v>23220.182821049813</v>
      </c>
      <c r="Q282" s="458">
        <f t="shared" si="13"/>
        <v>3.8015586778912258E-3</v>
      </c>
      <c r="R282" s="175">
        <v>1.8980446673178442E-2</v>
      </c>
      <c r="S282" s="171">
        <v>573.56503232076057</v>
      </c>
      <c r="T282" s="194">
        <f t="shared" si="14"/>
        <v>4048.3958248110489</v>
      </c>
      <c r="U282" s="460">
        <f t="shared" si="15"/>
        <v>3.7387236400977519E-2</v>
      </c>
      <c r="V282" s="89"/>
    </row>
    <row r="283" spans="1:22" x14ac:dyDescent="0.2">
      <c r="A283" s="456">
        <v>2017.1</v>
      </c>
      <c r="B283" s="191">
        <v>19383.05374944595</v>
      </c>
      <c r="C283" s="193"/>
      <c r="D283" s="192">
        <v>41284.311658456478</v>
      </c>
      <c r="E283" s="192">
        <v>28875.216619060917</v>
      </c>
      <c r="F283" s="192">
        <v>53647.383736702257</v>
      </c>
      <c r="G283" s="192">
        <v>16569.471496921858</v>
      </c>
      <c r="H283" s="192">
        <v>21923.794701638511</v>
      </c>
      <c r="I283" s="192">
        <v>11560.626530259489</v>
      </c>
      <c r="J283" s="192">
        <v>29722.911514156574</v>
      </c>
      <c r="K283" s="192">
        <v>52375.87649374234</v>
      </c>
      <c r="L283" s="192">
        <v>19276.228123109453</v>
      </c>
      <c r="M283" s="192">
        <v>13976.306691837808</v>
      </c>
      <c r="N283" s="192">
        <v>25368.994593877283</v>
      </c>
      <c r="O283" s="192">
        <v>24526.615158062785</v>
      </c>
      <c r="P283" s="192">
        <v>24050.091558798635</v>
      </c>
      <c r="Q283" s="458">
        <f t="shared" si="13"/>
        <v>3.5740835640470703E-2</v>
      </c>
      <c r="R283" s="175">
        <v>1.5147326869770827E-2</v>
      </c>
      <c r="S283" s="171">
        <v>582.16850780557183</v>
      </c>
      <c r="T283" s="194">
        <f t="shared" si="14"/>
        <v>4131.1220439341769</v>
      </c>
      <c r="U283" s="460">
        <f t="shared" si="15"/>
        <v>3.6559758290892086E-2</v>
      </c>
      <c r="V283" s="89"/>
    </row>
    <row r="284" spans="1:22" x14ac:dyDescent="0.2">
      <c r="A284" s="456">
        <v>2017.11</v>
      </c>
      <c r="B284" s="191">
        <v>17279.292537177662</v>
      </c>
      <c r="C284" s="193"/>
      <c r="D284" s="192">
        <v>40889.051672077927</v>
      </c>
      <c r="E284" s="192">
        <v>29471.70228592401</v>
      </c>
      <c r="F284" s="192">
        <v>45575.060066386322</v>
      </c>
      <c r="G284" s="192">
        <v>17477.809478537376</v>
      </c>
      <c r="H284" s="192">
        <v>22000.099626740444</v>
      </c>
      <c r="I284" s="192">
        <v>11527.534535398279</v>
      </c>
      <c r="J284" s="192">
        <v>30544.115128217203</v>
      </c>
      <c r="K284" s="192">
        <v>51332.745171505841</v>
      </c>
      <c r="L284" s="192">
        <v>19340.386711921543</v>
      </c>
      <c r="M284" s="192">
        <v>14192.043487938794</v>
      </c>
      <c r="N284" s="192">
        <v>25347.208681046912</v>
      </c>
      <c r="O284" s="192">
        <v>24747.508138573517</v>
      </c>
      <c r="P284" s="192">
        <v>24170.376767251637</v>
      </c>
      <c r="Q284" s="458">
        <f t="shared" si="13"/>
        <v>5.0014449283457552E-3</v>
      </c>
      <c r="R284" s="175">
        <v>1.3750829473627713E-2</v>
      </c>
      <c r="S284" s="171">
        <v>590.31886691484988</v>
      </c>
      <c r="T284" s="194">
        <f t="shared" si="14"/>
        <v>4094.4611669913093</v>
      </c>
      <c r="U284" s="460">
        <f t="shared" si="15"/>
        <v>2.3817585709181133E-2</v>
      </c>
      <c r="V284" s="89"/>
    </row>
    <row r="285" spans="1:22" x14ac:dyDescent="0.2">
      <c r="A285" s="456">
        <v>2017.12</v>
      </c>
      <c r="B285" s="191">
        <v>26197.432624989793</v>
      </c>
      <c r="C285" s="193"/>
      <c r="D285" s="192">
        <v>62431.29760975606</v>
      </c>
      <c r="E285" s="192">
        <v>44532.817549733889</v>
      </c>
      <c r="F285" s="192">
        <v>67941.09400708435</v>
      </c>
      <c r="G285" s="192">
        <v>23742.799210427962</v>
      </c>
      <c r="H285" s="192">
        <v>32571.475998024747</v>
      </c>
      <c r="I285" s="192">
        <v>17315.015361854592</v>
      </c>
      <c r="J285" s="192">
        <v>44278.665392933122</v>
      </c>
      <c r="K285" s="192">
        <v>70126.255522098058</v>
      </c>
      <c r="L285" s="192">
        <v>27834.159631571849</v>
      </c>
      <c r="M285" s="192">
        <v>20732.21916296408</v>
      </c>
      <c r="N285" s="192">
        <v>37583.985230877028</v>
      </c>
      <c r="O285" s="192">
        <v>37030.236543459476</v>
      </c>
      <c r="P285" s="192">
        <v>35677.643373102968</v>
      </c>
      <c r="Q285" s="458">
        <f t="shared" si="13"/>
        <v>0.47608966615044612</v>
      </c>
      <c r="R285" s="175">
        <v>3.1419739821809234E-2</v>
      </c>
      <c r="S285" s="171">
        <v>608.61875178921014</v>
      </c>
      <c r="T285" s="194">
        <f t="shared" si="14"/>
        <v>5862.067717798418</v>
      </c>
      <c r="U285" s="460">
        <f t="shared" si="15"/>
        <v>-1.6461160140459619E-2</v>
      </c>
      <c r="V285" s="89"/>
    </row>
    <row r="286" spans="1:22" x14ac:dyDescent="0.2">
      <c r="A286" s="456">
        <v>2018.01</v>
      </c>
      <c r="B286" s="191">
        <v>18994.290186436232</v>
      </c>
      <c r="C286" s="193"/>
      <c r="D286" s="192">
        <v>46002.562584814194</v>
      </c>
      <c r="E286" s="192">
        <v>31866.215286811694</v>
      </c>
      <c r="F286" s="192">
        <v>51162.645631776868</v>
      </c>
      <c r="G286" s="192">
        <v>16515.265627396515</v>
      </c>
      <c r="H286" s="192">
        <v>23663.554210706116</v>
      </c>
      <c r="I286" s="192">
        <v>12976.463563366729</v>
      </c>
      <c r="J286" s="192">
        <v>33212.177756771038</v>
      </c>
      <c r="K286" s="192">
        <v>67423.541604886283</v>
      </c>
      <c r="L286" s="192">
        <v>20975.797256081238</v>
      </c>
      <c r="M286" s="192">
        <v>15614.963553613237</v>
      </c>
      <c r="N286" s="192">
        <v>28778.017898065333</v>
      </c>
      <c r="O286" s="192">
        <v>28291.365569386297</v>
      </c>
      <c r="P286" s="192">
        <v>26679.782265245223</v>
      </c>
      <c r="Q286" s="458">
        <f t="shared" si="13"/>
        <v>-0.25219886341038844</v>
      </c>
      <c r="R286" s="175">
        <v>1.7573536246470178E-2</v>
      </c>
      <c r="S286" s="171">
        <v>619.57388932141589</v>
      </c>
      <c r="T286" s="194">
        <f t="shared" si="14"/>
        <v>4306.150198560832</v>
      </c>
      <c r="U286" s="460">
        <f t="shared" si="15"/>
        <v>-7.054567065341133E-3</v>
      </c>
      <c r="V286" s="89"/>
    </row>
    <row r="287" spans="1:22" x14ac:dyDescent="0.2">
      <c r="A287" s="456">
        <v>2018.02</v>
      </c>
      <c r="B287" s="191">
        <v>19126.415454507351</v>
      </c>
      <c r="C287" s="193"/>
      <c r="D287" s="192">
        <v>40709.5422168285</v>
      </c>
      <c r="E287" s="192">
        <v>30381.063691296309</v>
      </c>
      <c r="F287" s="192">
        <v>54264.50058381242</v>
      </c>
      <c r="G287" s="192">
        <v>16104.628210940557</v>
      </c>
      <c r="H287" s="192">
        <v>23434.82427494998</v>
      </c>
      <c r="I287" s="192">
        <v>12931.337471176053</v>
      </c>
      <c r="J287" s="192">
        <v>31528.249801444847</v>
      </c>
      <c r="K287" s="192">
        <v>46577.123610915354</v>
      </c>
      <c r="L287" s="192">
        <v>20539.348658498689</v>
      </c>
      <c r="M287" s="192">
        <v>15809.581009864633</v>
      </c>
      <c r="N287" s="192">
        <v>27389.421280216207</v>
      </c>
      <c r="O287" s="192">
        <v>26934.588475659828</v>
      </c>
      <c r="P287" s="192">
        <v>25350.868381706125</v>
      </c>
      <c r="Q287" s="458">
        <f t="shared" si="13"/>
        <v>-4.9809772445940315E-2</v>
      </c>
      <c r="R287" s="175">
        <v>2.4190341345332378E-2</v>
      </c>
      <c r="S287" s="171">
        <v>634.44366266512986</v>
      </c>
      <c r="T287" s="194">
        <f t="shared" si="14"/>
        <v>3995.7635127465592</v>
      </c>
      <c r="U287" s="460">
        <f t="shared" si="15"/>
        <v>-2.3136741935517624E-2</v>
      </c>
      <c r="V287" s="89"/>
    </row>
    <row r="288" spans="1:22" x14ac:dyDescent="0.2">
      <c r="A288" s="456">
        <v>2018.03</v>
      </c>
      <c r="B288" s="191">
        <v>19563.213488380989</v>
      </c>
      <c r="C288" s="193"/>
      <c r="D288" s="192">
        <v>52770.029150640999</v>
      </c>
      <c r="E288" s="192">
        <v>31615.313577895417</v>
      </c>
      <c r="F288" s="192">
        <v>52555.366204700236</v>
      </c>
      <c r="G288" s="192">
        <v>17645.344210182313</v>
      </c>
      <c r="H288" s="192">
        <v>23507.531704665158</v>
      </c>
      <c r="I288" s="192">
        <v>13089.9539701168</v>
      </c>
      <c r="J288" s="192">
        <v>34757.521813073632</v>
      </c>
      <c r="K288" s="192">
        <v>50537.78469555451</v>
      </c>
      <c r="L288" s="192">
        <v>20860.966482599746</v>
      </c>
      <c r="M288" s="192">
        <v>15491.359217444056</v>
      </c>
      <c r="N288" s="192">
        <v>26902.150423483705</v>
      </c>
      <c r="O288" s="192">
        <v>26802.144204295284</v>
      </c>
      <c r="P288" s="192">
        <v>26113.175937356948</v>
      </c>
      <c r="Q288" s="458">
        <f t="shared" ref="Q288:Q351" si="16">P288/P287-1</f>
        <v>3.0070273892508048E-2</v>
      </c>
      <c r="R288" s="175">
        <v>2.3410625508416993E-2</v>
      </c>
      <c r="S288" s="171">
        <v>649.03586690642783</v>
      </c>
      <c r="T288" s="194">
        <f t="shared" si="14"/>
        <v>4023.379487765922</v>
      </c>
      <c r="U288" s="460">
        <f t="shared" si="15"/>
        <v>-1.6266162198393164E-2</v>
      </c>
      <c r="V288" s="89"/>
    </row>
    <row r="289" spans="1:22" x14ac:dyDescent="0.2">
      <c r="A289" s="456">
        <v>2018.04</v>
      </c>
      <c r="B289" s="191">
        <v>18976.729391675264</v>
      </c>
      <c r="C289" s="193"/>
      <c r="D289" s="192">
        <v>40672.964429109103</v>
      </c>
      <c r="E289" s="192">
        <v>32217.915861901307</v>
      </c>
      <c r="F289" s="192">
        <v>58548.041880228986</v>
      </c>
      <c r="G289" s="192">
        <v>18191.271292310143</v>
      </c>
      <c r="H289" s="192">
        <v>24638.060467710467</v>
      </c>
      <c r="I289" s="192">
        <v>13074.348522948932</v>
      </c>
      <c r="J289" s="192">
        <v>33796.405179873647</v>
      </c>
      <c r="K289" s="192">
        <v>48240.482836289942</v>
      </c>
      <c r="L289" s="192">
        <v>21778.437771006207</v>
      </c>
      <c r="M289" s="192">
        <v>15337.195982567648</v>
      </c>
      <c r="N289" s="192">
        <v>27663.531972308312</v>
      </c>
      <c r="O289" s="192">
        <v>27572.478510340137</v>
      </c>
      <c r="P289" s="192">
        <v>26526.670320084209</v>
      </c>
      <c r="Q289" s="458">
        <f t="shared" si="16"/>
        <v>1.583470289937905E-2</v>
      </c>
      <c r="R289" s="175">
        <v>2.7390323758465174E-2</v>
      </c>
      <c r="S289" s="171">
        <v>666.55983531290133</v>
      </c>
      <c r="T289" s="194">
        <f t="shared" si="14"/>
        <v>3979.6382732289694</v>
      </c>
      <c r="U289" s="460">
        <f t="shared" si="15"/>
        <v>7.4952322223964529E-3</v>
      </c>
      <c r="V289" s="89"/>
    </row>
    <row r="290" spans="1:22" x14ac:dyDescent="0.2">
      <c r="A290" s="456">
        <v>2018.05</v>
      </c>
      <c r="B290" s="191">
        <v>18622.3908819428</v>
      </c>
      <c r="C290" s="193"/>
      <c r="D290" s="192">
        <v>44394.475631313173</v>
      </c>
      <c r="E290" s="192">
        <v>34091.731687776897</v>
      </c>
      <c r="F290" s="192">
        <v>49977.951130129288</v>
      </c>
      <c r="G290" s="192">
        <v>18765.769287519241</v>
      </c>
      <c r="H290" s="192">
        <v>24950.258605101571</v>
      </c>
      <c r="I290" s="192">
        <v>13388.463576076245</v>
      </c>
      <c r="J290" s="192">
        <v>33574.109547314038</v>
      </c>
      <c r="K290" s="192">
        <v>53192.546640886372</v>
      </c>
      <c r="L290" s="192">
        <v>22263.92886766803</v>
      </c>
      <c r="M290" s="192">
        <v>17567.654775299914</v>
      </c>
      <c r="N290" s="192">
        <v>27494.073508939295</v>
      </c>
      <c r="O290" s="192">
        <v>27847.020610750566</v>
      </c>
      <c r="P290" s="192">
        <v>27339.05590675534</v>
      </c>
      <c r="Q290" s="458">
        <f t="shared" si="16"/>
        <v>3.062523780287818E-2</v>
      </c>
      <c r="R290" s="175">
        <v>2.0753748413176565E-2</v>
      </c>
      <c r="S290" s="171">
        <v>680.55759185447221</v>
      </c>
      <c r="T290" s="194">
        <f t="shared" si="14"/>
        <v>4017.1553787620396</v>
      </c>
      <c r="U290" s="460">
        <f t="shared" si="15"/>
        <v>-1.3946182572773025E-2</v>
      </c>
      <c r="V290" s="89"/>
    </row>
    <row r="291" spans="1:22" x14ac:dyDescent="0.2">
      <c r="A291" s="456">
        <v>2018.06</v>
      </c>
      <c r="B291" s="191">
        <v>27845.249590947838</v>
      </c>
      <c r="C291" s="193"/>
      <c r="D291" s="192">
        <v>62843.356963824306</v>
      </c>
      <c r="E291" s="192">
        <v>48811.090383053575</v>
      </c>
      <c r="F291" s="192">
        <v>75595.123654142124</v>
      </c>
      <c r="G291" s="192">
        <v>25939.373549729455</v>
      </c>
      <c r="H291" s="192">
        <v>36904.265371862239</v>
      </c>
      <c r="I291" s="192">
        <v>19780.476044751733</v>
      </c>
      <c r="J291" s="192">
        <v>48248.262204455481</v>
      </c>
      <c r="K291" s="192">
        <v>73587.250683713341</v>
      </c>
      <c r="L291" s="192">
        <v>31811.791423511786</v>
      </c>
      <c r="M291" s="192">
        <v>22076.857501656075</v>
      </c>
      <c r="N291" s="192">
        <v>40839.018566935585</v>
      </c>
      <c r="O291" s="192">
        <v>41158.673298073219</v>
      </c>
      <c r="P291" s="192">
        <v>39239.419109711671</v>
      </c>
      <c r="Q291" s="458">
        <f t="shared" si="16"/>
        <v>0.43528800861100003</v>
      </c>
      <c r="R291" s="175">
        <v>3.7366760919353981E-2</v>
      </c>
      <c r="S291" s="171">
        <v>705.73822275308771</v>
      </c>
      <c r="T291" s="194">
        <f t="shared" si="14"/>
        <v>5560.0529834757335</v>
      </c>
      <c r="U291" s="460">
        <f t="shared" si="15"/>
        <v>-5.0290849102638369E-2</v>
      </c>
      <c r="V291" s="89"/>
    </row>
    <row r="292" spans="1:22" x14ac:dyDescent="0.2">
      <c r="A292" s="456">
        <v>2018.07</v>
      </c>
      <c r="B292" s="191">
        <v>19349.647094436812</v>
      </c>
      <c r="C292" s="193"/>
      <c r="D292" s="192">
        <v>47346.419974126744</v>
      </c>
      <c r="E292" s="192">
        <v>34639.022738062304</v>
      </c>
      <c r="F292" s="192">
        <v>52322.826292134981</v>
      </c>
      <c r="G292" s="192">
        <v>18438.32091359235</v>
      </c>
      <c r="H292" s="192">
        <v>25590.136503887519</v>
      </c>
      <c r="I292" s="192">
        <v>14698.48267747942</v>
      </c>
      <c r="J292" s="192">
        <v>34853.367040166304</v>
      </c>
      <c r="K292" s="192">
        <v>51823.914717561813</v>
      </c>
      <c r="L292" s="192">
        <v>23103.885944414906</v>
      </c>
      <c r="M292" s="192">
        <v>16644.273979166788</v>
      </c>
      <c r="N292" s="192">
        <v>30546.372012220385</v>
      </c>
      <c r="O292" s="192">
        <v>28696.572103684986</v>
      </c>
      <c r="P292" s="192">
        <v>27956.289003791822</v>
      </c>
      <c r="Q292" s="458">
        <f t="shared" si="16"/>
        <v>-0.28754579863612961</v>
      </c>
      <c r="R292" s="175">
        <v>3.1016129934470893E-2</v>
      </c>
      <c r="S292" s="171">
        <v>727.61610765843341</v>
      </c>
      <c r="T292" s="194">
        <f t="shared" si="14"/>
        <v>3842.1756623501537</v>
      </c>
      <c r="U292" s="460">
        <f t="shared" si="15"/>
        <v>-6.9797833395850439E-2</v>
      </c>
      <c r="V292" s="89"/>
    </row>
    <row r="293" spans="1:22" x14ac:dyDescent="0.2">
      <c r="A293" s="456">
        <v>2018.08</v>
      </c>
      <c r="B293" s="191">
        <v>19417.884086905357</v>
      </c>
      <c r="C293" s="193"/>
      <c r="D293" s="192">
        <v>45815.049448094644</v>
      </c>
      <c r="E293" s="192">
        <v>34726.752059839106</v>
      </c>
      <c r="F293" s="192">
        <v>53568.069821585756</v>
      </c>
      <c r="G293" s="192">
        <v>19965.085808516178</v>
      </c>
      <c r="H293" s="192">
        <v>26168.266836322364</v>
      </c>
      <c r="I293" s="192">
        <v>14554.291432040503</v>
      </c>
      <c r="J293" s="192">
        <v>36235.695844978516</v>
      </c>
      <c r="K293" s="192">
        <v>53630.465345912286</v>
      </c>
      <c r="L293" s="192">
        <v>23835.671985675945</v>
      </c>
      <c r="M293" s="192">
        <v>17037.46284268107</v>
      </c>
      <c r="N293" s="192">
        <v>30995.022408416145</v>
      </c>
      <c r="O293" s="192">
        <v>29003.618588836052</v>
      </c>
      <c r="P293" s="192">
        <v>28483.388498900003</v>
      </c>
      <c r="Q293" s="458">
        <f t="shared" si="16"/>
        <v>1.8854415728664531E-2</v>
      </c>
      <c r="R293" s="175">
        <v>3.8894388753662135E-2</v>
      </c>
      <c r="S293" s="171">
        <v>755.99313585711218</v>
      </c>
      <c r="T293" s="194">
        <f t="shared" si="14"/>
        <v>3767.67819017388</v>
      </c>
      <c r="U293" s="460">
        <f t="shared" si="15"/>
        <v>-8.3221299909879032E-2</v>
      </c>
      <c r="V293" s="89"/>
    </row>
    <row r="294" spans="1:22" x14ac:dyDescent="0.2">
      <c r="A294" s="456">
        <v>2018.09</v>
      </c>
      <c r="B294" s="191">
        <v>23035.24914861385</v>
      </c>
      <c r="C294" s="193"/>
      <c r="D294" s="192">
        <v>46214.594472295503</v>
      </c>
      <c r="E294" s="192">
        <v>34546.918167368422</v>
      </c>
      <c r="F294" s="192">
        <v>57047.316995604284</v>
      </c>
      <c r="G294" s="192">
        <v>19720.93974547699</v>
      </c>
      <c r="H294" s="192">
        <v>26317.678296945127</v>
      </c>
      <c r="I294" s="192">
        <v>14741.287420574319</v>
      </c>
      <c r="J294" s="192">
        <v>35924.370445231441</v>
      </c>
      <c r="K294" s="192">
        <v>60550.340694103856</v>
      </c>
      <c r="L294" s="192">
        <v>24332.769900163734</v>
      </c>
      <c r="M294" s="192">
        <v>17142.438205512059</v>
      </c>
      <c r="N294" s="192">
        <v>32010.768125492803</v>
      </c>
      <c r="O294" s="192">
        <v>30258.205240274074</v>
      </c>
      <c r="P294" s="192">
        <v>29003.039344582518</v>
      </c>
      <c r="Q294" s="458">
        <f t="shared" si="16"/>
        <v>1.8243996696621245E-2</v>
      </c>
      <c r="R294" s="175">
        <v>6.5342861600713009E-2</v>
      </c>
      <c r="S294" s="171">
        <v>805.13268968782438</v>
      </c>
      <c r="T294" s="194">
        <f t="shared" si="14"/>
        <v>3602.268261623798</v>
      </c>
      <c r="U294" s="460">
        <f t="shared" si="15"/>
        <v>-0.11019860272879145</v>
      </c>
      <c r="V294" s="89"/>
    </row>
    <row r="295" spans="1:22" x14ac:dyDescent="0.2">
      <c r="A295" s="456">
        <v>2018.1</v>
      </c>
      <c r="B295" s="191">
        <v>23955.481835993178</v>
      </c>
      <c r="C295" s="193"/>
      <c r="D295" s="192">
        <v>46305.349191176421</v>
      </c>
      <c r="E295" s="192">
        <v>36526.594012109577</v>
      </c>
      <c r="F295" s="192">
        <v>70161.086733800461</v>
      </c>
      <c r="G295" s="192">
        <v>21030.079774523489</v>
      </c>
      <c r="H295" s="192">
        <v>28418.805101803984</v>
      </c>
      <c r="I295" s="192">
        <v>15041.916450554558</v>
      </c>
      <c r="J295" s="192">
        <v>37115.57638293894</v>
      </c>
      <c r="K295" s="192">
        <v>69629.656780869511</v>
      </c>
      <c r="L295" s="192">
        <v>25368.3334714374</v>
      </c>
      <c r="M295" s="192">
        <v>17629.239061677516</v>
      </c>
      <c r="N295" s="192">
        <v>32832.367613015391</v>
      </c>
      <c r="O295" s="192">
        <v>31206.035885275607</v>
      </c>
      <c r="P295" s="192">
        <v>30723.626465894708</v>
      </c>
      <c r="Q295" s="458">
        <f t="shared" si="16"/>
        <v>5.9324372900027678E-2</v>
      </c>
      <c r="R295" s="175">
        <v>5.3916071516107333E-2</v>
      </c>
      <c r="S295" s="171">
        <v>848.609854930967</v>
      </c>
      <c r="T295" s="194">
        <f t="shared" si="14"/>
        <v>3620.4654338352016</v>
      </c>
      <c r="U295" s="460">
        <f t="shared" si="15"/>
        <v>-0.1236120852078878</v>
      </c>
      <c r="V295" s="89"/>
    </row>
    <row r="296" spans="1:22" x14ac:dyDescent="0.2">
      <c r="A296" s="456">
        <v>2018.11</v>
      </c>
      <c r="B296" s="191">
        <v>23181.209124528912</v>
      </c>
      <c r="C296" s="193"/>
      <c r="D296" s="192">
        <v>51855.790370370421</v>
      </c>
      <c r="E296" s="192">
        <v>38424.35778414485</v>
      </c>
      <c r="F296" s="192">
        <v>61977.073657681358</v>
      </c>
      <c r="G296" s="192">
        <v>21609.342405050134</v>
      </c>
      <c r="H296" s="192">
        <v>30099.19500393933</v>
      </c>
      <c r="I296" s="192">
        <v>16199.531714192919</v>
      </c>
      <c r="J296" s="192">
        <v>40264.198907890393</v>
      </c>
      <c r="K296" s="192">
        <v>75402.782544147209</v>
      </c>
      <c r="L296" s="192">
        <v>26414.355184694581</v>
      </c>
      <c r="M296" s="192">
        <v>18887.487385037162</v>
      </c>
      <c r="N296" s="192">
        <v>34776.289306775638</v>
      </c>
      <c r="O296" s="192">
        <v>32869.557178006231</v>
      </c>
      <c r="P296" s="192">
        <v>32314.743525793841</v>
      </c>
      <c r="Q296" s="458">
        <f t="shared" si="16"/>
        <v>5.1788061597005219E-2</v>
      </c>
      <c r="R296" s="175">
        <v>3.1533649961842602E-2</v>
      </c>
      <c r="S296" s="171">
        <v>875.76537028875782</v>
      </c>
      <c r="T296" s="194">
        <f t="shared" si="14"/>
        <v>3689.885969702023</v>
      </c>
      <c r="U296" s="460">
        <f t="shared" si="15"/>
        <v>-9.8810363754548991E-2</v>
      </c>
      <c r="V296" s="89"/>
    </row>
    <row r="297" spans="1:22" x14ac:dyDescent="0.2">
      <c r="A297" s="456">
        <v>2018.12</v>
      </c>
      <c r="B297" s="191">
        <v>33907.586655361534</v>
      </c>
      <c r="C297" s="193"/>
      <c r="D297" s="192">
        <v>73709.899782870998</v>
      </c>
      <c r="E297" s="192">
        <v>59154.650967649854</v>
      </c>
      <c r="F297" s="192">
        <v>91961.685922756093</v>
      </c>
      <c r="G297" s="192">
        <v>32275.84422683368</v>
      </c>
      <c r="H297" s="192">
        <v>43154.689589189722</v>
      </c>
      <c r="I297" s="192">
        <v>22432.828192634021</v>
      </c>
      <c r="J297" s="192">
        <v>58731.548999325052</v>
      </c>
      <c r="K297" s="192">
        <v>95729.970209507665</v>
      </c>
      <c r="L297" s="192">
        <v>38070.420837342717</v>
      </c>
      <c r="M297" s="192">
        <v>28767.559238986152</v>
      </c>
      <c r="N297" s="192">
        <v>50364.807502048578</v>
      </c>
      <c r="O297" s="192">
        <v>49016.195286844304</v>
      </c>
      <c r="P297" s="192">
        <v>47553.688292300256</v>
      </c>
      <c r="Q297" s="458">
        <f t="shared" si="16"/>
        <v>0.47157870073586028</v>
      </c>
      <c r="R297" s="175">
        <v>2.569823445714392E-2</v>
      </c>
      <c r="S297" s="171">
        <v>898.53526991626552</v>
      </c>
      <c r="T297" s="194">
        <f t="shared" si="14"/>
        <v>5292.3563364108995</v>
      </c>
      <c r="U297" s="460">
        <f t="shared" si="15"/>
        <v>-9.7186079863553987E-2</v>
      </c>
      <c r="V297" s="89"/>
    </row>
    <row r="298" spans="1:22" x14ac:dyDescent="0.2">
      <c r="A298" s="456">
        <v>2019.01</v>
      </c>
      <c r="B298" s="191">
        <v>25875.7976931946</v>
      </c>
      <c r="C298" s="193"/>
      <c r="D298" s="192">
        <v>56786.790863060938</v>
      </c>
      <c r="E298" s="192">
        <v>44948.78801086024</v>
      </c>
      <c r="F298" s="192">
        <v>72467.670268604066</v>
      </c>
      <c r="G298" s="192">
        <v>22800.230449230501</v>
      </c>
      <c r="H298" s="192">
        <v>33069.992162111485</v>
      </c>
      <c r="I298" s="192">
        <v>17256.069578732469</v>
      </c>
      <c r="J298" s="192">
        <v>46801.274080783238</v>
      </c>
      <c r="K298" s="192">
        <v>86949.634889479014</v>
      </c>
      <c r="L298" s="192">
        <v>29754.968273786257</v>
      </c>
      <c r="M298" s="192">
        <v>22000.0299690012</v>
      </c>
      <c r="N298" s="192">
        <v>38238.566794128215</v>
      </c>
      <c r="O298" s="192">
        <v>37243.858346434805</v>
      </c>
      <c r="P298" s="192">
        <v>36908.58339646901</v>
      </c>
      <c r="Q298" s="458">
        <f t="shared" si="16"/>
        <v>-0.22385445331597686</v>
      </c>
      <c r="R298" s="175">
        <v>2.9062409093474573E-2</v>
      </c>
      <c r="S298" s="171">
        <v>924.59279274383709</v>
      </c>
      <c r="T298" s="194">
        <f t="shared" si="14"/>
        <v>3991.874443119817</v>
      </c>
      <c r="U298" s="460">
        <f t="shared" si="15"/>
        <v>-7.2982998954855272E-2</v>
      </c>
      <c r="V298" s="89"/>
    </row>
    <row r="299" spans="1:22" x14ac:dyDescent="0.2">
      <c r="A299" s="456">
        <v>2019.02</v>
      </c>
      <c r="B299" s="191">
        <v>25224.829075076563</v>
      </c>
      <c r="C299" s="193"/>
      <c r="D299" s="192">
        <v>58475.146601830573</v>
      </c>
      <c r="E299" s="192">
        <v>40958.751913426284</v>
      </c>
      <c r="F299" s="192">
        <v>73992.653943475147</v>
      </c>
      <c r="G299" s="192">
        <v>22155.223545492045</v>
      </c>
      <c r="H299" s="192">
        <v>32007.776370887736</v>
      </c>
      <c r="I299" s="192">
        <v>15937.275563510784</v>
      </c>
      <c r="J299" s="192">
        <v>43196.05781265843</v>
      </c>
      <c r="K299" s="192">
        <v>72416.730362793023</v>
      </c>
      <c r="L299" s="192">
        <v>29157.975491906887</v>
      </c>
      <c r="M299" s="192">
        <v>23115.676245289833</v>
      </c>
      <c r="N299" s="192">
        <v>35427.196884715268</v>
      </c>
      <c r="O299" s="192">
        <v>35988.494468483252</v>
      </c>
      <c r="P299" s="192">
        <v>34706.995744481137</v>
      </c>
      <c r="Q299" s="458">
        <f t="shared" si="16"/>
        <v>-5.9649746736107345E-2</v>
      </c>
      <c r="R299" s="175">
        <v>3.7656221899571962E-2</v>
      </c>
      <c r="S299" s="171">
        <v>959.72731886810311</v>
      </c>
      <c r="T299" s="194">
        <f t="shared" si="14"/>
        <v>3616.339252009036</v>
      </c>
      <c r="U299" s="460">
        <f t="shared" si="15"/>
        <v>-9.4956635828710279E-2</v>
      </c>
      <c r="V299" s="89"/>
    </row>
    <row r="300" spans="1:22" x14ac:dyDescent="0.2">
      <c r="A300" s="456">
        <v>2019.03</v>
      </c>
      <c r="B300" s="191">
        <v>28388.283959981058</v>
      </c>
      <c r="C300" s="193"/>
      <c r="D300" s="192">
        <v>71077.379188235282</v>
      </c>
      <c r="E300" s="192">
        <v>44069.614888951008</v>
      </c>
      <c r="F300" s="192">
        <v>73812.508967629052</v>
      </c>
      <c r="G300" s="192">
        <v>24073.867408245307</v>
      </c>
      <c r="H300" s="192">
        <v>33968.24067992263</v>
      </c>
      <c r="I300" s="192">
        <v>16919.723818585553</v>
      </c>
      <c r="J300" s="192">
        <v>48423.842701165755</v>
      </c>
      <c r="K300" s="192">
        <v>70362.858603246175</v>
      </c>
      <c r="L300" s="192">
        <v>30369.330329534354</v>
      </c>
      <c r="M300" s="192">
        <v>22534.252204323067</v>
      </c>
      <c r="N300" s="192">
        <v>36705.300472883457</v>
      </c>
      <c r="O300" s="192">
        <v>37200.322006003793</v>
      </c>
      <c r="P300" s="192">
        <v>36730.096171768666</v>
      </c>
      <c r="Q300" s="458">
        <f t="shared" si="16"/>
        <v>5.8290854160410133E-2</v>
      </c>
      <c r="R300" s="175">
        <v>4.6795401882895993E-2</v>
      </c>
      <c r="S300" s="171">
        <v>1004.8345028549038</v>
      </c>
      <c r="T300" s="194">
        <f t="shared" si="14"/>
        <v>3655.3378757807664</v>
      </c>
      <c r="U300" s="460">
        <f t="shared" si="15"/>
        <v>-9.1475739015988156E-2</v>
      </c>
      <c r="V300" s="89"/>
    </row>
    <row r="301" spans="1:22" x14ac:dyDescent="0.2">
      <c r="A301" s="456">
        <v>2019.04</v>
      </c>
      <c r="B301" s="191">
        <v>27529.576262263152</v>
      </c>
      <c r="C301" s="193"/>
      <c r="D301" s="192">
        <v>59379.508240850068</v>
      </c>
      <c r="E301" s="192">
        <v>47090.295786349692</v>
      </c>
      <c r="F301" s="192">
        <v>93676.938042396709</v>
      </c>
      <c r="G301" s="192">
        <v>23666.611518845482</v>
      </c>
      <c r="H301" s="192">
        <v>34095.923938938278</v>
      </c>
      <c r="I301" s="192">
        <v>17225.671287380348</v>
      </c>
      <c r="J301" s="192">
        <v>46673.3214126725</v>
      </c>
      <c r="K301" s="192">
        <v>69608.032638899065</v>
      </c>
      <c r="L301" s="192">
        <v>31424.169916060757</v>
      </c>
      <c r="M301" s="192">
        <v>27876.731042410003</v>
      </c>
      <c r="N301" s="192">
        <v>38570.811251764077</v>
      </c>
      <c r="O301" s="192">
        <v>38249.538528120138</v>
      </c>
      <c r="P301" s="192">
        <v>38041.08675055176</v>
      </c>
      <c r="Q301" s="458">
        <f t="shared" si="16"/>
        <v>3.5692544137435167E-2</v>
      </c>
      <c r="R301" s="175">
        <v>3.444697949233122E-2</v>
      </c>
      <c r="S301" s="171">
        <v>1038.9988759519706</v>
      </c>
      <c r="T301" s="194">
        <f t="shared" si="14"/>
        <v>3661.3212613629694</v>
      </c>
      <c r="U301" s="460">
        <f t="shared" si="15"/>
        <v>-7.9986418365538103E-2</v>
      </c>
      <c r="V301" s="89"/>
    </row>
    <row r="302" spans="1:22" x14ac:dyDescent="0.2">
      <c r="A302" s="456">
        <v>2019.05</v>
      </c>
      <c r="B302" s="191">
        <v>27660.90722470163</v>
      </c>
      <c r="C302" s="193"/>
      <c r="D302" s="192">
        <v>64845.034105012041</v>
      </c>
      <c r="E302" s="192">
        <v>47983.091289543059</v>
      </c>
      <c r="F302" s="192">
        <v>75622.311091496056</v>
      </c>
      <c r="G302" s="192">
        <v>28113.162636168741</v>
      </c>
      <c r="H302" s="192">
        <v>35107.750016605707</v>
      </c>
      <c r="I302" s="192">
        <v>18356.266822603233</v>
      </c>
      <c r="J302" s="192">
        <v>47380.988632413471</v>
      </c>
      <c r="K302" s="192">
        <v>81004.610195542744</v>
      </c>
      <c r="L302" s="192">
        <v>31911.447116984582</v>
      </c>
      <c r="M302" s="192">
        <v>24066.847308205975</v>
      </c>
      <c r="N302" s="192">
        <v>38976.24626787864</v>
      </c>
      <c r="O302" s="192">
        <v>40352.358645482411</v>
      </c>
      <c r="P302" s="192">
        <v>38931.887407482376</v>
      </c>
      <c r="Q302" s="458">
        <f t="shared" si="16"/>
        <v>2.3416803593753643E-2</v>
      </c>
      <c r="R302" s="175">
        <v>3.0590696999836187E-2</v>
      </c>
      <c r="S302" s="171">
        <v>1071.2078411064815</v>
      </c>
      <c r="T302" s="194">
        <f t="shared" si="14"/>
        <v>3634.3915637574596</v>
      </c>
      <c r="U302" s="460">
        <f t="shared" si="15"/>
        <v>-9.5282302752883741E-2</v>
      </c>
      <c r="V302" s="89"/>
    </row>
    <row r="303" spans="1:22" x14ac:dyDescent="0.2">
      <c r="A303" s="456">
        <v>2019.06</v>
      </c>
      <c r="B303" s="191">
        <v>40548.109023840399</v>
      </c>
      <c r="C303" s="193"/>
      <c r="D303" s="192">
        <v>93630.858443396399</v>
      </c>
      <c r="E303" s="192">
        <v>69663.068927614586</v>
      </c>
      <c r="F303" s="192">
        <v>113232.07834589716</v>
      </c>
      <c r="G303" s="192">
        <v>37284.479677385141</v>
      </c>
      <c r="H303" s="192">
        <v>51760.39893138731</v>
      </c>
      <c r="I303" s="192">
        <v>28077.621775947391</v>
      </c>
      <c r="J303" s="192">
        <v>69383.751518307414</v>
      </c>
      <c r="K303" s="192">
        <v>112062.02030379185</v>
      </c>
      <c r="L303" s="192">
        <v>47105.911684708328</v>
      </c>
      <c r="M303" s="192">
        <v>33881.993462773156</v>
      </c>
      <c r="N303" s="192">
        <v>57167.234137875777</v>
      </c>
      <c r="O303" s="192">
        <v>59072.720830876846</v>
      </c>
      <c r="P303" s="192">
        <v>56453.106260426146</v>
      </c>
      <c r="Q303" s="458">
        <f t="shared" si="16"/>
        <v>0.45004802026567914</v>
      </c>
      <c r="R303" s="175">
        <v>2.7180054023995259E-2</v>
      </c>
      <c r="S303" s="171">
        <v>1100.1304528163566</v>
      </c>
      <c r="T303" s="194">
        <f t="shared" si="14"/>
        <v>5131.4920076891813</v>
      </c>
      <c r="U303" s="460">
        <f t="shared" si="15"/>
        <v>-7.7078577679065119E-2</v>
      </c>
      <c r="V303" s="89"/>
    </row>
    <row r="304" spans="1:22" x14ac:dyDescent="0.2">
      <c r="A304" s="456">
        <v>2019.07</v>
      </c>
      <c r="B304" s="191">
        <v>28630.445523794184</v>
      </c>
      <c r="C304" s="193"/>
      <c r="D304" s="192">
        <v>73324.775603751434</v>
      </c>
      <c r="E304" s="192">
        <v>50060.915246021301</v>
      </c>
      <c r="F304" s="192">
        <v>82146.949686621752</v>
      </c>
      <c r="G304" s="192">
        <v>27541.88048501575</v>
      </c>
      <c r="H304" s="192">
        <v>37120.484481249026</v>
      </c>
      <c r="I304" s="192">
        <v>19814.501661390495</v>
      </c>
      <c r="J304" s="192">
        <v>53086.033889408354</v>
      </c>
      <c r="K304" s="192">
        <v>79688.068519350723</v>
      </c>
      <c r="L304" s="192">
        <v>34535.674184456511</v>
      </c>
      <c r="M304" s="192">
        <v>25194.121102799672</v>
      </c>
      <c r="N304" s="192">
        <v>42659.863960620256</v>
      </c>
      <c r="O304" s="192">
        <v>42277.339647088535</v>
      </c>
      <c r="P304" s="192">
        <v>41064.83977947144</v>
      </c>
      <c r="Q304" s="458">
        <f t="shared" si="16"/>
        <v>-0.27258493819572061</v>
      </c>
      <c r="R304" s="175">
        <v>2.1978655386921009E-2</v>
      </c>
      <c r="S304" s="171">
        <v>1124.3333227783164</v>
      </c>
      <c r="T304" s="194">
        <f t="shared" si="14"/>
        <v>3652.3723834847283</v>
      </c>
      <c r="U304" s="460">
        <f t="shared" si="15"/>
        <v>-4.9399948244252867E-2</v>
      </c>
      <c r="V304" s="89"/>
    </row>
    <row r="305" spans="1:22" x14ac:dyDescent="0.2">
      <c r="A305" s="456">
        <v>2019.08</v>
      </c>
      <c r="B305" s="191">
        <v>31883.561965120698</v>
      </c>
      <c r="C305" s="193"/>
      <c r="D305" s="192">
        <v>71776.830331360936</v>
      </c>
      <c r="E305" s="192">
        <v>51888.929209517177</v>
      </c>
      <c r="F305" s="192">
        <v>82885.635541551062</v>
      </c>
      <c r="G305" s="192">
        <v>29375.133472955298</v>
      </c>
      <c r="H305" s="192">
        <v>37439.431091709768</v>
      </c>
      <c r="I305" s="192">
        <v>20055.370480202164</v>
      </c>
      <c r="J305" s="192">
        <v>53117.582076538994</v>
      </c>
      <c r="K305" s="192">
        <v>81916.1537247753</v>
      </c>
      <c r="L305" s="192">
        <v>34971.055002200243</v>
      </c>
      <c r="M305" s="192">
        <v>25589.496942542453</v>
      </c>
      <c r="N305" s="192">
        <v>43939.152237561175</v>
      </c>
      <c r="O305" s="192">
        <v>42985.403643732614</v>
      </c>
      <c r="P305" s="192">
        <v>42117.373423357698</v>
      </c>
      <c r="Q305" s="458">
        <f t="shared" si="16"/>
        <v>2.5631017910665799E-2</v>
      </c>
      <c r="R305" s="175">
        <v>3.9539857870486861E-2</v>
      </c>
      <c r="S305" s="171">
        <v>1169.3066556894491</v>
      </c>
      <c r="T305" s="194">
        <f t="shared" si="14"/>
        <v>3601.9100052521603</v>
      </c>
      <c r="U305" s="460">
        <f t="shared" si="15"/>
        <v>-4.3997437295479114E-2</v>
      </c>
      <c r="V305" s="89"/>
    </row>
    <row r="306" spans="1:22" x14ac:dyDescent="0.2">
      <c r="A306" s="456">
        <v>2019.09</v>
      </c>
      <c r="B306" s="191">
        <v>34519.417177781783</v>
      </c>
      <c r="C306" s="193"/>
      <c r="D306" s="192">
        <v>73228.389137529201</v>
      </c>
      <c r="E306" s="192">
        <v>51105.27678568905</v>
      </c>
      <c r="F306" s="192">
        <v>86934.298594147462</v>
      </c>
      <c r="G306" s="192">
        <v>28484.811853244835</v>
      </c>
      <c r="H306" s="192">
        <v>39403.643668448116</v>
      </c>
      <c r="I306" s="192">
        <v>19657.288461138123</v>
      </c>
      <c r="J306" s="192">
        <v>54383.03393125788</v>
      </c>
      <c r="K306" s="192">
        <v>89767.854287213413</v>
      </c>
      <c r="L306" s="192">
        <v>36730.369891130023</v>
      </c>
      <c r="M306" s="192">
        <v>25851.649850843136</v>
      </c>
      <c r="N306" s="192">
        <v>46825.164136382067</v>
      </c>
      <c r="O306" s="192">
        <v>43882.624069576996</v>
      </c>
      <c r="P306" s="192">
        <v>43126.269110572444</v>
      </c>
      <c r="Q306" s="458">
        <f t="shared" si="16"/>
        <v>2.3954382840389199E-2</v>
      </c>
      <c r="R306" s="175">
        <v>5.8856622721223051E-2</v>
      </c>
      <c r="S306" s="171">
        <v>1238.2957483751265</v>
      </c>
      <c r="T306" s="194">
        <f t="shared" si="14"/>
        <v>3482.7115547446638</v>
      </c>
      <c r="U306" s="460">
        <f t="shared" si="15"/>
        <v>-3.3189284693983745E-2</v>
      </c>
      <c r="V306" s="89"/>
    </row>
    <row r="307" spans="1:22" x14ac:dyDescent="0.2">
      <c r="A307" s="456">
        <v>2019.1</v>
      </c>
      <c r="B307" s="191">
        <v>35924.420110468913</v>
      </c>
      <c r="C307" s="193"/>
      <c r="D307" s="192">
        <v>79996.672433371947</v>
      </c>
      <c r="E307" s="192">
        <v>57007.991812023582</v>
      </c>
      <c r="F307" s="192">
        <v>105864.7309006143</v>
      </c>
      <c r="G307" s="192">
        <v>31212.208181923412</v>
      </c>
      <c r="H307" s="192">
        <v>41638.086884849006</v>
      </c>
      <c r="I307" s="192">
        <v>21864.936088967374</v>
      </c>
      <c r="J307" s="192">
        <v>57993.331067363011</v>
      </c>
      <c r="K307" s="192">
        <v>111919.26115686192</v>
      </c>
      <c r="L307" s="192">
        <v>38901.011590681475</v>
      </c>
      <c r="M307" s="192">
        <v>26569.294663816363</v>
      </c>
      <c r="N307" s="192">
        <v>47894.22116934324</v>
      </c>
      <c r="O307" s="192">
        <v>46425.592165017966</v>
      </c>
      <c r="P307" s="192">
        <v>46933.934172071691</v>
      </c>
      <c r="Q307" s="458">
        <f t="shared" si="16"/>
        <v>8.8291084297987599E-2</v>
      </c>
      <c r="R307" s="175">
        <v>3.2934820909841234E-2</v>
      </c>
      <c r="S307" s="171">
        <v>1279.1595080715058</v>
      </c>
      <c r="T307" s="194">
        <f t="shared" si="14"/>
        <v>3669.1228791967092</v>
      </c>
      <c r="U307" s="460">
        <f t="shared" si="15"/>
        <v>1.3439555286670402E-2</v>
      </c>
      <c r="V307" s="89"/>
    </row>
    <row r="308" spans="1:22" x14ac:dyDescent="0.2">
      <c r="A308" s="456">
        <v>2019.11</v>
      </c>
      <c r="B308" s="191">
        <v>34810.361626288512</v>
      </c>
      <c r="C308" s="193"/>
      <c r="D308" s="192">
        <v>79932.001954285719</v>
      </c>
      <c r="E308" s="192">
        <v>55489.649653916371</v>
      </c>
      <c r="F308" s="192">
        <v>92605.066536099679</v>
      </c>
      <c r="G308" s="192">
        <v>32177.795252685966</v>
      </c>
      <c r="H308" s="192">
        <v>42117.690242139106</v>
      </c>
      <c r="I308" s="192">
        <v>21966.451924523768</v>
      </c>
      <c r="J308" s="192">
        <v>58931.370856562695</v>
      </c>
      <c r="K308" s="192">
        <v>108553.74110963364</v>
      </c>
      <c r="L308" s="192">
        <v>38591.022570194677</v>
      </c>
      <c r="M308" s="192">
        <v>27998.995701619584</v>
      </c>
      <c r="N308" s="192">
        <v>49702.46523782752</v>
      </c>
      <c r="O308" s="192">
        <v>47416.93338101347</v>
      </c>
      <c r="P308" s="192">
        <v>46775.505261192586</v>
      </c>
      <c r="Q308" s="458">
        <f t="shared" si="16"/>
        <v>-3.3755727848908679E-3</v>
      </c>
      <c r="R308" s="175">
        <v>4.2545373094803107E-2</v>
      </c>
      <c r="S308" s="171">
        <v>1334.1633669185803</v>
      </c>
      <c r="T308" s="194">
        <f>+P308/S308*100</f>
        <v>3505.9803335199163</v>
      </c>
      <c r="U308" s="460">
        <f t="shared" si="15"/>
        <v>-4.9840465990594884E-2</v>
      </c>
      <c r="V308" s="89"/>
    </row>
    <row r="309" spans="1:22" x14ac:dyDescent="0.2">
      <c r="A309" s="456">
        <v>2019.12</v>
      </c>
      <c r="B309" s="191">
        <v>50788.370405115886</v>
      </c>
      <c r="C309" s="193"/>
      <c r="D309" s="192">
        <v>117532.27912758997</v>
      </c>
      <c r="E309" s="192">
        <v>88457.800765448381</v>
      </c>
      <c r="F309" s="192">
        <v>134723.48331697981</v>
      </c>
      <c r="G309" s="192">
        <v>47475.287319215153</v>
      </c>
      <c r="H309" s="192">
        <v>62086.434224832294</v>
      </c>
      <c r="I309" s="192">
        <v>31995.449569701279</v>
      </c>
      <c r="J309" s="192">
        <v>85129.20103501089</v>
      </c>
      <c r="K309" s="192">
        <v>151351.80079765301</v>
      </c>
      <c r="L309" s="192">
        <v>57685.740925160302</v>
      </c>
      <c r="M309" s="192">
        <v>41403.87450833925</v>
      </c>
      <c r="N309" s="192">
        <v>72758.014926020405</v>
      </c>
      <c r="O309" s="192">
        <v>72201.387034785643</v>
      </c>
      <c r="P309" s="192">
        <v>70527.98830431985</v>
      </c>
      <c r="Q309" s="458">
        <f t="shared" si="16"/>
        <v>0.50779746601334042</v>
      </c>
      <c r="R309" s="175">
        <v>3.7437073551383371E-2</v>
      </c>
      <c r="S309" s="171">
        <v>1383.5274114945678</v>
      </c>
      <c r="T309" s="194">
        <f t="shared" si="14"/>
        <v>5097.6935995891372</v>
      </c>
      <c r="U309" s="460">
        <f t="shared" si="15"/>
        <v>-3.6781865099011157E-2</v>
      </c>
      <c r="V309" s="89"/>
    </row>
    <row r="310" spans="1:22" x14ac:dyDescent="0.2">
      <c r="A310" s="456">
        <v>2020.01</v>
      </c>
      <c r="B310" s="191">
        <v>36654.678785246251</v>
      </c>
      <c r="C310" s="193"/>
      <c r="D310" s="192">
        <v>91212.752767567508</v>
      </c>
      <c r="E310" s="192">
        <v>65579.16138962876</v>
      </c>
      <c r="F310" s="192">
        <v>111357.87713216402</v>
      </c>
      <c r="G310" s="192">
        <v>36702.527364874462</v>
      </c>
      <c r="H310" s="192">
        <v>48281.63441544363</v>
      </c>
      <c r="I310" s="192">
        <v>25440.875884640202</v>
      </c>
      <c r="J310" s="192">
        <v>69925.817853243352</v>
      </c>
      <c r="K310" s="192">
        <v>125835.50893191522</v>
      </c>
      <c r="L310" s="192">
        <v>44948.484192967044</v>
      </c>
      <c r="M310" s="192">
        <v>32573.568737623569</v>
      </c>
      <c r="N310" s="192">
        <v>57853.129570246674</v>
      </c>
      <c r="O310" s="192">
        <v>55611.488260668375</v>
      </c>
      <c r="P310" s="192">
        <v>54801.902564099008</v>
      </c>
      <c r="Q310" s="458">
        <f t="shared" si="16"/>
        <v>-0.22297652489908915</v>
      </c>
      <c r="R310" s="175">
        <v>2.2528949260559816E-2</v>
      </c>
      <c r="S310" s="171">
        <v>1415.3485419589429</v>
      </c>
      <c r="T310" s="194">
        <f t="shared" si="14"/>
        <v>3871.9722343620942</v>
      </c>
      <c r="U310" s="460">
        <f t="shared" si="15"/>
        <v>-3.0036568150178078E-2</v>
      </c>
      <c r="V310" s="89"/>
    </row>
    <row r="311" spans="1:22" x14ac:dyDescent="0.2">
      <c r="A311" s="456">
        <v>2020.02</v>
      </c>
      <c r="B311" s="191">
        <v>40303.224501397002</v>
      </c>
      <c r="C311" s="193"/>
      <c r="D311" s="192">
        <v>91842.213451232572</v>
      </c>
      <c r="E311" s="192">
        <v>65608.590338744631</v>
      </c>
      <c r="F311" s="192">
        <v>111273.78598890548</v>
      </c>
      <c r="G311" s="192">
        <v>37749.644766844045</v>
      </c>
      <c r="H311" s="192">
        <v>48185.52003071332</v>
      </c>
      <c r="I311" s="192">
        <v>26427.965260822639</v>
      </c>
      <c r="J311" s="192">
        <v>67503.343819421279</v>
      </c>
      <c r="K311" s="192">
        <v>109999.8503049383</v>
      </c>
      <c r="L311" s="192">
        <v>44857.547027383574</v>
      </c>
      <c r="M311" s="192">
        <v>33297.502703579521</v>
      </c>
      <c r="N311" s="192">
        <v>57942.324164808495</v>
      </c>
      <c r="O311" s="192">
        <v>55535.45834923529</v>
      </c>
      <c r="P311" s="192">
        <v>54485.983019013962</v>
      </c>
      <c r="Q311" s="458">
        <f t="shared" si="16"/>
        <v>-5.7647550596537922E-3</v>
      </c>
      <c r="R311" s="175">
        <v>2.0136293736429556E-2</v>
      </c>
      <c r="S311" s="171">
        <v>1443.6555127981214</v>
      </c>
      <c r="T311" s="194">
        <f t="shared" si="14"/>
        <v>3774.1679047384487</v>
      </c>
      <c r="U311" s="460">
        <f t="shared" si="15"/>
        <v>4.3643209812721961E-2</v>
      </c>
      <c r="V311" s="89"/>
    </row>
    <row r="312" spans="1:22" x14ac:dyDescent="0.2">
      <c r="A312" s="456">
        <v>2020.03</v>
      </c>
      <c r="B312" s="191">
        <v>40386.154188918306</v>
      </c>
      <c r="C312" s="193"/>
      <c r="D312" s="192">
        <v>102284.90136462888</v>
      </c>
      <c r="E312" s="192">
        <v>65309.934680848848</v>
      </c>
      <c r="F312" s="192">
        <v>113431.72293478253</v>
      </c>
      <c r="G312" s="192">
        <v>36424.627378179939</v>
      </c>
      <c r="H312" s="192">
        <v>50448.615096204885</v>
      </c>
      <c r="I312" s="192">
        <v>24589.480926599201</v>
      </c>
      <c r="J312" s="192">
        <v>69921.189050643792</v>
      </c>
      <c r="K312" s="192">
        <v>106353.39568683012</v>
      </c>
      <c r="L312" s="192">
        <v>45746.104412215274</v>
      </c>
      <c r="M312" s="192">
        <v>33365.872308681413</v>
      </c>
      <c r="N312" s="192">
        <v>57875.008252415842</v>
      </c>
      <c r="O312" s="192">
        <v>55574.595127918627</v>
      </c>
      <c r="P312" s="192">
        <v>54903.08214023678</v>
      </c>
      <c r="Q312" s="458">
        <f t="shared" si="16"/>
        <v>7.6551637340793732E-3</v>
      </c>
      <c r="R312" s="175">
        <v>3.3434686436722538E-2</v>
      </c>
      <c r="S312" s="171">
        <v>1491.2961447204593</v>
      </c>
      <c r="T312" s="194">
        <f t="shared" si="14"/>
        <v>3681.5680329226802</v>
      </c>
      <c r="U312" s="460">
        <f t="shared" si="15"/>
        <v>7.175850231440295E-3</v>
      </c>
      <c r="V312" s="89"/>
    </row>
    <row r="313" spans="1:22" x14ac:dyDescent="0.2">
      <c r="A313" s="456">
        <v>2020.04</v>
      </c>
      <c r="B313" s="191">
        <v>42344.923634922612</v>
      </c>
      <c r="C313" s="193"/>
      <c r="D313" s="192">
        <v>80274.034741474359</v>
      </c>
      <c r="E313" s="192">
        <v>64043.457574411776</v>
      </c>
      <c r="F313" s="192">
        <v>94991.168217800703</v>
      </c>
      <c r="G313" s="192">
        <v>33067.025297058135</v>
      </c>
      <c r="H313" s="192">
        <v>48473.243872048683</v>
      </c>
      <c r="I313" s="192">
        <v>21493.456012759099</v>
      </c>
      <c r="J313" s="192">
        <v>66371.543105862671</v>
      </c>
      <c r="K313" s="192">
        <v>103284.44681105396</v>
      </c>
      <c r="L313" s="192">
        <v>46076.497294512061</v>
      </c>
      <c r="M313" s="192">
        <v>33874.668973456202</v>
      </c>
      <c r="N313" s="192">
        <v>58557.675237708761</v>
      </c>
      <c r="O313" s="192">
        <v>54372.499102750895</v>
      </c>
      <c r="P313" s="192">
        <v>53614.823588210988</v>
      </c>
      <c r="Q313" s="458">
        <f t="shared" si="16"/>
        <v>-2.3464230090675886E-2</v>
      </c>
      <c r="R313" s="175">
        <v>1.4965725908725691E-2</v>
      </c>
      <c r="S313" s="171">
        <v>1513.6655868912662</v>
      </c>
      <c r="T313" s="194">
        <f t="shared" si="14"/>
        <v>3542.0520921218772</v>
      </c>
      <c r="U313" s="460">
        <f t="shared" si="15"/>
        <v>-3.257544496291831E-2</v>
      </c>
      <c r="V313" s="89"/>
    </row>
    <row r="314" spans="1:22" x14ac:dyDescent="0.2">
      <c r="A314" s="456">
        <v>2020.05</v>
      </c>
      <c r="B314" s="191">
        <v>42781.685315550858</v>
      </c>
      <c r="C314" s="193"/>
      <c r="D314" s="192">
        <v>79241.22793986641</v>
      </c>
      <c r="E314" s="192">
        <v>65213.846500938103</v>
      </c>
      <c r="F314" s="192">
        <v>101005.44213872835</v>
      </c>
      <c r="G314" s="192">
        <v>35060.289505494184</v>
      </c>
      <c r="H314" s="192">
        <v>48740.985400000405</v>
      </c>
      <c r="I314" s="192">
        <v>21591.768247071232</v>
      </c>
      <c r="J314" s="192">
        <v>68415.971772294462</v>
      </c>
      <c r="K314" s="192">
        <v>103354.50486583145</v>
      </c>
      <c r="L314" s="192">
        <v>48360.191331222311</v>
      </c>
      <c r="M314" s="192">
        <v>34197.344968033183</v>
      </c>
      <c r="N314" s="192">
        <v>58863.508515800961</v>
      </c>
      <c r="O314" s="192">
        <v>55538.710553231271</v>
      </c>
      <c r="P314" s="192">
        <v>54724.567924247793</v>
      </c>
      <c r="Q314" s="458">
        <f t="shared" si="16"/>
        <v>2.0698461018172853E-2</v>
      </c>
      <c r="R314" s="175">
        <v>1.5427362512386189E-2</v>
      </c>
      <c r="S314" s="171">
        <v>1536.370570694635</v>
      </c>
      <c r="T314" s="194">
        <f t="shared" si="14"/>
        <v>3561.9380485467987</v>
      </c>
      <c r="U314" s="460">
        <f t="shared" si="15"/>
        <v>-1.99355281178768E-2</v>
      </c>
      <c r="V314" s="89"/>
    </row>
    <row r="315" spans="1:22" x14ac:dyDescent="0.2">
      <c r="A315" s="456">
        <v>2020.06</v>
      </c>
      <c r="B315" s="191">
        <v>63800.721677390306</v>
      </c>
      <c r="C315" s="193"/>
      <c r="D315" s="192">
        <v>124313.09103752757</v>
      </c>
      <c r="E315" s="192">
        <v>99844.429266292718</v>
      </c>
      <c r="F315" s="192">
        <v>152864.42933447091</v>
      </c>
      <c r="G315" s="192">
        <v>53350.985500571616</v>
      </c>
      <c r="H315" s="192">
        <v>74186.551708533632</v>
      </c>
      <c r="I315" s="192">
        <v>33555.26148844562</v>
      </c>
      <c r="J315" s="192">
        <v>100044.91991757126</v>
      </c>
      <c r="K315" s="192">
        <v>157089.94623926695</v>
      </c>
      <c r="L315" s="192">
        <v>69622.415794490968</v>
      </c>
      <c r="M315" s="192">
        <v>48391.003815176453</v>
      </c>
      <c r="N315" s="192">
        <v>89328.59782608712</v>
      </c>
      <c r="O315" s="192">
        <v>82603.66956646477</v>
      </c>
      <c r="P315" s="192">
        <v>82229.629141443613</v>
      </c>
      <c r="Q315" s="458">
        <f t="shared" si="16"/>
        <v>0.50260901566677618</v>
      </c>
      <c r="R315" s="175">
        <v>2.2435391591276943E-2</v>
      </c>
      <c r="S315" s="171">
        <v>1570.170723249917</v>
      </c>
      <c r="T315" s="194">
        <f t="shared" si="14"/>
        <v>5236.9865215195132</v>
      </c>
      <c r="U315" s="460">
        <f t="shared" si="15"/>
        <v>2.055825355905383E-2</v>
      </c>
      <c r="V315" s="89"/>
    </row>
    <row r="316" spans="1:22" x14ac:dyDescent="0.2">
      <c r="A316" s="456">
        <v>2020.07</v>
      </c>
      <c r="B316" s="191">
        <v>44947.45546629146</v>
      </c>
      <c r="C316" s="193"/>
      <c r="D316" s="192">
        <v>86995.645148842246</v>
      </c>
      <c r="E316" s="192">
        <v>70700.605413783545</v>
      </c>
      <c r="F316" s="192">
        <v>102624.71976210874</v>
      </c>
      <c r="G316" s="192">
        <v>38995.152828238512</v>
      </c>
      <c r="H316" s="192">
        <v>51617.85066785114</v>
      </c>
      <c r="I316" s="192">
        <v>24091.617579523652</v>
      </c>
      <c r="J316" s="192">
        <v>70335.588081680515</v>
      </c>
      <c r="K316" s="192">
        <v>118933.86419442781</v>
      </c>
      <c r="L316" s="192">
        <v>49342.12831287337</v>
      </c>
      <c r="M316" s="192">
        <v>34403.370452446121</v>
      </c>
      <c r="N316" s="192">
        <v>60589.771418188982</v>
      </c>
      <c r="O316" s="192">
        <v>57074.894915306104</v>
      </c>
      <c r="P316" s="192">
        <v>58050.037048792452</v>
      </c>
      <c r="Q316" s="458">
        <f t="shared" si="16"/>
        <v>-0.29404963083391411</v>
      </c>
      <c r="R316" s="175">
        <v>1.9341946456512993E-2</v>
      </c>
      <c r="S316" s="171">
        <v>1600.0039669916653</v>
      </c>
      <c r="T316" s="194">
        <f t="shared" si="14"/>
        <v>3628.1183201025678</v>
      </c>
      <c r="U316" s="460">
        <f t="shared" si="15"/>
        <v>-6.6406326725698683E-3</v>
      </c>
      <c r="V316" s="89"/>
    </row>
    <row r="317" spans="1:22" x14ac:dyDescent="0.2">
      <c r="A317" s="456">
        <v>2020.08</v>
      </c>
      <c r="B317" s="191">
        <v>45020.469989522397</v>
      </c>
      <c r="C317" s="193"/>
      <c r="D317" s="192">
        <v>86901.572761276024</v>
      </c>
      <c r="E317" s="192">
        <v>70800.990287489753</v>
      </c>
      <c r="F317" s="192">
        <v>102712.70872276806</v>
      </c>
      <c r="G317" s="192">
        <v>38555.595978010278</v>
      </c>
      <c r="H317" s="192">
        <v>51613.010397035287</v>
      </c>
      <c r="I317" s="192">
        <v>24256.963565932474</v>
      </c>
      <c r="J317" s="192">
        <v>71131.340538425007</v>
      </c>
      <c r="K317" s="192">
        <v>124770.60208423431</v>
      </c>
      <c r="L317" s="192">
        <v>49332.409358999037</v>
      </c>
      <c r="M317" s="192">
        <v>35198.243054150436</v>
      </c>
      <c r="N317" s="192">
        <v>64713.416155305917</v>
      </c>
      <c r="O317" s="192">
        <v>57987.087328642832</v>
      </c>
      <c r="P317" s="192">
        <v>58639.174176808636</v>
      </c>
      <c r="Q317" s="458">
        <f t="shared" si="16"/>
        <v>1.0148781257813821E-2</v>
      </c>
      <c r="R317" s="175">
        <v>2.7001103590661213E-2</v>
      </c>
      <c r="S317" s="171">
        <v>1643.2040741004403</v>
      </c>
      <c r="T317" s="194">
        <f t="shared" si="14"/>
        <v>3568.5874384720114</v>
      </c>
      <c r="U317" s="460">
        <f t="shared" si="15"/>
        <v>-9.2513601760064734E-3</v>
      </c>
      <c r="V317" s="89"/>
    </row>
    <row r="318" spans="1:22" x14ac:dyDescent="0.2">
      <c r="A318" s="456">
        <v>2020.09</v>
      </c>
      <c r="B318" s="191">
        <v>48919.223809004492</v>
      </c>
      <c r="C318" s="193"/>
      <c r="D318" s="192">
        <v>88711.302138919433</v>
      </c>
      <c r="E318" s="192">
        <v>74014.830433168056</v>
      </c>
      <c r="F318" s="192">
        <v>111554.85784468085</v>
      </c>
      <c r="G318" s="192">
        <v>38322.344313717913</v>
      </c>
      <c r="H318" s="192">
        <v>52475.339852864105</v>
      </c>
      <c r="I318" s="192">
        <v>24084.514839756139</v>
      </c>
      <c r="J318" s="192">
        <v>73080.237603912901</v>
      </c>
      <c r="K318" s="192">
        <v>124618.85572811235</v>
      </c>
      <c r="L318" s="192">
        <v>50257.194611579405</v>
      </c>
      <c r="M318" s="192">
        <v>35604.634291751936</v>
      </c>
      <c r="N318" s="192">
        <v>70358.051082563063</v>
      </c>
      <c r="O318" s="192">
        <v>59897.832486774227</v>
      </c>
      <c r="P318" s="192">
        <v>60610.671527657098</v>
      </c>
      <c r="Q318" s="458">
        <f t="shared" si="16"/>
        <v>3.3620823937663413E-2</v>
      </c>
      <c r="R318" s="175">
        <v>2.8355216469789557E-2</v>
      </c>
      <c r="S318" s="171">
        <v>1689.2137881752528</v>
      </c>
      <c r="T318" s="194">
        <f t="shared" si="14"/>
        <v>3588.0995023803848</v>
      </c>
      <c r="U318" s="460">
        <f t="shared" si="15"/>
        <v>3.0260314694205981E-2</v>
      </c>
      <c r="V318" s="89"/>
    </row>
    <row r="319" spans="1:22" x14ac:dyDescent="0.2">
      <c r="A319" s="456">
        <v>2020.1</v>
      </c>
      <c r="B319" s="191">
        <v>51438.297570849856</v>
      </c>
      <c r="C319" s="193"/>
      <c r="D319" s="192">
        <v>96330.009741657748</v>
      </c>
      <c r="E319" s="192">
        <v>74755.509496422586</v>
      </c>
      <c r="F319" s="192">
        <v>131853.60913848123</v>
      </c>
      <c r="G319" s="192">
        <v>39748.414754196405</v>
      </c>
      <c r="H319" s="192">
        <v>58786.977748360354</v>
      </c>
      <c r="I319" s="192">
        <v>26177.157793173676</v>
      </c>
      <c r="J319" s="192">
        <v>75277.087073795439</v>
      </c>
      <c r="K319" s="192">
        <v>139968.49064357445</v>
      </c>
      <c r="L319" s="192">
        <v>54158.876774910132</v>
      </c>
      <c r="M319" s="192">
        <v>40031.386055156843</v>
      </c>
      <c r="N319" s="192">
        <v>67439.267663779261</v>
      </c>
      <c r="O319" s="192">
        <v>62888.53744667775</v>
      </c>
      <c r="P319" s="192">
        <v>63856.278376534872</v>
      </c>
      <c r="Q319" s="458">
        <f t="shared" si="16"/>
        <v>5.3548439030192574E-2</v>
      </c>
      <c r="R319" s="175">
        <v>3.7609698439821981E-2</v>
      </c>
      <c r="S319" s="171">
        <v>1753.4039121259123</v>
      </c>
      <c r="T319" s="194">
        <f t="shared" si="14"/>
        <v>3641.8464641790615</v>
      </c>
      <c r="U319" s="460">
        <f t="shared" si="15"/>
        <v>-7.4340423898856534E-3</v>
      </c>
      <c r="V319" s="89"/>
    </row>
    <row r="320" spans="1:22" x14ac:dyDescent="0.2">
      <c r="A320" s="456">
        <v>2020.11</v>
      </c>
      <c r="B320" s="191">
        <v>50677.119105727506</v>
      </c>
      <c r="C320" s="193"/>
      <c r="D320" s="192">
        <v>98103.171795429764</v>
      </c>
      <c r="E320" s="192">
        <v>75779.079207799252</v>
      </c>
      <c r="F320" s="192">
        <v>116155.45467529749</v>
      </c>
      <c r="G320" s="192">
        <v>44001.378943487842</v>
      </c>
      <c r="H320" s="192">
        <v>58486.043203626024</v>
      </c>
      <c r="I320" s="192">
        <v>27107.988214201978</v>
      </c>
      <c r="J320" s="192">
        <v>77631.058393422223</v>
      </c>
      <c r="K320" s="192">
        <v>152766.74652627809</v>
      </c>
      <c r="L320" s="192">
        <v>54439.945599207807</v>
      </c>
      <c r="M320" s="192">
        <v>38294.726435179</v>
      </c>
      <c r="N320" s="192">
        <v>67695.082487191408</v>
      </c>
      <c r="O320" s="192">
        <v>63562.109483817607</v>
      </c>
      <c r="P320" s="192">
        <v>64630.980468885857</v>
      </c>
      <c r="Q320" s="458">
        <f t="shared" si="16"/>
        <v>1.213196434315944E-2</v>
      </c>
      <c r="R320" s="175">
        <v>3.1597049410966527E-2</v>
      </c>
      <c r="S320" s="171">
        <v>1809.5128373139416</v>
      </c>
      <c r="T320" s="194">
        <f t="shared" si="14"/>
        <v>3571.733736071456</v>
      </c>
      <c r="U320" s="460">
        <f t="shared" si="15"/>
        <v>1.8754641012354245E-2</v>
      </c>
      <c r="V320" s="89"/>
    </row>
    <row r="321" spans="1:22" x14ac:dyDescent="0.2">
      <c r="A321" s="456">
        <v>2020.12</v>
      </c>
      <c r="B321" s="191">
        <v>75592.03404575614</v>
      </c>
      <c r="C321" s="193"/>
      <c r="D321" s="192">
        <v>149848.98913829768</v>
      </c>
      <c r="E321" s="192">
        <v>118203.59267106208</v>
      </c>
      <c r="F321" s="192">
        <v>175942.91904640236</v>
      </c>
      <c r="G321" s="192">
        <v>63870.06096312806</v>
      </c>
      <c r="H321" s="192">
        <v>87396.576853870298</v>
      </c>
      <c r="I321" s="192">
        <v>39904.389376342173</v>
      </c>
      <c r="J321" s="192">
        <v>112219.24381685958</v>
      </c>
      <c r="K321" s="192">
        <v>202703.99806754282</v>
      </c>
      <c r="L321" s="192">
        <v>78582.611248686677</v>
      </c>
      <c r="M321" s="192">
        <v>55167.724272613239</v>
      </c>
      <c r="N321" s="192">
        <v>100929.18063295471</v>
      </c>
      <c r="O321" s="192">
        <v>95647.856502825613</v>
      </c>
      <c r="P321" s="192">
        <v>96217.867496855964</v>
      </c>
      <c r="Q321" s="458">
        <f t="shared" si="16"/>
        <v>0.48872671896377029</v>
      </c>
      <c r="R321" s="175">
        <v>4.0055673383535328E-2</v>
      </c>
      <c r="S321" s="171">
        <v>1881.8933508064995</v>
      </c>
      <c r="T321" s="194">
        <f t="shared" si="14"/>
        <v>5112.822544147949</v>
      </c>
      <c r="U321" s="460">
        <f t="shared" si="15"/>
        <v>2.9678018624013092E-3</v>
      </c>
      <c r="V321" s="89"/>
    </row>
    <row r="322" spans="1:22" x14ac:dyDescent="0.2">
      <c r="A322" s="456">
        <v>2021.01</v>
      </c>
      <c r="B322" s="191">
        <v>56642.818541249035</v>
      </c>
      <c r="C322" s="193"/>
      <c r="D322" s="192">
        <v>116177.89029350092</v>
      </c>
      <c r="E322" s="192">
        <v>90747.866371828452</v>
      </c>
      <c r="F322" s="192">
        <v>141135.53447679331</v>
      </c>
      <c r="G322" s="192">
        <v>43144.729483956216</v>
      </c>
      <c r="H322" s="192">
        <v>64886.996251186138</v>
      </c>
      <c r="I322" s="192">
        <v>30587.085468522899</v>
      </c>
      <c r="J322" s="192">
        <v>92658.971576328011</v>
      </c>
      <c r="K322" s="192">
        <v>166401.30533189941</v>
      </c>
      <c r="L322" s="192">
        <v>61097.810691477534</v>
      </c>
      <c r="M322" s="192">
        <v>45681.804502885927</v>
      </c>
      <c r="N322" s="192">
        <v>75764.488940463023</v>
      </c>
      <c r="O322" s="192">
        <v>72288.974780850855</v>
      </c>
      <c r="P322" s="192">
        <v>74123.24957851108</v>
      </c>
      <c r="Q322" s="458">
        <f t="shared" si="16"/>
        <v>-0.22963113289812676</v>
      </c>
      <c r="R322" s="175">
        <v>4.0490294198287202E-2</v>
      </c>
      <c r="S322" s="171">
        <v>1957.1690848387593</v>
      </c>
      <c r="T322" s="194">
        <f t="shared" si="14"/>
        <v>3787.2685682963211</v>
      </c>
      <c r="U322" s="460">
        <f t="shared" si="15"/>
        <v>-2.187610368536852E-2</v>
      </c>
      <c r="V322" s="89"/>
    </row>
    <row r="323" spans="1:22" x14ac:dyDescent="0.2">
      <c r="A323" s="456">
        <v>2021.02</v>
      </c>
      <c r="B323" s="191">
        <v>58090.813118720245</v>
      </c>
      <c r="C323" s="193"/>
      <c r="D323" s="192">
        <v>121610.31679460585</v>
      </c>
      <c r="E323" s="192">
        <v>91676.636793115045</v>
      </c>
      <c r="F323" s="192">
        <v>139308.56627892295</v>
      </c>
      <c r="G323" s="192">
        <v>46670.42990885878</v>
      </c>
      <c r="H323" s="192">
        <v>67004.982489815797</v>
      </c>
      <c r="I323" s="192">
        <v>32046.698415342267</v>
      </c>
      <c r="J323" s="192">
        <v>91650.261463498042</v>
      </c>
      <c r="K323" s="192">
        <v>157307.39600618783</v>
      </c>
      <c r="L323" s="192">
        <v>63371.711269331092</v>
      </c>
      <c r="M323" s="192">
        <v>41676.923041637216</v>
      </c>
      <c r="N323" s="192">
        <v>74128.509912066453</v>
      </c>
      <c r="O323" s="192">
        <v>71843.518383960632</v>
      </c>
      <c r="P323" s="192">
        <v>74557.060233194003</v>
      </c>
      <c r="Q323" s="458">
        <f t="shared" si="16"/>
        <v>5.8525585042441541E-3</v>
      </c>
      <c r="R323" s="175">
        <v>3.57463168148211E-2</v>
      </c>
      <c r="S323" s="171">
        <v>2027.6271718929547</v>
      </c>
      <c r="T323" s="194">
        <f t="shared" si="14"/>
        <v>3677.0596323972582</v>
      </c>
      <c r="U323" s="460">
        <f t="shared" si="15"/>
        <v>-2.5729717064063684E-2</v>
      </c>
      <c r="V323" s="89"/>
    </row>
    <row r="324" spans="1:22" x14ac:dyDescent="0.2">
      <c r="A324" s="456">
        <v>2021.03</v>
      </c>
      <c r="B324" s="191">
        <v>56138.63594787156</v>
      </c>
      <c r="C324" s="193"/>
      <c r="D324" s="192">
        <v>141348.69260460246</v>
      </c>
      <c r="E324" s="192">
        <v>93977.860200703246</v>
      </c>
      <c r="F324" s="192">
        <v>154657.43589188036</v>
      </c>
      <c r="G324" s="192">
        <v>49434.438727895882</v>
      </c>
      <c r="H324" s="192">
        <v>70430.228821753044</v>
      </c>
      <c r="I324" s="192">
        <v>33913.525686487279</v>
      </c>
      <c r="J324" s="192">
        <v>97617.605951824546</v>
      </c>
      <c r="K324" s="192">
        <v>148881.4312236523</v>
      </c>
      <c r="L324" s="192">
        <v>64900.553387632215</v>
      </c>
      <c r="M324" s="192">
        <v>48596.292878634857</v>
      </c>
      <c r="N324" s="192">
        <v>75530.368261399301</v>
      </c>
      <c r="O324" s="192">
        <v>77450.933513072101</v>
      </c>
      <c r="P324" s="192">
        <v>77325.160551685723</v>
      </c>
      <c r="Q324" s="458">
        <f t="shared" si="16"/>
        <v>3.7127272854292626E-2</v>
      </c>
      <c r="R324" s="175">
        <v>4.8108074962817993E-2</v>
      </c>
      <c r="S324" s="171">
        <v>2124.9532761438168</v>
      </c>
      <c r="T324" s="194">
        <f t="shared" si="14"/>
        <v>3638.9110960599005</v>
      </c>
      <c r="U324" s="460">
        <f t="shared" si="15"/>
        <v>-1.1586621917975437E-2</v>
      </c>
      <c r="V324" s="89"/>
    </row>
    <row r="325" spans="1:22" x14ac:dyDescent="0.2">
      <c r="A325" s="456">
        <v>2021.04</v>
      </c>
      <c r="B325" s="191">
        <v>58807.272808603993</v>
      </c>
      <c r="C325" s="193"/>
      <c r="D325" s="192">
        <v>117773.66053571423</v>
      </c>
      <c r="E325" s="192">
        <v>99160.303026083755</v>
      </c>
      <c r="F325" s="192">
        <v>164349.36346218473</v>
      </c>
      <c r="G325" s="192">
        <v>53805.033393246573</v>
      </c>
      <c r="H325" s="192">
        <v>72917.139176542056</v>
      </c>
      <c r="I325" s="192">
        <v>34288.730237041687</v>
      </c>
      <c r="J325" s="192">
        <v>99639.939927933883</v>
      </c>
      <c r="K325" s="192">
        <v>152158.28373254612</v>
      </c>
      <c r="L325" s="192">
        <v>70521.68347397972</v>
      </c>
      <c r="M325" s="192">
        <v>47356.462272008706</v>
      </c>
      <c r="N325" s="192">
        <v>83028.662423306989</v>
      </c>
      <c r="O325" s="192">
        <v>77877.223540998923</v>
      </c>
      <c r="P325" s="192">
        <v>80592.911574433238</v>
      </c>
      <c r="Q325" s="458">
        <f t="shared" si="16"/>
        <v>4.2259867285542541E-2</v>
      </c>
      <c r="R325" s="175">
        <v>4.0802935399596674E-2</v>
      </c>
      <c r="S325" s="171">
        <v>2212.0763604657132</v>
      </c>
      <c r="T325" s="194">
        <f t="shared" si="14"/>
        <v>3643.3150778513741</v>
      </c>
      <c r="U325" s="460">
        <f t="shared" si="15"/>
        <v>2.8588790648992113E-2</v>
      </c>
      <c r="V325" s="89"/>
    </row>
    <row r="326" spans="1:22" x14ac:dyDescent="0.2">
      <c r="A326" s="456">
        <v>2021.05</v>
      </c>
      <c r="B326" s="191">
        <v>58372.781836867674</v>
      </c>
      <c r="C326" s="193"/>
      <c r="D326" s="192">
        <v>124949.38800000014</v>
      </c>
      <c r="E326" s="192">
        <v>100423.67619978715</v>
      </c>
      <c r="F326" s="192">
        <v>144698.02866498768</v>
      </c>
      <c r="G326" s="192">
        <v>53575.800625238568</v>
      </c>
      <c r="H326" s="192">
        <v>74661.316167707075</v>
      </c>
      <c r="I326" s="192">
        <v>35434.347669602153</v>
      </c>
      <c r="J326" s="192">
        <v>97558.579994643456</v>
      </c>
      <c r="K326" s="192">
        <v>155235.38267723509</v>
      </c>
      <c r="L326" s="192">
        <v>73219.777300055415</v>
      </c>
      <c r="M326" s="192">
        <v>47167.852563637942</v>
      </c>
      <c r="N326" s="192">
        <v>83753.189574184056</v>
      </c>
      <c r="O326" s="192">
        <v>77434.243103480738</v>
      </c>
      <c r="P326" s="192">
        <v>81213.341163444682</v>
      </c>
      <c r="Q326" s="458">
        <f t="shared" si="16"/>
        <v>7.6983146146598624E-3</v>
      </c>
      <c r="R326" s="175">
        <v>3.3229780736395487E-2</v>
      </c>
      <c r="S326" s="171">
        <v>2285.0748803610818</v>
      </c>
      <c r="T326" s="194">
        <f t="shared" si="14"/>
        <v>3554.0778930890683</v>
      </c>
      <c r="U326" s="460">
        <f t="shared" si="15"/>
        <v>-2.2067075144490689E-3</v>
      </c>
      <c r="V326" s="89"/>
    </row>
    <row r="327" spans="1:22" x14ac:dyDescent="0.2">
      <c r="A327" s="456">
        <v>2021.06</v>
      </c>
      <c r="B327" s="191">
        <v>87048.315947134761</v>
      </c>
      <c r="C327" s="193"/>
      <c r="D327" s="192">
        <v>188725.05381647591</v>
      </c>
      <c r="E327" s="192">
        <v>149501.3756220635</v>
      </c>
      <c r="F327" s="192">
        <v>222675.41670516605</v>
      </c>
      <c r="G327" s="192">
        <v>75626.883029253528</v>
      </c>
      <c r="H327" s="192">
        <v>110214.92302422169</v>
      </c>
      <c r="I327" s="192">
        <v>52370.597867720295</v>
      </c>
      <c r="J327" s="192">
        <v>141109.70537493579</v>
      </c>
      <c r="K327" s="192">
        <v>232320.1992538496</v>
      </c>
      <c r="L327" s="192">
        <v>100939.73955676284</v>
      </c>
      <c r="M327" s="192">
        <v>71266.003645435994</v>
      </c>
      <c r="N327" s="192">
        <v>125456.6071144568</v>
      </c>
      <c r="O327" s="192">
        <v>117339.75330747438</v>
      </c>
      <c r="P327" s="192">
        <v>119805.89637477807</v>
      </c>
      <c r="Q327" s="458">
        <f t="shared" si="16"/>
        <v>0.47519969820801378</v>
      </c>
      <c r="R327" s="175">
        <v>3.1745479758920503E-2</v>
      </c>
      <c r="S327" s="171">
        <v>2358.1972765326368</v>
      </c>
      <c r="T327" s="194">
        <f t="shared" si="14"/>
        <v>5080.4017783844638</v>
      </c>
      <c r="U327" s="460">
        <f t="shared" si="15"/>
        <v>-2.989977967130919E-2</v>
      </c>
      <c r="V327" s="89"/>
    </row>
    <row r="328" spans="1:22" x14ac:dyDescent="0.2">
      <c r="A328" s="456">
        <v>2021.07</v>
      </c>
      <c r="B328" s="191">
        <v>62307.622620018323</v>
      </c>
      <c r="C328" s="193"/>
      <c r="D328" s="192">
        <v>144219.96353620157</v>
      </c>
      <c r="E328" s="192">
        <v>110152.37241148698</v>
      </c>
      <c r="F328" s="192">
        <v>159449.37036662479</v>
      </c>
      <c r="G328" s="192">
        <v>57379.484410518387</v>
      </c>
      <c r="H328" s="192">
        <v>78462.213137214392</v>
      </c>
      <c r="I328" s="192">
        <v>38015.206900618599</v>
      </c>
      <c r="J328" s="192">
        <v>111024.44172698475</v>
      </c>
      <c r="K328" s="192">
        <v>163548.89384075787</v>
      </c>
      <c r="L328" s="192">
        <v>77269.715999171909</v>
      </c>
      <c r="M328" s="192">
        <v>50812.739193162895</v>
      </c>
      <c r="N328" s="192">
        <v>94613.660184921755</v>
      </c>
      <c r="O328" s="192">
        <v>84717.086092124111</v>
      </c>
      <c r="P328" s="192">
        <v>88205.056384518932</v>
      </c>
      <c r="Q328" s="458">
        <f t="shared" si="16"/>
        <v>-0.26376698431774226</v>
      </c>
      <c r="R328" s="175">
        <v>2.9970333220362466E-2</v>
      </c>
      <c r="S328" s="171">
        <v>2428.9431948286156</v>
      </c>
      <c r="T328" s="194">
        <f t="shared" si="14"/>
        <v>3631.4170118228153</v>
      </c>
      <c r="U328" s="460">
        <f t="shared" si="15"/>
        <v>9.0920180358233793E-4</v>
      </c>
      <c r="V328" s="89"/>
    </row>
    <row r="329" spans="1:22" x14ac:dyDescent="0.2">
      <c r="A329" s="456">
        <v>2021.08</v>
      </c>
      <c r="B329" s="191">
        <v>70378.826155762246</v>
      </c>
      <c r="C329" s="193"/>
      <c r="D329" s="192">
        <v>142481.9457989418</v>
      </c>
      <c r="E329" s="192">
        <v>109369.1390728227</v>
      </c>
      <c r="F329" s="192">
        <v>161706.96598905721</v>
      </c>
      <c r="G329" s="192">
        <v>58761.117391029242</v>
      </c>
      <c r="H329" s="192">
        <v>81935.578304252733</v>
      </c>
      <c r="I329" s="192">
        <v>39659.356197364039</v>
      </c>
      <c r="J329" s="192">
        <v>115055.97522451273</v>
      </c>
      <c r="K329" s="192">
        <v>184936.22508836346</v>
      </c>
      <c r="L329" s="192">
        <v>80685.393629576181</v>
      </c>
      <c r="M329" s="192">
        <v>50870.625577275554</v>
      </c>
      <c r="N329" s="192">
        <v>95333.240254745382</v>
      </c>
      <c r="O329" s="192">
        <v>89069.706505678259</v>
      </c>
      <c r="P329" s="192">
        <v>90656.290066073023</v>
      </c>
      <c r="Q329" s="458">
        <f t="shared" si="16"/>
        <v>2.779017192470512E-2</v>
      </c>
      <c r="R329" s="175">
        <v>2.4684866674014705E-2</v>
      </c>
      <c r="S329" s="171">
        <v>2489.6667746993307</v>
      </c>
      <c r="T329" s="194">
        <f t="shared" si="14"/>
        <v>3641.3021608894346</v>
      </c>
      <c r="U329" s="460">
        <f t="shared" si="15"/>
        <v>2.0376332000024533E-2</v>
      </c>
      <c r="V329" s="89"/>
    </row>
    <row r="330" spans="1:22" x14ac:dyDescent="0.2">
      <c r="A330" s="456">
        <v>2021.09</v>
      </c>
      <c r="B330" s="191">
        <v>75086.924596733661</v>
      </c>
      <c r="C330" s="193"/>
      <c r="D330" s="192">
        <v>140490.7488303477</v>
      </c>
      <c r="E330" s="192">
        <v>112258.39559345436</v>
      </c>
      <c r="F330" s="192">
        <v>173200.55448398582</v>
      </c>
      <c r="G330" s="192">
        <v>60568.954448883946</v>
      </c>
      <c r="H330" s="192">
        <v>83221.830158919125</v>
      </c>
      <c r="I330" s="192">
        <v>40286.82296728401</v>
      </c>
      <c r="J330" s="192">
        <v>116615.11288661047</v>
      </c>
      <c r="K330" s="192">
        <v>188945.28337240557</v>
      </c>
      <c r="L330" s="192">
        <v>81450.35484098889</v>
      </c>
      <c r="M330" s="192">
        <v>52199.84881713301</v>
      </c>
      <c r="N330" s="192">
        <v>113930.30661066435</v>
      </c>
      <c r="O330" s="192">
        <v>91896.727491041573</v>
      </c>
      <c r="P330" s="192">
        <v>93497.832580494112</v>
      </c>
      <c r="Q330" s="458">
        <f t="shared" si="16"/>
        <v>3.1344129705176416E-2</v>
      </c>
      <c r="R330" s="175">
        <v>3.5467879533113811E-2</v>
      </c>
      <c r="S330" s="171">
        <v>2576.8051118138073</v>
      </c>
      <c r="T330" s="194">
        <f t="shared" si="14"/>
        <v>3628.4402010783501</v>
      </c>
      <c r="U330" s="460">
        <f t="shared" si="15"/>
        <v>1.1242915273448562E-2</v>
      </c>
      <c r="V330" s="89"/>
    </row>
    <row r="331" spans="1:22" x14ac:dyDescent="0.2">
      <c r="A331" s="456">
        <v>2021.1</v>
      </c>
      <c r="B331" s="191">
        <v>78683.842299628741</v>
      </c>
      <c r="C331" s="193"/>
      <c r="D331" s="192">
        <v>150865.31466946483</v>
      </c>
      <c r="E331" s="192">
        <v>115466.65929323067</v>
      </c>
      <c r="F331" s="192">
        <v>241436.9981338619</v>
      </c>
      <c r="G331" s="192">
        <v>63938.181108973229</v>
      </c>
      <c r="H331" s="192">
        <v>87206.019129562017</v>
      </c>
      <c r="I331" s="192">
        <v>42650.521345404319</v>
      </c>
      <c r="J331" s="192">
        <v>115783.42274344906</v>
      </c>
      <c r="K331" s="192">
        <v>223751.96467825217</v>
      </c>
      <c r="L331" s="192">
        <v>86409.768348470636</v>
      </c>
      <c r="M331" s="192">
        <v>55511.690776371797</v>
      </c>
      <c r="N331" s="192">
        <v>107820.71411392608</v>
      </c>
      <c r="O331" s="192">
        <v>95179.396274847488</v>
      </c>
      <c r="P331" s="192">
        <v>97645.2095238974</v>
      </c>
      <c r="Q331" s="458">
        <f t="shared" si="16"/>
        <v>4.435800091764408E-2</v>
      </c>
      <c r="R331" s="175">
        <v>3.5162748383717801E-2</v>
      </c>
      <c r="S331" s="171">
        <v>2666.9932907272905</v>
      </c>
      <c r="T331" s="194">
        <f t="shared" si="14"/>
        <v>3661.2469128960383</v>
      </c>
      <c r="U331" s="460">
        <f t="shared" si="15"/>
        <v>5.3270913279288568E-3</v>
      </c>
      <c r="V331" s="89"/>
    </row>
    <row r="332" spans="1:22" x14ac:dyDescent="0.2">
      <c r="A332" s="456">
        <v>2021.11</v>
      </c>
      <c r="B332" s="191">
        <v>79150.951761527336</v>
      </c>
      <c r="C332" s="193"/>
      <c r="D332" s="192">
        <v>154717.60682824021</v>
      </c>
      <c r="E332" s="192">
        <v>119585.68905372045</v>
      </c>
      <c r="F332" s="192">
        <v>189889.84548239221</v>
      </c>
      <c r="G332" s="192">
        <v>65632.408923334631</v>
      </c>
      <c r="H332" s="192">
        <v>91157.165005655697</v>
      </c>
      <c r="I332" s="192">
        <v>43484.002257776825</v>
      </c>
      <c r="J332" s="192">
        <v>125332.91363471796</v>
      </c>
      <c r="K332" s="192">
        <v>219341.60704086864</v>
      </c>
      <c r="L332" s="192">
        <v>88261.877928328438</v>
      </c>
      <c r="M332" s="192">
        <v>56028.381026183626</v>
      </c>
      <c r="N332" s="192">
        <v>113573.8403013499</v>
      </c>
      <c r="O332" s="192">
        <v>97761.686410087044</v>
      </c>
      <c r="P332" s="192">
        <v>100349.88619525259</v>
      </c>
      <c r="Q332" s="458">
        <f t="shared" si="16"/>
        <v>2.7699020612918623E-2</v>
      </c>
      <c r="R332" s="175">
        <v>2.5294646013509503E-2</v>
      </c>
      <c r="S332" s="171">
        <v>2733.6681229954729</v>
      </c>
      <c r="T332" s="194">
        <f t="shared" ref="T332:T378" si="17">+P332/S332*100</f>
        <v>3670.8876747369081</v>
      </c>
      <c r="U332" s="460">
        <f t="shared" si="15"/>
        <v>2.776073078014818E-2</v>
      </c>
      <c r="V332" s="89"/>
    </row>
    <row r="333" spans="1:22" x14ac:dyDescent="0.2">
      <c r="A333" s="456">
        <v>2021.12</v>
      </c>
      <c r="B333" s="191">
        <v>117654.41251561612</v>
      </c>
      <c r="C333" s="193"/>
      <c r="D333" s="192">
        <v>241122.72604145069</v>
      </c>
      <c r="E333" s="192">
        <v>188727.21167670671</v>
      </c>
      <c r="F333" s="192">
        <v>274052.01102367125</v>
      </c>
      <c r="G333" s="192">
        <v>95395.850900217381</v>
      </c>
      <c r="H333" s="192">
        <v>132171.27641005779</v>
      </c>
      <c r="I333" s="192">
        <v>62476.375336482932</v>
      </c>
      <c r="J333" s="192">
        <v>182634.26702111267</v>
      </c>
      <c r="K333" s="192">
        <v>298325.82065044635</v>
      </c>
      <c r="L333" s="192">
        <v>125369.36489565414</v>
      </c>
      <c r="M333" s="192">
        <v>83300.614353402605</v>
      </c>
      <c r="N333" s="192">
        <v>169155.18509887796</v>
      </c>
      <c r="O333" s="192">
        <v>148138.99088340031</v>
      </c>
      <c r="P333" s="192">
        <v>149693.65953019695</v>
      </c>
      <c r="Q333" s="458">
        <f t="shared" si="16"/>
        <v>0.49171728245845037</v>
      </c>
      <c r="R333" s="175">
        <v>3.8399703058412671E-2</v>
      </c>
      <c r="S333" s="171">
        <v>2837.5475116693005</v>
      </c>
      <c r="T333" s="194">
        <f t="shared" si="17"/>
        <v>5275.459139083584</v>
      </c>
      <c r="U333" s="460">
        <f t="shared" si="15"/>
        <v>3.180955206860947E-2</v>
      </c>
      <c r="V333" s="89"/>
    </row>
    <row r="334" spans="1:22" x14ac:dyDescent="0.2">
      <c r="A334" s="456">
        <v>2022.01</v>
      </c>
      <c r="B334" s="191">
        <v>91396.657456136891</v>
      </c>
      <c r="C334" s="193"/>
      <c r="D334" s="192">
        <v>171194.48678286889</v>
      </c>
      <c r="E334" s="192">
        <v>136653.57158953283</v>
      </c>
      <c r="F334" s="192">
        <v>230466.41443373036</v>
      </c>
      <c r="G334" s="192">
        <v>64180.008984178974</v>
      </c>
      <c r="H334" s="192">
        <v>103467.34632152674</v>
      </c>
      <c r="I334" s="192">
        <v>49970.937188758115</v>
      </c>
      <c r="J334" s="192">
        <v>136769.1975617162</v>
      </c>
      <c r="K334" s="192">
        <v>248039.31545763387</v>
      </c>
      <c r="L334" s="192">
        <v>99286.449544811738</v>
      </c>
      <c r="M334" s="192">
        <v>64244.124142351837</v>
      </c>
      <c r="N334" s="192">
        <v>120097.65248992958</v>
      </c>
      <c r="O334" s="192">
        <v>111439.92248036947</v>
      </c>
      <c r="P334" s="192">
        <v>113345.21187411399</v>
      </c>
      <c r="Q334" s="458">
        <f t="shared" si="16"/>
        <v>-0.2428188860514201</v>
      </c>
      <c r="R334" s="175">
        <v>3.875681916706375E-2</v>
      </c>
      <c r="S334" s="171">
        <v>2948.2118646244035</v>
      </c>
      <c r="T334" s="194">
        <f t="shared" si="17"/>
        <v>3844.5409312045472</v>
      </c>
      <c r="U334" s="460">
        <f t="shared" si="15"/>
        <v>1.5122339986041622E-2</v>
      </c>
      <c r="V334" s="89"/>
    </row>
    <row r="335" spans="1:22" x14ac:dyDescent="0.2">
      <c r="A335" s="456">
        <v>2022.02</v>
      </c>
      <c r="B335" s="191">
        <v>85575.401767812116</v>
      </c>
      <c r="C335" s="193"/>
      <c r="D335" s="192">
        <v>181397.4531325298</v>
      </c>
      <c r="E335" s="192">
        <v>139870.13522020509</v>
      </c>
      <c r="F335" s="192">
        <v>221578.89304918057</v>
      </c>
      <c r="G335" s="192">
        <v>67736.671410413081</v>
      </c>
      <c r="H335" s="192">
        <v>101966.22547124348</v>
      </c>
      <c r="I335" s="192">
        <v>51082.043715689178</v>
      </c>
      <c r="J335" s="192">
        <v>139749.28667673815</v>
      </c>
      <c r="K335" s="192">
        <v>233379.60216027813</v>
      </c>
      <c r="L335" s="192">
        <v>101821.51227777885</v>
      </c>
      <c r="M335" s="192">
        <v>65152.720869128781</v>
      </c>
      <c r="N335" s="192">
        <v>120984.90554777313</v>
      </c>
      <c r="O335" s="192">
        <v>108692.93541231901</v>
      </c>
      <c r="P335" s="192">
        <v>113810.55196713858</v>
      </c>
      <c r="Q335" s="458">
        <f t="shared" si="16"/>
        <v>4.1055116959103355E-3</v>
      </c>
      <c r="R335" s="175">
        <v>4.6943656010089985E-2</v>
      </c>
      <c r="S335" s="171">
        <v>3086.7778222617499</v>
      </c>
      <c r="T335" s="194">
        <f t="shared" si="17"/>
        <v>3687.0341346351615</v>
      </c>
      <c r="U335" s="460">
        <f t="shared" si="15"/>
        <v>2.7126299910997798E-3</v>
      </c>
      <c r="V335" s="89"/>
    </row>
    <row r="336" spans="1:22" x14ac:dyDescent="0.2">
      <c r="A336" s="456">
        <v>2022.03</v>
      </c>
      <c r="B336" s="191">
        <v>89147.38728653382</v>
      </c>
      <c r="C336" s="193"/>
      <c r="D336" s="192">
        <v>205567.13463886071</v>
      </c>
      <c r="E336" s="192">
        <v>149142.89278706498</v>
      </c>
      <c r="F336" s="192">
        <v>255100.03653996324</v>
      </c>
      <c r="G336" s="192">
        <v>75202.036638215111</v>
      </c>
      <c r="H336" s="192">
        <v>111164.22871970986</v>
      </c>
      <c r="I336" s="192">
        <v>54476.681045553989</v>
      </c>
      <c r="J336" s="192">
        <v>151172.13476646206</v>
      </c>
      <c r="K336" s="192">
        <v>239952.49332971763</v>
      </c>
      <c r="L336" s="192">
        <v>109589.06772704275</v>
      </c>
      <c r="M336" s="192">
        <v>77817.681897955597</v>
      </c>
      <c r="N336" s="192">
        <v>128104.98067299872</v>
      </c>
      <c r="O336" s="192">
        <v>120313.16470029882</v>
      </c>
      <c r="P336" s="192">
        <v>122612.85500161149</v>
      </c>
      <c r="Q336" s="458">
        <f t="shared" si="16"/>
        <v>7.7341712893321812E-2</v>
      </c>
      <c r="R336" s="175">
        <v>6.7287978339025445E-2</v>
      </c>
      <c r="S336" s="171">
        <v>3293.5919363532867</v>
      </c>
      <c r="T336" s="194">
        <f t="shared" si="17"/>
        <v>3722.770075074031</v>
      </c>
      <c r="U336" s="460">
        <f t="shared" si="15"/>
        <v>2.3045074968973678E-2</v>
      </c>
      <c r="V336" s="89"/>
    </row>
    <row r="337" spans="1:22" x14ac:dyDescent="0.2">
      <c r="A337" s="456">
        <v>2022.04</v>
      </c>
      <c r="B337" s="191">
        <v>92812.076926244641</v>
      </c>
      <c r="C337" s="193"/>
      <c r="D337" s="192">
        <v>191141.34805555537</v>
      </c>
      <c r="E337" s="192">
        <v>157520.93761841173</v>
      </c>
      <c r="F337" s="192">
        <v>277328.11940658907</v>
      </c>
      <c r="G337" s="192">
        <v>75536.423518041178</v>
      </c>
      <c r="H337" s="192">
        <v>117094.73619194629</v>
      </c>
      <c r="I337" s="192">
        <v>55244.974502984704</v>
      </c>
      <c r="J337" s="192">
        <v>151920.58566290687</v>
      </c>
      <c r="K337" s="192">
        <v>240218.50063161107</v>
      </c>
      <c r="L337" s="192">
        <v>115278.64390932456</v>
      </c>
      <c r="M337" s="192">
        <v>73858.787872633955</v>
      </c>
      <c r="N337" s="192">
        <v>129774.28112578401</v>
      </c>
      <c r="O337" s="192">
        <v>123549.10229040519</v>
      </c>
      <c r="P337" s="192">
        <v>126629.34293268139</v>
      </c>
      <c r="Q337" s="458">
        <f t="shared" si="16"/>
        <v>3.2757478251502326E-2</v>
      </c>
      <c r="R337" s="175">
        <v>6.0473191149971628E-2</v>
      </c>
      <c r="S337" s="171">
        <v>3491.2074525344842</v>
      </c>
      <c r="T337" s="194">
        <f t="shared" si="17"/>
        <v>3627.0930517392571</v>
      </c>
      <c r="U337" s="460">
        <f t="shared" si="15"/>
        <v>-4.4525454882381466E-3</v>
      </c>
      <c r="V337" s="89"/>
    </row>
    <row r="338" spans="1:22" x14ac:dyDescent="0.2">
      <c r="A338" s="456">
        <v>2022.05</v>
      </c>
      <c r="B338" s="191">
        <v>93937.174350305577</v>
      </c>
      <c r="C338" s="193"/>
      <c r="D338" s="192">
        <v>215658.23079002087</v>
      </c>
      <c r="E338" s="192">
        <v>161226.91712629725</v>
      </c>
      <c r="F338" s="192">
        <v>252628.6028852392</v>
      </c>
      <c r="G338" s="192">
        <v>83770.116493389796</v>
      </c>
      <c r="H338" s="192">
        <v>121637.13678745725</v>
      </c>
      <c r="I338" s="192">
        <v>59478.411486876365</v>
      </c>
      <c r="J338" s="192">
        <v>166881.81312220549</v>
      </c>
      <c r="K338" s="192">
        <v>275992.27650715649</v>
      </c>
      <c r="L338" s="192">
        <v>124370.07868928512</v>
      </c>
      <c r="M338" s="192">
        <v>76728.609595905436</v>
      </c>
      <c r="N338" s="192">
        <v>140960.77337102438</v>
      </c>
      <c r="O338" s="192">
        <v>129910.03105121682</v>
      </c>
      <c r="P338" s="192">
        <v>133071.6901997113</v>
      </c>
      <c r="Q338" s="458">
        <f t="shared" si="16"/>
        <v>5.0875627384837641E-2</v>
      </c>
      <c r="R338" s="175">
        <v>5.0502280595626114E-2</v>
      </c>
      <c r="S338" s="171">
        <v>3669.2590326137429</v>
      </c>
      <c r="T338" s="194">
        <f t="shared" si="17"/>
        <v>3626.6638309511668</v>
      </c>
      <c r="U338" s="460">
        <f t="shared" si="15"/>
        <v>2.0423282788270436E-2</v>
      </c>
      <c r="V338" s="89"/>
    </row>
    <row r="339" spans="1:22" x14ac:dyDescent="0.2">
      <c r="A339" s="456">
        <v>2022.06</v>
      </c>
      <c r="B339" s="191">
        <v>140422.05519984348</v>
      </c>
      <c r="C339" s="193"/>
      <c r="D339" s="192">
        <v>322031.96898655663</v>
      </c>
      <c r="E339" s="192">
        <v>241720.42210873996</v>
      </c>
      <c r="F339" s="192">
        <v>364763.7474777326</v>
      </c>
      <c r="G339" s="192">
        <v>122924.90413396629</v>
      </c>
      <c r="H339" s="192">
        <v>181226.62769415745</v>
      </c>
      <c r="I339" s="192">
        <v>84336.342428345859</v>
      </c>
      <c r="J339" s="192">
        <v>237238.62277949447</v>
      </c>
      <c r="K339" s="192">
        <v>386540.40883592301</v>
      </c>
      <c r="L339" s="192">
        <v>171524.97938073624</v>
      </c>
      <c r="M339" s="192">
        <v>105869.28498754848</v>
      </c>
      <c r="N339" s="192">
        <v>221827.94418120611</v>
      </c>
      <c r="O339" s="192">
        <v>193463.99636376961</v>
      </c>
      <c r="P339" s="192">
        <v>195211.46624916475</v>
      </c>
      <c r="Q339" s="458">
        <f t="shared" si="16"/>
        <v>0.46696465609022719</v>
      </c>
      <c r="R339" s="175">
        <v>5.2952212516281572E-2</v>
      </c>
      <c r="S339" s="171">
        <v>3863.7297613422711</v>
      </c>
      <c r="T339" s="194">
        <f t="shared" si="17"/>
        <v>5052.4099330732615</v>
      </c>
      <c r="U339" s="460">
        <f t="shared" si="15"/>
        <v>-5.5097700009276718E-3</v>
      </c>
      <c r="V339" s="89"/>
    </row>
    <row r="340" spans="1:22" x14ac:dyDescent="0.2">
      <c r="A340" s="456">
        <v>2022.07</v>
      </c>
      <c r="B340" s="191">
        <v>111797.0663399754</v>
      </c>
      <c r="C340" s="193"/>
      <c r="D340" s="192">
        <v>241946.25336429305</v>
      </c>
      <c r="E340" s="192">
        <v>181809.98153790116</v>
      </c>
      <c r="F340" s="192">
        <v>264158.03714631178</v>
      </c>
      <c r="G340" s="192">
        <v>88457.463897463807</v>
      </c>
      <c r="H340" s="192">
        <v>130515.31834510887</v>
      </c>
      <c r="I340" s="192">
        <v>66126.764476645025</v>
      </c>
      <c r="J340" s="192">
        <v>174433.41264184492</v>
      </c>
      <c r="K340" s="192">
        <v>275675.54140031611</v>
      </c>
      <c r="L340" s="192">
        <v>133062.9855253268</v>
      </c>
      <c r="M340" s="192">
        <v>78195.338572120207</v>
      </c>
      <c r="N340" s="192">
        <v>153050.63908463396</v>
      </c>
      <c r="O340" s="192">
        <v>139372.2015889957</v>
      </c>
      <c r="P340" s="192">
        <v>144438.14016746191</v>
      </c>
      <c r="Q340" s="458">
        <f t="shared" si="16"/>
        <v>-0.26009397427964909</v>
      </c>
      <c r="R340" s="175">
        <v>7.4061968571593528E-2</v>
      </c>
      <c r="S340" s="171">
        <v>4149.6457636815994</v>
      </c>
      <c r="T340" s="194">
        <f t="shared" si="17"/>
        <v>3480.7342214993118</v>
      </c>
      <c r="U340" s="460">
        <f t="shared" si="15"/>
        <v>-4.149421281910759E-2</v>
      </c>
      <c r="V340" s="89"/>
    </row>
    <row r="341" spans="1:22" x14ac:dyDescent="0.2">
      <c r="A341" s="456">
        <v>2022.08</v>
      </c>
      <c r="B341" s="191">
        <v>123415.35150091324</v>
      </c>
      <c r="C341" s="193"/>
      <c r="D341" s="192">
        <v>247665.13340534951</v>
      </c>
      <c r="E341" s="192">
        <v>186056.61179871322</v>
      </c>
      <c r="F341" s="192">
        <v>278617.03034496721</v>
      </c>
      <c r="G341" s="192">
        <v>99930.474683546781</v>
      </c>
      <c r="H341" s="192">
        <v>143947.04994757744</v>
      </c>
      <c r="I341" s="192">
        <v>73467.6008459812</v>
      </c>
      <c r="J341" s="192">
        <v>185111.74936870037</v>
      </c>
      <c r="K341" s="192">
        <v>314222.01662670309</v>
      </c>
      <c r="L341" s="192">
        <v>140088.75962650895</v>
      </c>
      <c r="M341" s="192">
        <v>83678.425238211465</v>
      </c>
      <c r="N341" s="192">
        <v>186003.91094712587</v>
      </c>
      <c r="O341" s="192">
        <v>153558.10584260922</v>
      </c>
      <c r="P341" s="192">
        <v>155359.610951952</v>
      </c>
      <c r="Q341" s="458">
        <f t="shared" si="16"/>
        <v>7.5613482504189644E-2</v>
      </c>
      <c r="R341" s="175">
        <v>6.9703355753550689E-2</v>
      </c>
      <c r="S341" s="171">
        <v>4440.1209671393117</v>
      </c>
      <c r="T341" s="194">
        <f t="shared" si="17"/>
        <v>3498.9950071573689</v>
      </c>
      <c r="U341" s="460">
        <f t="shared" si="15"/>
        <v>-3.9081391064043181E-2</v>
      </c>
      <c r="V341" s="89"/>
    </row>
    <row r="342" spans="1:22" x14ac:dyDescent="0.2">
      <c r="A342" s="456">
        <v>2022.09</v>
      </c>
      <c r="B342" s="191">
        <v>134007.48022333666</v>
      </c>
      <c r="C342" s="193"/>
      <c r="D342" s="192">
        <v>260217.37260692418</v>
      </c>
      <c r="E342" s="192">
        <v>196251.70569563861</v>
      </c>
      <c r="F342" s="192">
        <v>316873.56773232744</v>
      </c>
      <c r="G342" s="192">
        <v>107735.71748888215</v>
      </c>
      <c r="H342" s="192">
        <v>153156.15668337251</v>
      </c>
      <c r="I342" s="192">
        <v>75281.129137642914</v>
      </c>
      <c r="J342" s="192">
        <v>197918.55871499752</v>
      </c>
      <c r="K342" s="192">
        <v>337633.93049903563</v>
      </c>
      <c r="L342" s="192">
        <v>148307.91645130349</v>
      </c>
      <c r="M342" s="192">
        <v>93153.713293676439</v>
      </c>
      <c r="N342" s="192">
        <v>183509.49079931018</v>
      </c>
      <c r="O342" s="192">
        <v>162541.2983946079</v>
      </c>
      <c r="P342" s="192">
        <v>164724.17519570189</v>
      </c>
      <c r="Q342" s="458">
        <f t="shared" si="16"/>
        <v>6.0276697311285599E-2</v>
      </c>
      <c r="R342" s="175">
        <v>6.1655198875771644E-2</v>
      </c>
      <c r="S342" s="171">
        <v>4715.40846710195</v>
      </c>
      <c r="T342" s="194">
        <f t="shared" si="17"/>
        <v>3493.3172034816307</v>
      </c>
      <c r="U342" s="460">
        <f t="shared" si="15"/>
        <v>-3.7239968170499682E-2</v>
      </c>
      <c r="V342" s="89"/>
    </row>
    <row r="343" spans="1:22" x14ac:dyDescent="0.2">
      <c r="A343" s="456">
        <v>2022.1</v>
      </c>
      <c r="B343" s="191">
        <v>139829.35942268962</v>
      </c>
      <c r="C343" s="193"/>
      <c r="D343" s="192">
        <v>278468.09347959131</v>
      </c>
      <c r="E343" s="192">
        <v>206407.57873052917</v>
      </c>
      <c r="F343" s="192">
        <v>437370.40778041637</v>
      </c>
      <c r="G343" s="192">
        <v>115418.51027429837</v>
      </c>
      <c r="H343" s="192">
        <v>160643.70574409945</v>
      </c>
      <c r="I343" s="192">
        <v>76915.970946149726</v>
      </c>
      <c r="J343" s="192">
        <v>207021.05764400549</v>
      </c>
      <c r="K343" s="192">
        <v>393318.07118425821</v>
      </c>
      <c r="L343" s="192">
        <v>154008.81947785479</v>
      </c>
      <c r="M343" s="192">
        <v>99050.669006993456</v>
      </c>
      <c r="N343" s="192">
        <v>186317.8194563975</v>
      </c>
      <c r="O343" s="192">
        <v>167183.09084889916</v>
      </c>
      <c r="P343" s="192">
        <v>174171.61125710965</v>
      </c>
      <c r="Q343" s="458">
        <f t="shared" si="16"/>
        <v>5.735306338722701E-2</v>
      </c>
      <c r="R343" s="175">
        <v>6.3473501086934503E-2</v>
      </c>
      <c r="S343" s="171">
        <v>5012.479200529373</v>
      </c>
      <c r="T343" s="194">
        <f t="shared" si="17"/>
        <v>3474.7597803241797</v>
      </c>
      <c r="U343" s="460">
        <f t="shared" ref="U343:U368" si="18">(T343/T331)-1</f>
        <v>-5.09354154495818E-2</v>
      </c>
      <c r="V343" s="89"/>
    </row>
    <row r="344" spans="1:22" x14ac:dyDescent="0.2">
      <c r="A344" s="456">
        <v>2022.11</v>
      </c>
      <c r="B344" s="191">
        <v>142296.66276569833</v>
      </c>
      <c r="C344" s="193"/>
      <c r="D344" s="192">
        <v>285444.39314459037</v>
      </c>
      <c r="E344" s="192">
        <v>219515.97883493881</v>
      </c>
      <c r="F344" s="192">
        <v>371531.379165844</v>
      </c>
      <c r="G344" s="192">
        <v>128580.19896102529</v>
      </c>
      <c r="H344" s="192">
        <v>170507.65689271488</v>
      </c>
      <c r="I344" s="192">
        <v>81778.469299017699</v>
      </c>
      <c r="J344" s="192">
        <v>233202.44892416178</v>
      </c>
      <c r="K344" s="192">
        <v>438764.43668621313</v>
      </c>
      <c r="L344" s="192">
        <v>167469.19825851661</v>
      </c>
      <c r="M344" s="192">
        <v>103983.52287912897</v>
      </c>
      <c r="N344" s="192">
        <v>208853.80941647943</v>
      </c>
      <c r="O344" s="192">
        <v>180655.26112451873</v>
      </c>
      <c r="P344" s="192">
        <v>186716.64669971322</v>
      </c>
      <c r="Q344" s="458">
        <f t="shared" si="16"/>
        <v>7.2026866789931532E-2</v>
      </c>
      <c r="R344" s="175">
        <v>4.9161470818679165E-2</v>
      </c>
      <c r="S344" s="171">
        <v>5258.0906813553111</v>
      </c>
      <c r="T344" s="194">
        <f t="shared" si="17"/>
        <v>3551.0351193027668</v>
      </c>
      <c r="U344" s="460">
        <f t="shared" si="18"/>
        <v>-3.2649475019071783E-2</v>
      </c>
      <c r="V344" s="89"/>
    </row>
    <row r="345" spans="1:22" x14ac:dyDescent="0.2">
      <c r="A345" s="456">
        <v>2022.12</v>
      </c>
      <c r="B345" s="191">
        <v>242732.02582581787</v>
      </c>
      <c r="C345" s="193"/>
      <c r="D345" s="192">
        <v>465565.00758241734</v>
      </c>
      <c r="E345" s="192">
        <v>370076.14352292998</v>
      </c>
      <c r="F345" s="192">
        <v>562903.90164724342</v>
      </c>
      <c r="G345" s="192">
        <v>201189.84515875659</v>
      </c>
      <c r="H345" s="192">
        <v>257489.17912253193</v>
      </c>
      <c r="I345" s="192">
        <v>134816.45903439986</v>
      </c>
      <c r="J345" s="192">
        <v>348838.60603904544</v>
      </c>
      <c r="K345" s="192">
        <v>570626.6643870807</v>
      </c>
      <c r="L345" s="192">
        <v>248067.13402716111</v>
      </c>
      <c r="M345" s="192">
        <v>167404.19267925309</v>
      </c>
      <c r="N345" s="192">
        <v>338817.41554365435</v>
      </c>
      <c r="O345" s="192">
        <v>289828.78960027365</v>
      </c>
      <c r="P345" s="192">
        <v>294355.93571570946</v>
      </c>
      <c r="Q345" s="458">
        <f t="shared" si="16"/>
        <v>0.57648469442099071</v>
      </c>
      <c r="R345" s="175">
        <v>5.1246077588670946E-2</v>
      </c>
      <c r="S345" s="171">
        <v>5526.2533061044314</v>
      </c>
      <c r="T345" s="194">
        <f t="shared" si="17"/>
        <v>5326.500965682425</v>
      </c>
      <c r="U345" s="460">
        <f t="shared" si="18"/>
        <v>9.6753335118633377E-3</v>
      </c>
      <c r="V345" s="89"/>
    </row>
    <row r="346" spans="1:22" x14ac:dyDescent="0.2">
      <c r="A346" s="456">
        <v>2023.01</v>
      </c>
      <c r="B346" s="191">
        <v>165178.4171477826</v>
      </c>
      <c r="C346" s="193"/>
      <c r="D346" s="192">
        <v>352505.66944834514</v>
      </c>
      <c r="E346" s="192">
        <v>274806.23614914424</v>
      </c>
      <c r="F346" s="192">
        <v>481629.58037829335</v>
      </c>
      <c r="G346" s="192">
        <v>141802.90109248363</v>
      </c>
      <c r="H346" s="192">
        <v>191283.15670792561</v>
      </c>
      <c r="I346" s="192">
        <v>98554.140241389163</v>
      </c>
      <c r="J346" s="192">
        <v>271650.48294703849</v>
      </c>
      <c r="K346" s="192">
        <v>480563.9537741025</v>
      </c>
      <c r="L346" s="192">
        <v>193425.99164480335</v>
      </c>
      <c r="M346" s="192">
        <v>140755.39594638112</v>
      </c>
      <c r="N346" s="192">
        <v>234972.11366358964</v>
      </c>
      <c r="O346" s="192">
        <v>217885.26490972925</v>
      </c>
      <c r="P346" s="192">
        <v>222771.15681402278</v>
      </c>
      <c r="Q346" s="458">
        <f t="shared" si="16"/>
        <v>-0.24319121925512532</v>
      </c>
      <c r="R346" s="175">
        <v>6.0278735663842564E-2</v>
      </c>
      <c r="S346" s="171">
        <v>5857.8285044706981</v>
      </c>
      <c r="T346" s="194">
        <f t="shared" si="17"/>
        <v>3802.9648127118044</v>
      </c>
      <c r="U346" s="460">
        <f t="shared" si="18"/>
        <v>-1.0814325880961984E-2</v>
      </c>
      <c r="V346" s="89"/>
    </row>
    <row r="347" spans="1:22" x14ac:dyDescent="0.2">
      <c r="A347" s="456">
        <v>2023.02</v>
      </c>
      <c r="B347" s="191">
        <v>169736.46354815539</v>
      </c>
      <c r="C347" s="193"/>
      <c r="D347" s="192">
        <v>368315.12736097013</v>
      </c>
      <c r="E347" s="192">
        <v>291162.72755681409</v>
      </c>
      <c r="F347" s="192">
        <v>455691.37562140787</v>
      </c>
      <c r="G347" s="192">
        <v>144797.05632800481</v>
      </c>
      <c r="H347" s="192">
        <v>199535.78038982028</v>
      </c>
      <c r="I347" s="192">
        <v>100784.05371448338</v>
      </c>
      <c r="J347" s="192">
        <v>289411.31263354752</v>
      </c>
      <c r="K347" s="192">
        <v>428584.51221311087</v>
      </c>
      <c r="L347" s="192">
        <v>202347.4856430089</v>
      </c>
      <c r="M347" s="192">
        <v>138128.41703550084</v>
      </c>
      <c r="N347" s="192">
        <v>240263.1431912095</v>
      </c>
      <c r="O347" s="192">
        <v>221794.23235415219</v>
      </c>
      <c r="P347" s="192">
        <v>230234.64467574097</v>
      </c>
      <c r="Q347" s="458">
        <f t="shared" si="16"/>
        <v>3.3502936234913738E-2</v>
      </c>
      <c r="R347" s="175">
        <v>6.62772168092709E-2</v>
      </c>
      <c r="S347" s="171">
        <v>6244.445185765765</v>
      </c>
      <c r="T347" s="194">
        <f t="shared" si="17"/>
        <v>3687.0312385888446</v>
      </c>
      <c r="U347" s="460">
        <f t="shared" si="18"/>
        <v>-7.8546772586118863E-7</v>
      </c>
      <c r="V347" s="89"/>
    </row>
    <row r="348" spans="1:22" x14ac:dyDescent="0.2">
      <c r="A348" s="456">
        <v>2023.03</v>
      </c>
      <c r="B348" s="191">
        <v>178796.7667636571</v>
      </c>
      <c r="C348" s="193"/>
      <c r="D348" s="192">
        <v>441589.83582474175</v>
      </c>
      <c r="E348" s="192">
        <v>305194.13427057688</v>
      </c>
      <c r="F348" s="192">
        <v>542039.04628594092</v>
      </c>
      <c r="G348" s="192">
        <v>156954.66269070082</v>
      </c>
      <c r="H348" s="192">
        <v>217045.15050008058</v>
      </c>
      <c r="I348" s="192">
        <v>109976.58136374867</v>
      </c>
      <c r="J348" s="192">
        <v>324341.58267368743</v>
      </c>
      <c r="K348" s="192">
        <v>502697.23214567843</v>
      </c>
      <c r="L348" s="192">
        <v>217199.35943638816</v>
      </c>
      <c r="M348" s="192">
        <v>165620.676986829</v>
      </c>
      <c r="N348" s="192">
        <v>249652.86546908968</v>
      </c>
      <c r="O348" s="192">
        <v>234208.17043730986</v>
      </c>
      <c r="P348" s="192">
        <v>248314.55928788098</v>
      </c>
      <c r="Q348" s="458">
        <f t="shared" si="16"/>
        <v>7.8528210372524443E-2</v>
      </c>
      <c r="R348" s="175">
        <v>7.675239849783555E-2</v>
      </c>
      <c r="S348" s="171">
        <v>6725.267465069729</v>
      </c>
      <c r="T348" s="194">
        <f t="shared" si="17"/>
        <v>3692.2629557500641</v>
      </c>
      <c r="U348" s="460">
        <f t="shared" si="18"/>
        <v>-8.1947363680149321E-3</v>
      </c>
      <c r="V348" s="89"/>
    </row>
    <row r="349" spans="1:22" x14ac:dyDescent="0.2">
      <c r="A349" s="456">
        <v>2023.04</v>
      </c>
      <c r="B349" s="191">
        <v>191609.71276609506</v>
      </c>
      <c r="C349" s="193"/>
      <c r="D349" s="192">
        <v>408508.41423319362</v>
      </c>
      <c r="E349" s="192">
        <v>314437.34020047297</v>
      </c>
      <c r="F349" s="192">
        <v>602015.03113771242</v>
      </c>
      <c r="G349" s="192">
        <v>166938.59990548069</v>
      </c>
      <c r="H349" s="192">
        <v>240396.9153433457</v>
      </c>
      <c r="I349" s="192">
        <v>117370.16483907602</v>
      </c>
      <c r="J349" s="192">
        <v>321333.40184863523</v>
      </c>
      <c r="K349" s="192">
        <v>502954.47283084033</v>
      </c>
      <c r="L349" s="192">
        <v>239935.41344630107</v>
      </c>
      <c r="M349" s="192">
        <v>156708.667008155</v>
      </c>
      <c r="N349" s="192">
        <v>276389.56968214107</v>
      </c>
      <c r="O349" s="192">
        <v>261129.42169649567</v>
      </c>
      <c r="P349" s="192">
        <v>261355.21702103896</v>
      </c>
      <c r="Q349" s="458">
        <f t="shared" si="16"/>
        <v>5.2516685975063648E-2</v>
      </c>
      <c r="R349" s="175">
        <v>8.4026898836709663E-2</v>
      </c>
      <c r="S349" s="171">
        <v>7290.1899321355859</v>
      </c>
      <c r="T349" s="194">
        <f t="shared" si="17"/>
        <v>3585.0261715263387</v>
      </c>
      <c r="U349" s="460">
        <f t="shared" si="18"/>
        <v>-1.1597960022764364E-2</v>
      </c>
      <c r="V349" s="89"/>
    </row>
    <row r="350" spans="1:22" x14ac:dyDescent="0.2">
      <c r="A350" s="456">
        <v>2023.05</v>
      </c>
      <c r="B350" s="191">
        <v>195994.08183121737</v>
      </c>
      <c r="C350" s="193"/>
      <c r="D350" s="192">
        <v>438140.6182875263</v>
      </c>
      <c r="E350" s="192">
        <v>334848.58807320974</v>
      </c>
      <c r="F350" s="192">
        <v>535536.25598612521</v>
      </c>
      <c r="G350" s="192">
        <v>184738.57448617718</v>
      </c>
      <c r="H350" s="192">
        <v>254006.70467190139</v>
      </c>
      <c r="I350" s="192">
        <v>136455.66854274919</v>
      </c>
      <c r="J350" s="192">
        <v>354296.7617310792</v>
      </c>
      <c r="K350" s="192">
        <v>551586.42090693011</v>
      </c>
      <c r="L350" s="192">
        <v>255268.5121006821</v>
      </c>
      <c r="M350" s="192">
        <v>165331.76486346973</v>
      </c>
      <c r="N350" s="192">
        <v>297204.79706521711</v>
      </c>
      <c r="O350" s="192">
        <v>280838.92272864416</v>
      </c>
      <c r="P350" s="192">
        <v>278495.23123235779</v>
      </c>
      <c r="Q350" s="458">
        <f t="shared" si="16"/>
        <v>6.5581297387834692E-2</v>
      </c>
      <c r="R350" s="175">
        <v>7.7727529658905947E-2</v>
      </c>
      <c r="S350" s="171">
        <v>7858.8247468421614</v>
      </c>
      <c r="T350" s="194">
        <f t="shared" si="17"/>
        <v>3543.7261957554524</v>
      </c>
      <c r="U350" s="460">
        <f t="shared" si="18"/>
        <v>-2.2868851115423694E-2</v>
      </c>
      <c r="V350" s="89"/>
    </row>
    <row r="351" spans="1:22" x14ac:dyDescent="0.2">
      <c r="A351" s="456">
        <v>2023.06</v>
      </c>
      <c r="B351" s="191">
        <v>305179.03205507697</v>
      </c>
      <c r="C351" s="193"/>
      <c r="D351" s="192">
        <v>663421.20285115205</v>
      </c>
      <c r="E351" s="192">
        <v>523524.76009060867</v>
      </c>
      <c r="F351" s="192">
        <v>826128.18621119182</v>
      </c>
      <c r="G351" s="192">
        <v>264509.2028045312</v>
      </c>
      <c r="H351" s="192">
        <v>382836.90022741904</v>
      </c>
      <c r="I351" s="192">
        <v>208061.94696112024</v>
      </c>
      <c r="J351" s="192">
        <v>525915.68282755034</v>
      </c>
      <c r="K351" s="192">
        <v>846724.5611611621</v>
      </c>
      <c r="L351" s="192">
        <v>363910.99673788238</v>
      </c>
      <c r="M351" s="192">
        <v>237593.98953127424</v>
      </c>
      <c r="N351" s="192">
        <v>465713.14766221045</v>
      </c>
      <c r="O351" s="192">
        <v>418242.13733100967</v>
      </c>
      <c r="P351" s="192">
        <v>421685.94184794504</v>
      </c>
      <c r="Q351" s="458">
        <f t="shared" si="16"/>
        <v>0.51415857277684762</v>
      </c>
      <c r="R351" s="175">
        <v>5.9508319805006149E-2</v>
      </c>
      <c r="S351" s="171">
        <v>8330.3542316526928</v>
      </c>
      <c r="T351" s="194">
        <f t="shared" si="17"/>
        <v>5062.0409423367946</v>
      </c>
      <c r="U351" s="460">
        <f t="shared" si="18"/>
        <v>1.9062208710516337E-3</v>
      </c>
      <c r="V351" s="89"/>
    </row>
    <row r="352" spans="1:22" x14ac:dyDescent="0.2">
      <c r="A352" s="456">
        <v>2023.07</v>
      </c>
      <c r="B352" s="191">
        <v>228144.45266338962</v>
      </c>
      <c r="C352" s="193"/>
      <c r="D352" s="192">
        <v>522393.21231568034</v>
      </c>
      <c r="E352" s="192">
        <v>392135.43948705384</v>
      </c>
      <c r="F352" s="192">
        <v>611336.8061553638</v>
      </c>
      <c r="G352" s="192">
        <v>204401.97001817188</v>
      </c>
      <c r="H352" s="192">
        <v>290315.75004186964</v>
      </c>
      <c r="I352" s="192">
        <v>162819.64248633166</v>
      </c>
      <c r="J352" s="192">
        <v>398014.4757181225</v>
      </c>
      <c r="K352" s="192">
        <v>614164.02105725952</v>
      </c>
      <c r="L352" s="192">
        <v>285199.56947743119</v>
      </c>
      <c r="M352" s="192">
        <v>194232.34328190461</v>
      </c>
      <c r="N352" s="192">
        <v>379480.88439715799</v>
      </c>
      <c r="O352" s="192">
        <v>316339.66556053236</v>
      </c>
      <c r="P352" s="192">
        <v>321746.19528664643</v>
      </c>
      <c r="Q352" s="458">
        <f t="shared" ref="Q352:Q357" si="19">P352/P351-1</f>
        <v>-0.23700042292928913</v>
      </c>
      <c r="R352" s="175">
        <v>6.3448508623157984E-2</v>
      </c>
      <c r="S352" s="171">
        <v>8855.1665482468125</v>
      </c>
      <c r="T352" s="194">
        <f t="shared" si="17"/>
        <v>3633.4290669027255</v>
      </c>
      <c r="U352" s="460">
        <f t="shared" si="18"/>
        <v>4.3868573607335426E-2</v>
      </c>
      <c r="V352" s="89"/>
    </row>
    <row r="353" spans="1:22" x14ac:dyDescent="0.2">
      <c r="A353" s="456">
        <v>2023.08</v>
      </c>
      <c r="B353" s="191">
        <v>293257.15820508136</v>
      </c>
      <c r="C353" s="193"/>
      <c r="D353" s="192">
        <v>541324.97011518257</v>
      </c>
      <c r="E353" s="192">
        <v>441417.69227564178</v>
      </c>
      <c r="F353" s="192">
        <v>689922.47834120365</v>
      </c>
      <c r="G353" s="192">
        <v>251085.710766245</v>
      </c>
      <c r="H353" s="192">
        <v>328843.81056868529</v>
      </c>
      <c r="I353" s="192">
        <v>181547.23573843163</v>
      </c>
      <c r="J353" s="192">
        <v>435535.70118274254</v>
      </c>
      <c r="K353" s="192">
        <v>726918.16727390932</v>
      </c>
      <c r="L353" s="192">
        <v>320769.63810257625</v>
      </c>
      <c r="M353" s="192">
        <v>219401.27355950722</v>
      </c>
      <c r="N353" s="192">
        <v>380366.92127259646</v>
      </c>
      <c r="O353" s="192">
        <v>353787.44095243496</v>
      </c>
      <c r="P353" s="192">
        <v>362850.41639705235</v>
      </c>
      <c r="Q353" s="458">
        <f t="shared" si="19"/>
        <v>0.12775355765679164</v>
      </c>
      <c r="R353" s="175">
        <v>0.12441637728689958</v>
      </c>
      <c r="S353" s="171">
        <v>9953.207200229419</v>
      </c>
      <c r="T353" s="194">
        <f t="shared" si="17"/>
        <v>3645.5627728586696</v>
      </c>
      <c r="U353" s="460">
        <f t="shared" si="18"/>
        <v>4.1888532393298261E-2</v>
      </c>
      <c r="V353" s="89"/>
    </row>
    <row r="354" spans="1:22" x14ac:dyDescent="0.2">
      <c r="A354" s="456">
        <v>2023.09</v>
      </c>
      <c r="B354" s="191">
        <v>317361.27892624884</v>
      </c>
      <c r="C354" s="193"/>
      <c r="D354" s="192">
        <v>575933.70376569056</v>
      </c>
      <c r="E354" s="192">
        <v>480010.88227899506</v>
      </c>
      <c r="F354" s="192">
        <v>771489.5297811958</v>
      </c>
      <c r="G354" s="192">
        <v>267916.33283809811</v>
      </c>
      <c r="H354" s="192">
        <v>357587.26892051433</v>
      </c>
      <c r="I354" s="192">
        <v>187374.28637721739</v>
      </c>
      <c r="J354" s="192">
        <v>499244.9504983229</v>
      </c>
      <c r="K354" s="192">
        <v>826736.3115395651</v>
      </c>
      <c r="L354" s="192">
        <v>357163.73240329535</v>
      </c>
      <c r="M354" s="192">
        <v>230909.78012027836</v>
      </c>
      <c r="N354" s="192">
        <v>432740.26468688843</v>
      </c>
      <c r="O354" s="192">
        <v>383283.42187124945</v>
      </c>
      <c r="P354" s="192">
        <v>397759.46326295676</v>
      </c>
      <c r="Q354" s="458">
        <f t="shared" si="19"/>
        <v>9.6207818121131439E-2</v>
      </c>
      <c r="R354" s="175">
        <v>0.12749750132466953</v>
      </c>
      <c r="S354" s="171">
        <v>11217.264514658555</v>
      </c>
      <c r="T354" s="194">
        <f t="shared" si="17"/>
        <v>3545.9577755625764</v>
      </c>
      <c r="U354" s="460">
        <f t="shared" si="18"/>
        <v>1.50689356318634E-2</v>
      </c>
      <c r="V354" s="89"/>
    </row>
    <row r="355" spans="1:22" x14ac:dyDescent="0.2">
      <c r="A355" s="456">
        <v>2023.1</v>
      </c>
      <c r="B355" s="191">
        <v>338260.99646672263</v>
      </c>
      <c r="C355" s="193"/>
      <c r="D355" s="192">
        <v>635865.50707596377</v>
      </c>
      <c r="E355" s="192">
        <v>510844.34641847649</v>
      </c>
      <c r="F355" s="192">
        <v>1065929.4215643024</v>
      </c>
      <c r="G355" s="192">
        <v>287383.59698763565</v>
      </c>
      <c r="H355" s="192">
        <v>404069.48130307154</v>
      </c>
      <c r="I355" s="192">
        <v>202630.8413662487</v>
      </c>
      <c r="J355" s="192">
        <v>531283.14291106618</v>
      </c>
      <c r="K355" s="192">
        <v>986818.17872088484</v>
      </c>
      <c r="L355" s="192">
        <v>392731.30607912125</v>
      </c>
      <c r="M355" s="192">
        <v>238711.73121615389</v>
      </c>
      <c r="N355" s="192">
        <v>449442.49783535703</v>
      </c>
      <c r="O355" s="192">
        <v>406480.45292029844</v>
      </c>
      <c r="P355" s="192">
        <v>433350.06910772377</v>
      </c>
      <c r="Q355" s="458">
        <f t="shared" si="19"/>
        <v>8.9477709852092691E-2</v>
      </c>
      <c r="R355" s="175">
        <v>8.3017393804100115E-2</v>
      </c>
      <c r="S355" s="171">
        <v>12148.297469375215</v>
      </c>
      <c r="T355" s="194">
        <f t="shared" si="17"/>
        <v>3567.1670882291201</v>
      </c>
      <c r="U355" s="460">
        <f t="shared" si="18"/>
        <v>2.6593869431837058E-2</v>
      </c>
      <c r="V355" s="89"/>
    </row>
    <row r="356" spans="1:22" x14ac:dyDescent="0.2">
      <c r="A356" s="456">
        <v>2023.11</v>
      </c>
      <c r="B356" s="191">
        <v>365509.1144756205</v>
      </c>
      <c r="C356" s="193"/>
      <c r="D356" s="192">
        <v>676436.60349434835</v>
      </c>
      <c r="E356" s="192">
        <v>558611.28242621431</v>
      </c>
      <c r="F356" s="192">
        <v>954275.55768082454</v>
      </c>
      <c r="G356" s="192">
        <v>320036.30619394727</v>
      </c>
      <c r="H356" s="192">
        <v>440233.28542756452</v>
      </c>
      <c r="I356" s="192">
        <v>212564.26698930087</v>
      </c>
      <c r="J356" s="192">
        <v>601864.36987267109</v>
      </c>
      <c r="K356" s="192">
        <v>1188572.811424565</v>
      </c>
      <c r="L356" s="192">
        <v>432719.27514816157</v>
      </c>
      <c r="M356" s="192">
        <v>285981.57043597632</v>
      </c>
      <c r="N356" s="192">
        <v>517410.37108460901</v>
      </c>
      <c r="O356" s="192">
        <v>458003.25504501641</v>
      </c>
      <c r="P356" s="192">
        <v>480669.51266726269</v>
      </c>
      <c r="Q356" s="458">
        <f t="shared" si="19"/>
        <v>0.10919449870394748</v>
      </c>
      <c r="R356" s="175">
        <v>0.1281069017691574</v>
      </c>
      <c r="S356" s="171">
        <v>13703.279545455243</v>
      </c>
      <c r="T356" s="194">
        <f t="shared" si="17"/>
        <v>3507.6969062247508</v>
      </c>
      <c r="U356" s="460">
        <f t="shared" si="18"/>
        <v>-1.2204388754827433E-2</v>
      </c>
      <c r="V356" s="89"/>
    </row>
    <row r="357" spans="1:22" x14ac:dyDescent="0.2">
      <c r="A357" s="456">
        <v>2023.12</v>
      </c>
      <c r="B357" s="191">
        <v>596941.52051184222</v>
      </c>
      <c r="C357" s="193"/>
      <c r="D357" s="192">
        <v>1104425.9248442224</v>
      </c>
      <c r="E357" s="192">
        <v>949988.60694113676</v>
      </c>
      <c r="F357" s="192">
        <v>1474645.1828353084</v>
      </c>
      <c r="G357" s="192">
        <v>487841.02684665058</v>
      </c>
      <c r="H357" s="192">
        <v>713992.5782303781</v>
      </c>
      <c r="I357" s="192">
        <v>341551.88144495059</v>
      </c>
      <c r="J357" s="192">
        <v>919923.45391721604</v>
      </c>
      <c r="K357" s="192">
        <v>1634790.2586969945</v>
      </c>
      <c r="L357" s="192">
        <v>667901.55131067277</v>
      </c>
      <c r="M357" s="192">
        <v>428416.5444954437</v>
      </c>
      <c r="N357" s="192">
        <v>863113.64588358405</v>
      </c>
      <c r="O357" s="192">
        <v>742042.62909375038</v>
      </c>
      <c r="P357" s="192">
        <v>773059.9489423089</v>
      </c>
      <c r="Q357" s="458">
        <f t="shared" si="19"/>
        <v>0.60829827681925353</v>
      </c>
      <c r="R357" s="175">
        <v>0.25465674984236841</v>
      </c>
      <c r="S357" s="171">
        <v>17197.615829546328</v>
      </c>
      <c r="T357" s="194">
        <f t="shared" si="17"/>
        <v>4495.1576811836612</v>
      </c>
      <c r="U357" s="460">
        <f t="shared" si="18"/>
        <v>-0.15607681099748993</v>
      </c>
      <c r="V357" s="89"/>
    </row>
    <row r="358" spans="1:22" x14ac:dyDescent="0.2">
      <c r="A358" s="456">
        <v>2024.01</v>
      </c>
      <c r="B358" s="191">
        <v>508688.88491808437</v>
      </c>
      <c r="C358" s="193"/>
      <c r="D358" s="192">
        <v>943365.27625000034</v>
      </c>
      <c r="E358" s="192">
        <v>861798.63781926897</v>
      </c>
      <c r="F358" s="192">
        <v>1479820.2470595092</v>
      </c>
      <c r="G358" s="192">
        <v>414151.75751165079</v>
      </c>
      <c r="H358" s="192">
        <v>647156.13476835075</v>
      </c>
      <c r="I358" s="192">
        <v>276804.61457731115</v>
      </c>
      <c r="J358" s="192">
        <v>795821.31371473847</v>
      </c>
      <c r="K358" s="192">
        <v>1724761.2302037235</v>
      </c>
      <c r="L358" s="192">
        <v>640061.84502630902</v>
      </c>
      <c r="M358" s="192">
        <v>341637.50799726084</v>
      </c>
      <c r="N358" s="192">
        <v>656142.70878292492</v>
      </c>
      <c r="O358" s="192">
        <v>628908.34832868958</v>
      </c>
      <c r="P358" s="192">
        <v>695627.08726043301</v>
      </c>
      <c r="Q358" s="458">
        <f t="shared" ref="Q358:Q378" si="20">P358/P357-1</f>
        <v>-0.10016410989577018</v>
      </c>
      <c r="R358" s="175">
        <v>0.20614225288961063</v>
      </c>
      <c r="S358" s="171">
        <v>20740.324690432873</v>
      </c>
      <c r="T358" s="194">
        <f t="shared" si="17"/>
        <v>3353.9835930404352</v>
      </c>
      <c r="U358" s="460">
        <f t="shared" si="18"/>
        <v>-0.11806083984016968</v>
      </c>
      <c r="V358" s="89"/>
    </row>
    <row r="359" spans="1:22" x14ac:dyDescent="0.2">
      <c r="A359" s="456">
        <v>2024.02</v>
      </c>
      <c r="B359" s="191">
        <v>569987.00094572734</v>
      </c>
      <c r="C359" s="193"/>
      <c r="D359" s="192">
        <v>1147313.8211359035</v>
      </c>
      <c r="E359" s="192">
        <v>940685.18296235579</v>
      </c>
      <c r="F359" s="192">
        <v>1420746.2578258335</v>
      </c>
      <c r="G359" s="192">
        <v>427476.87029321305</v>
      </c>
      <c r="H359" s="192">
        <v>731408.18687353563</v>
      </c>
      <c r="I359" s="192">
        <v>303573.08957958536</v>
      </c>
      <c r="J359" s="192">
        <v>889990.18746528879</v>
      </c>
      <c r="K359" s="192">
        <v>1766832.0762047046</v>
      </c>
      <c r="L359" s="192">
        <v>690226.77309223113</v>
      </c>
      <c r="M359" s="192">
        <v>409194.62045975175</v>
      </c>
      <c r="N359" s="192">
        <v>789441.73725137115</v>
      </c>
      <c r="O359" s="192">
        <v>697047.10461622011</v>
      </c>
      <c r="P359" s="192">
        <v>767243.26522707532</v>
      </c>
      <c r="Q359" s="458">
        <f t="shared" si="20"/>
        <v>0.10295196848743493</v>
      </c>
      <c r="R359" s="175">
        <v>0.13240676053524769</v>
      </c>
      <c r="S359" s="171">
        <v>23478.047549570012</v>
      </c>
      <c r="T359" s="194">
        <f t="shared" si="17"/>
        <v>3267.9176733379054</v>
      </c>
      <c r="U359" s="460">
        <f t="shared" si="18"/>
        <v>-0.11367236622908261</v>
      </c>
      <c r="V359" s="89"/>
    </row>
    <row r="360" spans="1:22" x14ac:dyDescent="0.2">
      <c r="A360" s="456">
        <v>2024.03</v>
      </c>
      <c r="B360" s="191">
        <v>650391.50516662374</v>
      </c>
      <c r="C360" s="193"/>
      <c r="D360" s="192">
        <v>1496084.219037869</v>
      </c>
      <c r="E360" s="192">
        <v>1018424.8616686548</v>
      </c>
      <c r="F360" s="192">
        <v>1726083.3923590062</v>
      </c>
      <c r="G360" s="192">
        <v>513542.40288335702</v>
      </c>
      <c r="H360" s="192">
        <v>775049.9531899771</v>
      </c>
      <c r="I360" s="192">
        <v>343620.3939835935</v>
      </c>
      <c r="J360" s="192">
        <v>1119933.1000762475</v>
      </c>
      <c r="K360" s="192">
        <v>1723485.4355053476</v>
      </c>
      <c r="L360" s="192">
        <v>726735.02178272139</v>
      </c>
      <c r="M360" s="192">
        <v>471604.738614353</v>
      </c>
      <c r="N360" s="192">
        <v>888580.57731296087</v>
      </c>
      <c r="O360" s="192">
        <v>783613.91639217432</v>
      </c>
      <c r="P360" s="192">
        <v>843708.55951389053</v>
      </c>
      <c r="Q360" s="458">
        <f t="shared" si="20"/>
        <v>9.9662385780844076E-2</v>
      </c>
      <c r="R360" s="175">
        <v>0.11009700156540236</v>
      </c>
      <c r="S360" s="171">
        <v>26060.632780022719</v>
      </c>
      <c r="T360" s="194">
        <f t="shared" si="17"/>
        <v>3237.4830136920223</v>
      </c>
      <c r="U360" s="460">
        <f t="shared" si="18"/>
        <v>-0.12317105999988442</v>
      </c>
      <c r="V360" s="89"/>
    </row>
    <row r="361" spans="1:22" x14ac:dyDescent="0.2">
      <c r="A361" s="456">
        <v>2024.04</v>
      </c>
      <c r="B361" s="191">
        <v>755285.50634212466</v>
      </c>
      <c r="C361" s="193"/>
      <c r="D361" s="192">
        <v>1535307.9100104286</v>
      </c>
      <c r="E361" s="192">
        <v>1220038.9072172933</v>
      </c>
      <c r="F361" s="192">
        <v>2004235.8099863632</v>
      </c>
      <c r="G361" s="192">
        <v>547316.02891279326</v>
      </c>
      <c r="H361" s="192">
        <v>888674.85154291335</v>
      </c>
      <c r="I361" s="192">
        <v>404278.47614175529</v>
      </c>
      <c r="J361" s="192">
        <v>1243859.1432961645</v>
      </c>
      <c r="K361" s="192">
        <v>1919340.9755711555</v>
      </c>
      <c r="L361" s="192">
        <v>894359.52731845179</v>
      </c>
      <c r="M361" s="192">
        <v>506115.28983124089</v>
      </c>
      <c r="N361" s="192">
        <v>950780.89658170624</v>
      </c>
      <c r="O361" s="192">
        <v>906190.87258092174</v>
      </c>
      <c r="P361" s="192">
        <v>972472.55492147512</v>
      </c>
      <c r="Q361" s="458">
        <f t="shared" si="20"/>
        <v>0.1526166754569529</v>
      </c>
      <c r="R361" s="175">
        <v>8.8319207606050831E-2</v>
      </c>
      <c r="S361" s="171">
        <v>28353.968464664718</v>
      </c>
      <c r="T361" s="194">
        <f>+P361/S361*100</f>
        <v>3429.7581875827709</v>
      </c>
      <c r="U361" s="460">
        <f t="shared" si="18"/>
        <v>-4.3310139595846175E-2</v>
      </c>
      <c r="V361" s="89"/>
    </row>
    <row r="362" spans="1:22" x14ac:dyDescent="0.2">
      <c r="A362" s="456">
        <v>2024.05</v>
      </c>
      <c r="B362" s="191">
        <v>763923.65916854888</v>
      </c>
      <c r="C362" s="193"/>
      <c r="D362" s="192">
        <v>1562033.8929738225</v>
      </c>
      <c r="E362" s="192">
        <v>1205188.3140028492</v>
      </c>
      <c r="F362" s="192">
        <v>1808786.3945961283</v>
      </c>
      <c r="G362" s="192">
        <v>653584.93802288652</v>
      </c>
      <c r="H362" s="192">
        <v>907908.984343349</v>
      </c>
      <c r="I362" s="192">
        <v>476656.59400471323</v>
      </c>
      <c r="J362" s="192">
        <v>1221712.1035947979</v>
      </c>
      <c r="K362" s="192">
        <v>2017429.0761578851</v>
      </c>
      <c r="L362" s="192">
        <v>942772.50933126814</v>
      </c>
      <c r="M362" s="192">
        <v>535506.83040161536</v>
      </c>
      <c r="N362" s="192">
        <v>1020958.9181321514</v>
      </c>
      <c r="O362" s="192">
        <v>967258.35052849958</v>
      </c>
      <c r="P362" s="192">
        <v>993648.38904370891</v>
      </c>
      <c r="Q362" s="458">
        <f t="shared" si="20"/>
        <v>2.1775251152402531E-2</v>
      </c>
      <c r="R362" s="175">
        <v>4.176327882665154E-2</v>
      </c>
      <c r="S362" s="171">
        <v>29544.835140180636</v>
      </c>
      <c r="T362" s="194">
        <f t="shared" si="17"/>
        <v>3363.1881319667905</v>
      </c>
      <c r="U362" s="460">
        <f t="shared" si="18"/>
        <v>-5.0945827588176562E-2</v>
      </c>
      <c r="V362" s="89"/>
    </row>
    <row r="363" spans="1:22" x14ac:dyDescent="0.2">
      <c r="A363" s="456">
        <v>2024.06</v>
      </c>
      <c r="B363" s="191">
        <v>1229076.2680544618</v>
      </c>
      <c r="C363" s="193"/>
      <c r="D363" s="192">
        <v>2311139.5325782881</v>
      </c>
      <c r="E363" s="192">
        <v>1846953.9511464979</v>
      </c>
      <c r="F363" s="192">
        <v>2853241.1735285986</v>
      </c>
      <c r="G363" s="192">
        <v>930616.46036746411</v>
      </c>
      <c r="H363" s="192">
        <v>1394775.8417515878</v>
      </c>
      <c r="I363" s="192">
        <v>753022.57902195898</v>
      </c>
      <c r="J363" s="192">
        <v>1789176.3672768977</v>
      </c>
      <c r="K363" s="192">
        <v>3021216.0374306454</v>
      </c>
      <c r="L363" s="192">
        <v>1322154.6287388152</v>
      </c>
      <c r="M363" s="192">
        <v>748366.99795026169</v>
      </c>
      <c r="N363" s="192">
        <v>1618626.23532062</v>
      </c>
      <c r="O363" s="192">
        <v>1482554.5927829493</v>
      </c>
      <c r="P363" s="192">
        <v>1500177.6545682955</v>
      </c>
      <c r="Q363" s="458">
        <f t="shared" si="20"/>
        <v>0.50976710787210378</v>
      </c>
      <c r="R363" s="175">
        <v>4.5770657883027477E-2</v>
      </c>
      <c r="S363" s="171">
        <v>30903.897556628948</v>
      </c>
      <c r="T363" s="194">
        <f t="shared" si="17"/>
        <v>4854.3315671408063</v>
      </c>
      <c r="U363" s="460">
        <f t="shared" si="18"/>
        <v>-4.1032733152905565E-2</v>
      </c>
      <c r="V363" s="197"/>
    </row>
    <row r="364" spans="1:22" x14ac:dyDescent="0.2">
      <c r="A364" s="456">
        <v>2024.07</v>
      </c>
      <c r="B364" s="191">
        <v>867503.31421485567</v>
      </c>
      <c r="C364" s="176"/>
      <c r="D364" s="192">
        <v>1750421.1437995834</v>
      </c>
      <c r="E364" s="192">
        <v>1409557.9299336853</v>
      </c>
      <c r="F364" s="192">
        <v>1983101.3756617114</v>
      </c>
      <c r="G364" s="192">
        <v>708809.42350266746</v>
      </c>
      <c r="H364" s="192">
        <v>1000210.5087059685</v>
      </c>
      <c r="I364" s="192">
        <v>553516.29398943763</v>
      </c>
      <c r="J364" s="192">
        <v>1406220.6074094528</v>
      </c>
      <c r="K364" s="192">
        <v>2217682.1819701768</v>
      </c>
      <c r="L364" s="192">
        <v>1022302.7324870321</v>
      </c>
      <c r="M364" s="192">
        <v>556117.21119966975</v>
      </c>
      <c r="N364" s="192">
        <v>1236512.9570020901</v>
      </c>
      <c r="O364" s="192">
        <v>1088235.2237180711</v>
      </c>
      <c r="P364" s="192">
        <v>1125253.4476233616</v>
      </c>
      <c r="Q364" s="458">
        <f t="shared" si="20"/>
        <v>-0.24991987169201335</v>
      </c>
      <c r="R364" s="175">
        <v>4.0309336951463992E-2</v>
      </c>
      <c r="S364" s="171">
        <f>S363+S363*R364</f>
        <v>32149.613176352628</v>
      </c>
      <c r="T364" s="194">
        <f>+P364/S364*100</f>
        <v>3500.0528356311052</v>
      </c>
      <c r="U364" s="460">
        <f t="shared" si="18"/>
        <v>-3.6708087268458867E-2</v>
      </c>
      <c r="V364" s="89"/>
    </row>
    <row r="365" spans="1:22" x14ac:dyDescent="0.2">
      <c r="A365" s="456">
        <v>2024.08</v>
      </c>
      <c r="B365" s="191">
        <v>927382.6249095673</v>
      </c>
      <c r="C365" s="176"/>
      <c r="D365" s="192">
        <v>1737353.8256796645</v>
      </c>
      <c r="E365" s="192">
        <v>1468947.9714693592</v>
      </c>
      <c r="F365" s="192">
        <v>2087926.0556063252</v>
      </c>
      <c r="G365" s="192">
        <v>732167.75447816402</v>
      </c>
      <c r="H365" s="192">
        <v>1034896.1556519764</v>
      </c>
      <c r="I365" s="192">
        <v>580609.16245224315</v>
      </c>
      <c r="J365" s="192">
        <v>1439563.2798892716</v>
      </c>
      <c r="K365" s="192">
        <v>2435140.8312956085</v>
      </c>
      <c r="L365" s="192">
        <v>1062108.2938507516</v>
      </c>
      <c r="M365" s="192">
        <v>605098.72524756705</v>
      </c>
      <c r="N365" s="192">
        <v>1219908.3191074617</v>
      </c>
      <c r="O365" s="192">
        <v>1134539.532036606</v>
      </c>
      <c r="P365" s="192">
        <v>1170823.4684640018</v>
      </c>
      <c r="Q365" s="458">
        <f t="shared" si="20"/>
        <v>4.0497561626572365E-2</v>
      </c>
      <c r="R365" s="175">
        <v>4.1722732793725292E-2</v>
      </c>
      <c r="S365" s="171">
        <f t="shared" ref="S365:S368" si="21">S364+S364*R365</f>
        <v>33490.982896331217</v>
      </c>
      <c r="T365" s="194">
        <f t="shared" si="17"/>
        <v>3495.9364199259144</v>
      </c>
      <c r="U365" s="460">
        <f t="shared" si="18"/>
        <v>-4.1043416957932566E-2</v>
      </c>
      <c r="V365" s="89"/>
    </row>
    <row r="366" spans="1:22" x14ac:dyDescent="0.2">
      <c r="A366" s="456">
        <v>2024.09</v>
      </c>
      <c r="B366" s="191">
        <v>969013.99130261759</v>
      </c>
      <c r="C366" s="176"/>
      <c r="D366" s="192">
        <v>1880512.2871488472</v>
      </c>
      <c r="E366" s="192">
        <v>1477177.2027508793</v>
      </c>
      <c r="F366" s="192">
        <v>2188098.2275564186</v>
      </c>
      <c r="G366" s="192">
        <v>755035.61248841893</v>
      </c>
      <c r="H366" s="192">
        <v>1072459.429837259</v>
      </c>
      <c r="I366" s="192">
        <v>612807.30169479048</v>
      </c>
      <c r="J366" s="192">
        <v>1504267.6194216183</v>
      </c>
      <c r="K366" s="192">
        <v>2479345.8788064597</v>
      </c>
      <c r="L366" s="192">
        <v>1095764.6708783393</v>
      </c>
      <c r="M366" s="192">
        <v>592925.32874011958</v>
      </c>
      <c r="N366" s="192">
        <v>1311311.3020571985</v>
      </c>
      <c r="O366" s="192">
        <v>1184866.4516146849</v>
      </c>
      <c r="P366" s="192">
        <v>1201094.7042411305</v>
      </c>
      <c r="Q366" s="458">
        <f t="shared" si="20"/>
        <v>2.5854654089605411E-2</v>
      </c>
      <c r="R366" s="175">
        <v>3.4692081048066425E-2</v>
      </c>
      <c r="S366" s="171">
        <f t="shared" si="21"/>
        <v>34652.854789350145</v>
      </c>
      <c r="T366" s="194">
        <f t="shared" si="17"/>
        <v>3466.0772151166684</v>
      </c>
      <c r="U366" s="460">
        <f t="shared" si="18"/>
        <v>-2.2527217045960057E-2</v>
      </c>
      <c r="V366" s="89"/>
    </row>
    <row r="367" spans="1:22" x14ac:dyDescent="0.2">
      <c r="A367" s="456">
        <v>2024.1</v>
      </c>
      <c r="B367" s="885">
        <v>991036.67633221159</v>
      </c>
      <c r="C367" s="886"/>
      <c r="D367" s="887">
        <v>1998914.5200206407</v>
      </c>
      <c r="E367" s="887">
        <v>1536254.7740584242</v>
      </c>
      <c r="F367" s="887">
        <v>2349317.849236595</v>
      </c>
      <c r="G367" s="887">
        <v>808008.93535479368</v>
      </c>
      <c r="H367" s="887">
        <v>1156541.5576062179</v>
      </c>
      <c r="I367" s="887">
        <v>673796.17895139451</v>
      </c>
      <c r="J367" s="887">
        <v>1563115.9173164144</v>
      </c>
      <c r="K367" s="887">
        <v>3083236.6557258596</v>
      </c>
      <c r="L367" s="887">
        <v>1170301.8502547937</v>
      </c>
      <c r="M367" s="887">
        <v>634131.96977936302</v>
      </c>
      <c r="N367" s="887">
        <v>1349582.461135461</v>
      </c>
      <c r="O367" s="887">
        <v>1228899.0874513781</v>
      </c>
      <c r="P367" s="887">
        <v>1276253.0453421234</v>
      </c>
      <c r="Q367" s="458">
        <f t="shared" si="20"/>
        <v>6.2574866774122606E-2</v>
      </c>
      <c r="R367" s="175">
        <v>2.6917380413114644E-2</v>
      </c>
      <c r="S367" s="171">
        <f t="shared" si="21"/>
        <v>35585.618864115502</v>
      </c>
      <c r="T367" s="888">
        <f t="shared" si="17"/>
        <v>3586.4292545129674</v>
      </c>
      <c r="U367" s="460">
        <f t="shared" si="18"/>
        <v>5.3998497427856229E-3</v>
      </c>
      <c r="V367" s="89"/>
    </row>
    <row r="368" spans="1:22" x14ac:dyDescent="0.2">
      <c r="A368" s="456">
        <v>2024.11</v>
      </c>
      <c r="B368" s="885">
        <v>1000532.4388039707</v>
      </c>
      <c r="C368" s="886"/>
      <c r="D368" s="887">
        <v>1979818.787244583</v>
      </c>
      <c r="E368" s="887">
        <v>1542271.8254275741</v>
      </c>
      <c r="F368" s="887">
        <v>2281070.2546847682</v>
      </c>
      <c r="G368" s="887">
        <v>885060.39980493055</v>
      </c>
      <c r="H368" s="887">
        <v>1160942.529291874</v>
      </c>
      <c r="I368" s="887">
        <v>674436.42552451813</v>
      </c>
      <c r="J368" s="887">
        <v>1597926.4833264367</v>
      </c>
      <c r="K368" s="887">
        <v>2972137.5004410781</v>
      </c>
      <c r="L368" s="887">
        <v>1201270.1607132184</v>
      </c>
      <c r="M368" s="887">
        <v>668136.46954009135</v>
      </c>
      <c r="N368" s="887">
        <v>1375376.381707676</v>
      </c>
      <c r="O368" s="887">
        <v>1275660.4498275537</v>
      </c>
      <c r="P368" s="887">
        <v>1293367.8958178465</v>
      </c>
      <c r="Q368" s="458">
        <f t="shared" si="20"/>
        <v>1.3410232820353585E-2</v>
      </c>
      <c r="R368" s="175">
        <v>2.4265560755083682E-2</v>
      </c>
      <c r="S368" s="171">
        <f t="shared" si="21"/>
        <v>36449.123860669948</v>
      </c>
      <c r="T368" s="888">
        <f t="shared" si="17"/>
        <v>3548.4197117106619</v>
      </c>
      <c r="U368" s="460">
        <f t="shared" si="18"/>
        <v>1.1609556519448505E-2</v>
      </c>
      <c r="V368" s="89"/>
    </row>
    <row r="369" spans="1:22" x14ac:dyDescent="0.2">
      <c r="A369" s="456">
        <v>2024.12</v>
      </c>
      <c r="B369" s="885">
        <v>1507014.5824618477</v>
      </c>
      <c r="C369" s="886"/>
      <c r="D369" s="887">
        <v>3234512.2720552073</v>
      </c>
      <c r="E369" s="887">
        <v>2441303.5339269196</v>
      </c>
      <c r="F369" s="887">
        <v>3490893.5322943828</v>
      </c>
      <c r="G369" s="887">
        <v>1300392.5895948641</v>
      </c>
      <c r="H369" s="887">
        <v>1766053.0613673641</v>
      </c>
      <c r="I369" s="887">
        <v>1022815.6707900581</v>
      </c>
      <c r="J369" s="887">
        <v>2327729.0799925136</v>
      </c>
      <c r="K369" s="887">
        <v>3942956.2618918843</v>
      </c>
      <c r="L369" s="887">
        <v>1734847.3009632404</v>
      </c>
      <c r="M369" s="887">
        <v>1003122.0522970195</v>
      </c>
      <c r="N369" s="887">
        <v>2103984.576104444</v>
      </c>
      <c r="O369" s="887">
        <v>1981950.0125059367</v>
      </c>
      <c r="P369" s="887">
        <v>1961010.4546512805</v>
      </c>
      <c r="Q369" s="458">
        <f t="shared" si="20"/>
        <v>0.51620467849270213</v>
      </c>
      <c r="R369" s="175">
        <v>2.7041040514633741E-2</v>
      </c>
      <c r="S369" s="171">
        <f>S368+S368*R369</f>
        <v>37434.746095709226</v>
      </c>
      <c r="T369" s="888">
        <f t="shared" si="17"/>
        <v>5238.476707275041</v>
      </c>
      <c r="U369" s="460">
        <f>(T369/T357)-1</f>
        <v>0.16535994481413829</v>
      </c>
      <c r="V369" s="89"/>
    </row>
    <row r="370" spans="1:22" x14ac:dyDescent="0.2">
      <c r="A370" s="456">
        <v>2025.01</v>
      </c>
      <c r="B370" s="885">
        <v>1133110.3067177061</v>
      </c>
      <c r="C370" s="886"/>
      <c r="D370" s="887">
        <v>2228138.5158659811</v>
      </c>
      <c r="E370" s="887">
        <v>1756484.1455282874</v>
      </c>
      <c r="F370" s="887">
        <v>3008729.1579598468</v>
      </c>
      <c r="G370" s="887">
        <v>922376.3376717834</v>
      </c>
      <c r="H370" s="887">
        <v>1289089.4652413032</v>
      </c>
      <c r="I370" s="887">
        <v>744190.18895475927</v>
      </c>
      <c r="J370" s="887">
        <v>1803651.8616255766</v>
      </c>
      <c r="K370" s="887">
        <v>3185410.4000908546</v>
      </c>
      <c r="L370" s="887">
        <v>1345978.1667608949</v>
      </c>
      <c r="M370" s="887">
        <v>777344.55950554402</v>
      </c>
      <c r="N370" s="887">
        <v>1487338.1620637598</v>
      </c>
      <c r="O370" s="887">
        <v>1470134.521352299</v>
      </c>
      <c r="P370" s="887">
        <v>1461353.52</v>
      </c>
      <c r="Q370" s="458">
        <f>P370/P369-1</f>
        <v>-0.25479565061275145</v>
      </c>
      <c r="R370" s="175">
        <v>2.2110480136651844E-2</v>
      </c>
      <c r="S370" s="171">
        <f t="shared" ref="S370:S381" si="22">S369+S369*R370</f>
        <v>38262.446305679012</v>
      </c>
      <c r="T370" s="888">
        <f t="shared" si="17"/>
        <v>3819.2893060867937</v>
      </c>
      <c r="U370" s="460">
        <f t="shared" ref="U370:U378" si="23">(T370/T358)-1</f>
        <v>0.13873225677426526</v>
      </c>
    </row>
    <row r="371" spans="1:22" x14ac:dyDescent="0.2">
      <c r="A371" s="456">
        <v>2025.02</v>
      </c>
      <c r="B371" s="885">
        <v>1130142.0754899743</v>
      </c>
      <c r="C371" s="886"/>
      <c r="D371" s="887">
        <v>2317656.5153798778</v>
      </c>
      <c r="E371" s="887">
        <v>1722960.4769833551</v>
      </c>
      <c r="F371" s="887">
        <v>2725045.3477362581</v>
      </c>
      <c r="G371" s="887">
        <v>936374.63989109325</v>
      </c>
      <c r="H371" s="887">
        <v>1256031.7790558394</v>
      </c>
      <c r="I371" s="887">
        <v>753673.58223263407</v>
      </c>
      <c r="J371" s="887">
        <v>1813095.1782999591</v>
      </c>
      <c r="K371" s="887">
        <v>3006228.8055145508</v>
      </c>
      <c r="L371" s="887">
        <v>1295127.8182006376</v>
      </c>
      <c r="M371" s="887">
        <v>762413.60740372469</v>
      </c>
      <c r="N371" s="887">
        <v>1480177.3796641082</v>
      </c>
      <c r="O371" s="887">
        <v>1416654.4662303608</v>
      </c>
      <c r="P371" s="887">
        <v>1429849.97</v>
      </c>
      <c r="Q371" s="458">
        <f t="shared" si="20"/>
        <v>-2.1557788426170843E-2</v>
      </c>
      <c r="R371" s="175">
        <v>2.4016274307517849E-2</v>
      </c>
      <c r="S371" s="171">
        <f t="shared" si="22"/>
        <v>39181.367711832871</v>
      </c>
      <c r="T371" s="888">
        <f t="shared" si="17"/>
        <v>3649.3110207793529</v>
      </c>
      <c r="U371" s="460">
        <f t="shared" si="23"/>
        <v>0.11670837076256158</v>
      </c>
    </row>
    <row r="372" spans="1:22" x14ac:dyDescent="0.2">
      <c r="A372" s="456">
        <v>2025.03</v>
      </c>
      <c r="B372" s="885">
        <v>1139620.1190098929</v>
      </c>
      <c r="C372" s="886"/>
      <c r="D372" s="887">
        <v>2351345.5401781993</v>
      </c>
      <c r="E372" s="887">
        <v>1843708.5995833033</v>
      </c>
      <c r="F372" s="887">
        <v>2982988.4299452296</v>
      </c>
      <c r="G372" s="887">
        <v>966529.18707020464</v>
      </c>
      <c r="H372" s="887">
        <v>1293908.6878725493</v>
      </c>
      <c r="I372" s="887">
        <v>788939.16778711311</v>
      </c>
      <c r="J372" s="887">
        <v>1948274.3760363283</v>
      </c>
      <c r="K372" s="887">
        <v>2900553.3431542218</v>
      </c>
      <c r="L372" s="887">
        <v>1344237.6422804536</v>
      </c>
      <c r="M372" s="887">
        <v>850146.28692388162</v>
      </c>
      <c r="N372" s="887">
        <v>1532062.347246015</v>
      </c>
      <c r="O372" s="887">
        <v>1499465.6160011902</v>
      </c>
      <c r="P372" s="887">
        <v>1496760.93</v>
      </c>
      <c r="Q372" s="458">
        <f t="shared" si="20"/>
        <v>4.6795790749990296E-2</v>
      </c>
      <c r="R372" s="175">
        <v>3.7293353066121693E-2</v>
      </c>
      <c r="S372" s="171">
        <f t="shared" si="22"/>
        <v>40642.572291523793</v>
      </c>
      <c r="T372" s="888">
        <f t="shared" si="17"/>
        <v>3682.7416317646721</v>
      </c>
      <c r="U372" s="460">
        <f t="shared" si="23"/>
        <v>0.13753234107779222</v>
      </c>
    </row>
    <row r="373" spans="1:22" x14ac:dyDescent="0.2">
      <c r="A373" s="456">
        <v>2025.04</v>
      </c>
      <c r="B373" s="885">
        <v>1213320.8600190496</v>
      </c>
      <c r="C373" s="886"/>
      <c r="D373" s="887">
        <v>2822043.2442977773</v>
      </c>
      <c r="E373" s="887">
        <v>1842506.2955734034</v>
      </c>
      <c r="F373" s="887">
        <v>2781868.0115779159</v>
      </c>
      <c r="G373" s="887">
        <v>975522.81662173232</v>
      </c>
      <c r="H373" s="887">
        <v>1353405.0991267143</v>
      </c>
      <c r="I373" s="887">
        <v>797627.34933937935</v>
      </c>
      <c r="J373" s="887">
        <v>1887153.4256325103</v>
      </c>
      <c r="K373" s="887">
        <v>2980319.5551902228</v>
      </c>
      <c r="L373" s="887">
        <v>1419264.608340777</v>
      </c>
      <c r="M373" s="887">
        <v>782003.83831181889</v>
      </c>
      <c r="N373" s="887">
        <v>1559832.1043610233</v>
      </c>
      <c r="O373" s="887">
        <v>1484042.7814556749</v>
      </c>
      <c r="P373" s="887">
        <v>1509507.5</v>
      </c>
      <c r="Q373" s="458">
        <f t="shared" si="20"/>
        <v>8.5161028354743262E-3</v>
      </c>
      <c r="R373" s="175">
        <v>2.7808358448509596E-2</v>
      </c>
      <c r="S373" s="171">
        <f t="shared" si="22"/>
        <v>41772.775510075953</v>
      </c>
      <c r="T373" s="888">
        <f t="shared" si="17"/>
        <v>3613.6155224732283</v>
      </c>
      <c r="U373" s="460">
        <f t="shared" si="23"/>
        <v>5.3606500760345677E-2</v>
      </c>
    </row>
    <row r="374" spans="1:22" x14ac:dyDescent="0.2">
      <c r="A374" s="456">
        <v>2025.05</v>
      </c>
      <c r="B374" s="885">
        <v>1201136.6132295183</v>
      </c>
      <c r="C374" s="886"/>
      <c r="D374" s="887">
        <v>2255108.1552360989</v>
      </c>
      <c r="E374" s="887">
        <v>1818164.7866092094</v>
      </c>
      <c r="F374" s="887">
        <v>3020670.0482301894</v>
      </c>
      <c r="G374" s="887">
        <v>1012964.6294119167</v>
      </c>
      <c r="H374" s="887">
        <v>1363874.7307727661</v>
      </c>
      <c r="I374" s="887">
        <v>794939.86091112392</v>
      </c>
      <c r="J374" s="887">
        <v>1862801.5285038615</v>
      </c>
      <c r="K374" s="887">
        <v>2892241.5298849186</v>
      </c>
      <c r="L374" s="887">
        <v>1429491.2303182266</v>
      </c>
      <c r="M374" s="887">
        <v>806060.50361211004</v>
      </c>
      <c r="N374" s="887">
        <v>1561221.3886483447</v>
      </c>
      <c r="O374" s="887">
        <v>1520176.5476188574</v>
      </c>
      <c r="P374" s="887">
        <v>1507859.65</v>
      </c>
      <c r="Q374" s="458">
        <f t="shared" si="20"/>
        <v>-1.0916474413013022E-3</v>
      </c>
      <c r="R374" s="175">
        <v>1.5011086343823088E-2</v>
      </c>
      <c r="S374" s="171">
        <f t="shared" si="22"/>
        <v>42399.830250078841</v>
      </c>
      <c r="T374" s="888">
        <f t="shared" si="17"/>
        <v>3556.2869971565419</v>
      </c>
      <c r="U374" s="460">
        <f t="shared" si="23"/>
        <v>5.7415421800036892E-2</v>
      </c>
    </row>
    <row r="375" spans="1:22" x14ac:dyDescent="0.2">
      <c r="A375" s="456">
        <v>2025.06</v>
      </c>
      <c r="B375" s="885">
        <v>1809367.3971262819</v>
      </c>
      <c r="C375" s="886"/>
      <c r="D375" s="887">
        <v>3424166.5758663863</v>
      </c>
      <c r="E375" s="887">
        <v>2722930.9826311036</v>
      </c>
      <c r="F375" s="887">
        <v>4170550.430640386</v>
      </c>
      <c r="G375" s="887">
        <v>1438016.7119290023</v>
      </c>
      <c r="H375" s="887">
        <v>2043422.7091752419</v>
      </c>
      <c r="I375" s="887">
        <v>1178058.9771878736</v>
      </c>
      <c r="J375" s="887">
        <v>2716137.402279886</v>
      </c>
      <c r="K375" s="887">
        <v>4395260.0433857022</v>
      </c>
      <c r="L375" s="887">
        <v>2008219.1637881179</v>
      </c>
      <c r="M375" s="887">
        <v>1163370.7020199543</v>
      </c>
      <c r="N375" s="887">
        <v>2451733.8720143312</v>
      </c>
      <c r="O375" s="887">
        <v>2279114.4047564603</v>
      </c>
      <c r="P375" s="887">
        <v>2234461.98</v>
      </c>
      <c r="Q375" s="458">
        <f t="shared" si="20"/>
        <v>0.48187663221838983</v>
      </c>
      <c r="R375" s="175">
        <v>1.6189248819933333E-2</v>
      </c>
      <c r="S375" s="171">
        <f t="shared" si="22"/>
        <v>43086.251651920305</v>
      </c>
      <c r="T375" s="888">
        <f t="shared" si="17"/>
        <v>5186.0208171541244</v>
      </c>
      <c r="U375" s="460">
        <f t="shared" si="23"/>
        <v>6.832851143884322E-2</v>
      </c>
    </row>
    <row r="376" spans="1:22" x14ac:dyDescent="0.2">
      <c r="A376" s="456">
        <v>2025.07</v>
      </c>
      <c r="B376" s="885">
        <v>1251787.3920445603</v>
      </c>
      <c r="C376" s="886"/>
      <c r="D376" s="887">
        <v>2503394.0687328354</v>
      </c>
      <c r="E376" s="887">
        <v>1923515.8827040812</v>
      </c>
      <c r="F376" s="887">
        <v>2862742.9549010275</v>
      </c>
      <c r="G376" s="887">
        <v>1062818.7946337084</v>
      </c>
      <c r="H376" s="887">
        <v>1414921.3453921813</v>
      </c>
      <c r="I376" s="887">
        <v>830272.10696920019</v>
      </c>
      <c r="J376" s="887">
        <v>1978681.6568249157</v>
      </c>
      <c r="K376" s="887">
        <v>3263339.4094479722</v>
      </c>
      <c r="L376" s="887">
        <v>1462148.3764967253</v>
      </c>
      <c r="M376" s="887">
        <v>831615.3507995304</v>
      </c>
      <c r="N376" s="887">
        <v>1703348.4246998704</v>
      </c>
      <c r="O376" s="887">
        <v>1587400.9734417207</v>
      </c>
      <c r="P376" s="887">
        <v>1585189.86</v>
      </c>
      <c r="Q376" s="458">
        <f t="shared" si="20"/>
        <v>-0.29057201501365437</v>
      </c>
      <c r="R376" s="175">
        <v>1.9016837553312849E-2</v>
      </c>
      <c r="S376" s="171">
        <f t="shared" si="22"/>
        <v>43905.615900366029</v>
      </c>
      <c r="T376" s="888">
        <f t="shared" si="17"/>
        <v>3610.4489767259702</v>
      </c>
      <c r="U376" s="460">
        <f t="shared" si="23"/>
        <v>3.1541278454717769E-2</v>
      </c>
    </row>
    <row r="377" spans="1:22" x14ac:dyDescent="0.2">
      <c r="A377" s="456">
        <v>2025.08</v>
      </c>
      <c r="B377" s="885">
        <v>1297062.8242329548</v>
      </c>
      <c r="C377" s="886"/>
      <c r="D377" s="887">
        <v>2369516.0840063752</v>
      </c>
      <c r="E377" s="887">
        <v>1899913.2094371424</v>
      </c>
      <c r="F377" s="887">
        <v>2845143.4861993273</v>
      </c>
      <c r="G377" s="887">
        <v>1053515.7106276965</v>
      </c>
      <c r="H377" s="887">
        <v>1460794.3349960148</v>
      </c>
      <c r="I377" s="887">
        <v>840752.59288530343</v>
      </c>
      <c r="J377" s="887">
        <v>1997032.0450522788</v>
      </c>
      <c r="K377" s="887">
        <v>3347764.6941002295</v>
      </c>
      <c r="L377" s="887">
        <v>1485478.0287246967</v>
      </c>
      <c r="M377" s="887">
        <v>860184.19849814079</v>
      </c>
      <c r="N377" s="887">
        <v>1893325.5888733</v>
      </c>
      <c r="O377" s="887">
        <v>1633705.9426249289</v>
      </c>
      <c r="P377" s="887">
        <v>1610749.35</v>
      </c>
      <c r="Q377" s="458">
        <f t="shared" si="20"/>
        <v>1.6123929785924807E-2</v>
      </c>
      <c r="R377" s="175">
        <v>1.8757935113502766E-2</v>
      </c>
      <c r="S377" s="171">
        <f t="shared" si="22"/>
        <v>44729.194594543471</v>
      </c>
      <c r="T377" s="888">
        <f t="shared" si="17"/>
        <v>3601.1141372004404</v>
      </c>
      <c r="U377" s="460">
        <f t="shared" si="23"/>
        <v>3.0085706557773984E-2</v>
      </c>
    </row>
    <row r="378" spans="1:22" x14ac:dyDescent="0.2">
      <c r="A378" s="456">
        <v>2025.09</v>
      </c>
      <c r="B378" s="885">
        <v>1340206.0990325096</v>
      </c>
      <c r="C378" s="886"/>
      <c r="D378" s="887">
        <v>2381221.8680716516</v>
      </c>
      <c r="E378" s="887">
        <v>1917717.3519197074</v>
      </c>
      <c r="F378" s="887">
        <v>3028401.2513854355</v>
      </c>
      <c r="G378" s="887">
        <v>1060597.0637868734</v>
      </c>
      <c r="H378" s="887">
        <v>1455039.3735082154</v>
      </c>
      <c r="I378" s="887">
        <v>824073.34936523694</v>
      </c>
      <c r="J378" s="887">
        <v>2008797.4887143925</v>
      </c>
      <c r="K378" s="887">
        <v>3447877.2667192509</v>
      </c>
      <c r="L378" s="887">
        <v>1510546.503948478</v>
      </c>
      <c r="M378" s="887">
        <v>865105.17856694374</v>
      </c>
      <c r="N378" s="887">
        <v>1794532.2845015917</v>
      </c>
      <c r="O378" s="887">
        <v>1668702.5632036445</v>
      </c>
      <c r="P378" s="887">
        <v>1619533.47</v>
      </c>
      <c r="Q378" s="458">
        <f t="shared" si="20"/>
        <v>5.4534369360446089E-3</v>
      </c>
      <c r="R378" s="175">
        <v>2.0759603239513646E-2</v>
      </c>
      <c r="S378" s="171">
        <f t="shared" si="22"/>
        <v>45657.754927549191</v>
      </c>
      <c r="T378" s="888">
        <f t="shared" si="17"/>
        <v>3547.1158679832465</v>
      </c>
      <c r="U378" s="460">
        <f t="shared" si="23"/>
        <v>2.3380509964735507E-2</v>
      </c>
    </row>
    <row r="379" spans="1:22" x14ac:dyDescent="0.2">
      <c r="A379" s="456">
        <v>2025.1</v>
      </c>
      <c r="B379" s="173" t="e">
        <v>#N/A</v>
      </c>
      <c r="C379" s="176"/>
      <c r="D379" s="174" t="e">
        <v>#N/A</v>
      </c>
      <c r="E379" s="174" t="e">
        <v>#N/A</v>
      </c>
      <c r="F379" s="174" t="e">
        <v>#N/A</v>
      </c>
      <c r="G379" s="174" t="e">
        <v>#N/A</v>
      </c>
      <c r="H379" s="174" t="e">
        <v>#N/A</v>
      </c>
      <c r="I379" s="174" t="e">
        <v>#N/A</v>
      </c>
      <c r="J379" s="174" t="e">
        <v>#N/A</v>
      </c>
      <c r="K379" s="174" t="e">
        <v>#N/A</v>
      </c>
      <c r="L379" s="174" t="e">
        <v>#N/A</v>
      </c>
      <c r="M379" s="174" t="e">
        <v>#N/A</v>
      </c>
      <c r="N379" s="174" t="e">
        <v>#N/A</v>
      </c>
      <c r="O379" s="174" t="e">
        <v>#N/A</v>
      </c>
      <c r="P379" s="174" t="e">
        <v>#N/A</v>
      </c>
      <c r="Q379" s="458" t="e">
        <v>#N/A</v>
      </c>
      <c r="R379" s="175">
        <v>2.3419431023919524E-2</v>
      </c>
      <c r="S379" s="171">
        <f t="shared" si="22"/>
        <v>46727.033569781954</v>
      </c>
      <c r="T379" s="194" t="e">
        <v>#N/A</v>
      </c>
      <c r="U379" s="460" t="e">
        <v>#N/A</v>
      </c>
    </row>
    <row r="380" spans="1:22" x14ac:dyDescent="0.2">
      <c r="A380" s="456">
        <v>2025.11</v>
      </c>
      <c r="B380" s="173" t="e">
        <v>#N/A</v>
      </c>
      <c r="C380" s="176"/>
      <c r="D380" s="174" t="e">
        <v>#N/A</v>
      </c>
      <c r="E380" s="174" t="e">
        <v>#N/A</v>
      </c>
      <c r="F380" s="174" t="e">
        <v>#N/A</v>
      </c>
      <c r="G380" s="174" t="e">
        <v>#N/A</v>
      </c>
      <c r="H380" s="174" t="e">
        <v>#N/A</v>
      </c>
      <c r="I380" s="174" t="e">
        <v>#N/A</v>
      </c>
      <c r="J380" s="174" t="e">
        <v>#N/A</v>
      </c>
      <c r="K380" s="174" t="e">
        <v>#N/A</v>
      </c>
      <c r="L380" s="174" t="e">
        <v>#N/A</v>
      </c>
      <c r="M380" s="174" t="e">
        <v>#N/A</v>
      </c>
      <c r="N380" s="174" t="e">
        <v>#N/A</v>
      </c>
      <c r="O380" s="174" t="e">
        <v>#N/A</v>
      </c>
      <c r="P380" s="174" t="e">
        <v>#N/A</v>
      </c>
      <c r="Q380" s="458" t="e">
        <v>#N/A</v>
      </c>
      <c r="R380" s="175">
        <v>2.4729196710785661E-2</v>
      </c>
      <c r="S380" s="171">
        <f t="shared" si="22"/>
        <v>47882.555574640573</v>
      </c>
      <c r="T380" s="194" t="e">
        <v>#N/A</v>
      </c>
      <c r="U380" s="460" t="e">
        <v>#N/A</v>
      </c>
    </row>
    <row r="381" spans="1:22" x14ac:dyDescent="0.2">
      <c r="A381" s="456">
        <v>2025.12</v>
      </c>
      <c r="B381" s="173" t="e">
        <v>#N/A</v>
      </c>
      <c r="C381" s="176"/>
      <c r="D381" s="174" t="e">
        <v>#N/A</v>
      </c>
      <c r="E381" s="174" t="e">
        <v>#N/A</v>
      </c>
      <c r="F381" s="174" t="e">
        <v>#N/A</v>
      </c>
      <c r="G381" s="174" t="e">
        <v>#N/A</v>
      </c>
      <c r="H381" s="174" t="e">
        <v>#N/A</v>
      </c>
      <c r="I381" s="174" t="e">
        <v>#N/A</v>
      </c>
      <c r="J381" s="174" t="e">
        <v>#N/A</v>
      </c>
      <c r="K381" s="174" t="e">
        <v>#N/A</v>
      </c>
      <c r="L381" s="174" t="e">
        <v>#N/A</v>
      </c>
      <c r="M381" s="174" t="e">
        <v>#N/A</v>
      </c>
      <c r="N381" s="174" t="e">
        <v>#N/A</v>
      </c>
      <c r="O381" s="174" t="e">
        <v>#N/A</v>
      </c>
      <c r="P381" s="174" t="e">
        <v>#N/A</v>
      </c>
      <c r="Q381" s="458" t="e">
        <v>#N/A</v>
      </c>
      <c r="R381" s="175">
        <v>2.8452719345717137E-2</v>
      </c>
      <c r="S381" s="171">
        <f t="shared" si="22"/>
        <v>49244.944489961526</v>
      </c>
      <c r="T381" s="194" t="e">
        <v>#N/A</v>
      </c>
      <c r="U381" s="460" t="e">
        <v>#N/A</v>
      </c>
    </row>
    <row r="382" spans="1:22" x14ac:dyDescent="0.2">
      <c r="A382" s="456">
        <v>2026.01</v>
      </c>
      <c r="B382" s="173" t="e">
        <v>#N/A</v>
      </c>
      <c r="C382" s="176"/>
      <c r="D382" s="174" t="e">
        <v>#N/A</v>
      </c>
      <c r="E382" s="174" t="e">
        <v>#N/A</v>
      </c>
      <c r="F382" s="174" t="e">
        <v>#N/A</v>
      </c>
      <c r="G382" s="174" t="e">
        <v>#N/A</v>
      </c>
      <c r="H382" s="174" t="e">
        <v>#N/A</v>
      </c>
      <c r="I382" s="174" t="e">
        <v>#N/A</v>
      </c>
      <c r="J382" s="174" t="e">
        <v>#N/A</v>
      </c>
      <c r="K382" s="174" t="e">
        <v>#N/A</v>
      </c>
      <c r="L382" s="174" t="e">
        <v>#N/A</v>
      </c>
      <c r="M382" s="174" t="e">
        <v>#N/A</v>
      </c>
      <c r="N382" s="174" t="e">
        <v>#N/A</v>
      </c>
      <c r="O382" s="174" t="e">
        <v>#N/A</v>
      </c>
      <c r="P382" s="174" t="e">
        <v>#N/A</v>
      </c>
      <c r="Q382" s="458" t="e">
        <v>#N/A</v>
      </c>
      <c r="R382" s="177" t="e">
        <v>#N/A</v>
      </c>
      <c r="S382" s="171" t="e">
        <v>#N/A</v>
      </c>
      <c r="T382" s="194" t="e">
        <v>#N/A</v>
      </c>
      <c r="U382" s="460" t="e">
        <v>#N/A</v>
      </c>
    </row>
    <row r="383" spans="1:22" x14ac:dyDescent="0.2">
      <c r="A383" s="456">
        <v>2026.02</v>
      </c>
      <c r="B383" s="173" t="e">
        <v>#N/A</v>
      </c>
      <c r="C383" s="176"/>
      <c r="D383" s="174" t="e">
        <v>#N/A</v>
      </c>
      <c r="E383" s="174" t="e">
        <v>#N/A</v>
      </c>
      <c r="F383" s="174" t="e">
        <v>#N/A</v>
      </c>
      <c r="G383" s="174" t="e">
        <v>#N/A</v>
      </c>
      <c r="H383" s="174" t="e">
        <v>#N/A</v>
      </c>
      <c r="I383" s="174" t="e">
        <v>#N/A</v>
      </c>
      <c r="J383" s="174" t="e">
        <v>#N/A</v>
      </c>
      <c r="K383" s="174" t="e">
        <v>#N/A</v>
      </c>
      <c r="L383" s="174" t="e">
        <v>#N/A</v>
      </c>
      <c r="M383" s="174" t="e">
        <v>#N/A</v>
      </c>
      <c r="N383" s="174" t="e">
        <v>#N/A</v>
      </c>
      <c r="O383" s="174" t="e">
        <v>#N/A</v>
      </c>
      <c r="P383" s="174" t="e">
        <v>#N/A</v>
      </c>
      <c r="Q383" s="458" t="e">
        <v>#N/A</v>
      </c>
      <c r="R383" s="177" t="e">
        <v>#N/A</v>
      </c>
      <c r="S383" s="171" t="e">
        <v>#N/A</v>
      </c>
      <c r="T383" s="194" t="e">
        <v>#N/A</v>
      </c>
      <c r="U383" s="460" t="e">
        <v>#N/A</v>
      </c>
    </row>
    <row r="384" spans="1:22" x14ac:dyDescent="0.2">
      <c r="A384" s="456">
        <v>2026.03</v>
      </c>
      <c r="B384" s="173" t="e">
        <v>#N/A</v>
      </c>
      <c r="C384" s="176"/>
      <c r="D384" s="174" t="e">
        <v>#N/A</v>
      </c>
      <c r="E384" s="174" t="e">
        <v>#N/A</v>
      </c>
      <c r="F384" s="174" t="e">
        <v>#N/A</v>
      </c>
      <c r="G384" s="174" t="e">
        <v>#N/A</v>
      </c>
      <c r="H384" s="174" t="e">
        <v>#N/A</v>
      </c>
      <c r="I384" s="174" t="e">
        <v>#N/A</v>
      </c>
      <c r="J384" s="174" t="e">
        <v>#N/A</v>
      </c>
      <c r="K384" s="174" t="e">
        <v>#N/A</v>
      </c>
      <c r="L384" s="174" t="e">
        <v>#N/A</v>
      </c>
      <c r="M384" s="174" t="e">
        <v>#N/A</v>
      </c>
      <c r="N384" s="174" t="e">
        <v>#N/A</v>
      </c>
      <c r="O384" s="174" t="e">
        <v>#N/A</v>
      </c>
      <c r="P384" s="174" t="e">
        <v>#N/A</v>
      </c>
      <c r="Q384" s="458" t="e">
        <v>#N/A</v>
      </c>
      <c r="R384" s="177" t="e">
        <v>#N/A</v>
      </c>
      <c r="S384" s="171" t="e">
        <v>#N/A</v>
      </c>
      <c r="T384" s="194" t="e">
        <v>#N/A</v>
      </c>
      <c r="U384" s="460" t="e">
        <v>#N/A</v>
      </c>
    </row>
    <row r="385" spans="1:21" x14ac:dyDescent="0.2">
      <c r="A385" s="456">
        <v>2026.04</v>
      </c>
      <c r="B385" s="173" t="e">
        <v>#N/A</v>
      </c>
      <c r="C385" s="176"/>
      <c r="D385" s="174" t="e">
        <v>#N/A</v>
      </c>
      <c r="E385" s="174" t="e">
        <v>#N/A</v>
      </c>
      <c r="F385" s="174" t="e">
        <v>#N/A</v>
      </c>
      <c r="G385" s="174" t="e">
        <v>#N/A</v>
      </c>
      <c r="H385" s="174" t="e">
        <v>#N/A</v>
      </c>
      <c r="I385" s="174" t="e">
        <v>#N/A</v>
      </c>
      <c r="J385" s="174" t="e">
        <v>#N/A</v>
      </c>
      <c r="K385" s="174" t="e">
        <v>#N/A</v>
      </c>
      <c r="L385" s="174" t="e">
        <v>#N/A</v>
      </c>
      <c r="M385" s="174" t="e">
        <v>#N/A</v>
      </c>
      <c r="N385" s="174" t="e">
        <v>#N/A</v>
      </c>
      <c r="O385" s="174" t="e">
        <v>#N/A</v>
      </c>
      <c r="P385" s="174" t="e">
        <v>#N/A</v>
      </c>
      <c r="Q385" s="458" t="e">
        <v>#N/A</v>
      </c>
      <c r="R385" s="177" t="e">
        <v>#N/A</v>
      </c>
      <c r="S385" s="171" t="e">
        <v>#N/A</v>
      </c>
      <c r="T385" s="194" t="e">
        <v>#N/A</v>
      </c>
      <c r="U385" s="460" t="e">
        <v>#N/A</v>
      </c>
    </row>
    <row r="386" spans="1:21" x14ac:dyDescent="0.2">
      <c r="A386" s="456">
        <v>2026.05</v>
      </c>
      <c r="B386" s="173" t="e">
        <v>#N/A</v>
      </c>
      <c r="C386" s="176"/>
      <c r="D386" s="174" t="e">
        <v>#N/A</v>
      </c>
      <c r="E386" s="174" t="e">
        <v>#N/A</v>
      </c>
      <c r="F386" s="174" t="e">
        <v>#N/A</v>
      </c>
      <c r="G386" s="174" t="e">
        <v>#N/A</v>
      </c>
      <c r="H386" s="174" t="e">
        <v>#N/A</v>
      </c>
      <c r="I386" s="174" t="e">
        <v>#N/A</v>
      </c>
      <c r="J386" s="174" t="e">
        <v>#N/A</v>
      </c>
      <c r="K386" s="174" t="e">
        <v>#N/A</v>
      </c>
      <c r="L386" s="174" t="e">
        <v>#N/A</v>
      </c>
      <c r="M386" s="174" t="e">
        <v>#N/A</v>
      </c>
      <c r="N386" s="174" t="e">
        <v>#N/A</v>
      </c>
      <c r="O386" s="174" t="e">
        <v>#N/A</v>
      </c>
      <c r="P386" s="174" t="e">
        <v>#N/A</v>
      </c>
      <c r="Q386" s="458" t="e">
        <v>#N/A</v>
      </c>
      <c r="R386" s="177" t="e">
        <v>#N/A</v>
      </c>
      <c r="S386" s="171" t="e">
        <v>#N/A</v>
      </c>
      <c r="T386" s="194" t="e">
        <v>#N/A</v>
      </c>
      <c r="U386" s="460" t="e">
        <v>#N/A</v>
      </c>
    </row>
    <row r="387" spans="1:21" x14ac:dyDescent="0.2">
      <c r="A387" s="456">
        <v>2026.06</v>
      </c>
      <c r="B387" s="173" t="e">
        <v>#N/A</v>
      </c>
      <c r="C387" s="176"/>
      <c r="D387" s="174" t="e">
        <v>#N/A</v>
      </c>
      <c r="E387" s="174" t="e">
        <v>#N/A</v>
      </c>
      <c r="F387" s="174" t="e">
        <v>#N/A</v>
      </c>
      <c r="G387" s="174" t="e">
        <v>#N/A</v>
      </c>
      <c r="H387" s="174" t="e">
        <v>#N/A</v>
      </c>
      <c r="I387" s="174" t="e">
        <v>#N/A</v>
      </c>
      <c r="J387" s="174" t="e">
        <v>#N/A</v>
      </c>
      <c r="K387" s="174" t="e">
        <v>#N/A</v>
      </c>
      <c r="L387" s="174" t="e">
        <v>#N/A</v>
      </c>
      <c r="M387" s="174" t="e">
        <v>#N/A</v>
      </c>
      <c r="N387" s="174" t="e">
        <v>#N/A</v>
      </c>
      <c r="O387" s="174" t="e">
        <v>#N/A</v>
      </c>
      <c r="P387" s="174" t="e">
        <v>#N/A</v>
      </c>
      <c r="Q387" s="458" t="e">
        <v>#N/A</v>
      </c>
      <c r="R387" s="177" t="e">
        <v>#N/A</v>
      </c>
      <c r="S387" s="171" t="e">
        <v>#N/A</v>
      </c>
      <c r="T387" s="194" t="e">
        <v>#N/A</v>
      </c>
      <c r="U387" s="460" t="e">
        <v>#N/A</v>
      </c>
    </row>
    <row r="388" spans="1:21" x14ac:dyDescent="0.2">
      <c r="A388" s="456">
        <v>2026.07</v>
      </c>
      <c r="B388" s="173" t="e">
        <v>#N/A</v>
      </c>
      <c r="C388" s="176"/>
      <c r="D388" s="174" t="e">
        <v>#N/A</v>
      </c>
      <c r="E388" s="174" t="e">
        <v>#N/A</v>
      </c>
      <c r="F388" s="174" t="e">
        <v>#N/A</v>
      </c>
      <c r="G388" s="174" t="e">
        <v>#N/A</v>
      </c>
      <c r="H388" s="174" t="e">
        <v>#N/A</v>
      </c>
      <c r="I388" s="174" t="e">
        <v>#N/A</v>
      </c>
      <c r="J388" s="174" t="e">
        <v>#N/A</v>
      </c>
      <c r="K388" s="174" t="e">
        <v>#N/A</v>
      </c>
      <c r="L388" s="174" t="e">
        <v>#N/A</v>
      </c>
      <c r="M388" s="174" t="e">
        <v>#N/A</v>
      </c>
      <c r="N388" s="174" t="e">
        <v>#N/A</v>
      </c>
      <c r="O388" s="174" t="e">
        <v>#N/A</v>
      </c>
      <c r="P388" s="174" t="e">
        <v>#N/A</v>
      </c>
      <c r="Q388" s="458" t="e">
        <v>#N/A</v>
      </c>
      <c r="R388" s="177" t="e">
        <v>#N/A</v>
      </c>
      <c r="S388" s="171" t="e">
        <v>#N/A</v>
      </c>
      <c r="T388" s="194" t="e">
        <v>#N/A</v>
      </c>
      <c r="U388" s="460" t="e">
        <v>#N/A</v>
      </c>
    </row>
    <row r="389" spans="1:21" x14ac:dyDescent="0.2">
      <c r="A389" s="456">
        <v>2026.08</v>
      </c>
      <c r="B389" s="173" t="e">
        <v>#N/A</v>
      </c>
      <c r="C389" s="176"/>
      <c r="D389" s="174" t="e">
        <v>#N/A</v>
      </c>
      <c r="E389" s="174" t="e">
        <v>#N/A</v>
      </c>
      <c r="F389" s="174" t="e">
        <v>#N/A</v>
      </c>
      <c r="G389" s="174" t="e">
        <v>#N/A</v>
      </c>
      <c r="H389" s="174" t="e">
        <v>#N/A</v>
      </c>
      <c r="I389" s="174" t="e">
        <v>#N/A</v>
      </c>
      <c r="J389" s="174" t="e">
        <v>#N/A</v>
      </c>
      <c r="K389" s="174" t="e">
        <v>#N/A</v>
      </c>
      <c r="L389" s="174" t="e">
        <v>#N/A</v>
      </c>
      <c r="M389" s="174" t="e">
        <v>#N/A</v>
      </c>
      <c r="N389" s="174" t="e">
        <v>#N/A</v>
      </c>
      <c r="O389" s="174" t="e">
        <v>#N/A</v>
      </c>
      <c r="P389" s="174" t="e">
        <v>#N/A</v>
      </c>
      <c r="Q389" s="458" t="e">
        <v>#N/A</v>
      </c>
      <c r="R389" s="177" t="e">
        <v>#N/A</v>
      </c>
      <c r="S389" s="171" t="e">
        <v>#N/A</v>
      </c>
      <c r="T389" s="194" t="e">
        <v>#N/A</v>
      </c>
      <c r="U389" s="460" t="e">
        <v>#N/A</v>
      </c>
    </row>
    <row r="390" spans="1:21" x14ac:dyDescent="0.2">
      <c r="A390" s="456">
        <v>2026.09</v>
      </c>
      <c r="B390" s="173" t="e">
        <v>#N/A</v>
      </c>
      <c r="C390" s="176"/>
      <c r="D390" s="174" t="e">
        <v>#N/A</v>
      </c>
      <c r="E390" s="174" t="e">
        <v>#N/A</v>
      </c>
      <c r="F390" s="174" t="e">
        <v>#N/A</v>
      </c>
      <c r="G390" s="174" t="e">
        <v>#N/A</v>
      </c>
      <c r="H390" s="174" t="e">
        <v>#N/A</v>
      </c>
      <c r="I390" s="174" t="e">
        <v>#N/A</v>
      </c>
      <c r="J390" s="174" t="e">
        <v>#N/A</v>
      </c>
      <c r="K390" s="174" t="e">
        <v>#N/A</v>
      </c>
      <c r="L390" s="174" t="e">
        <v>#N/A</v>
      </c>
      <c r="M390" s="174" t="e">
        <v>#N/A</v>
      </c>
      <c r="N390" s="174" t="e">
        <v>#N/A</v>
      </c>
      <c r="O390" s="174" t="e">
        <v>#N/A</v>
      </c>
      <c r="P390" s="174" t="e">
        <v>#N/A</v>
      </c>
      <c r="Q390" s="458" t="e">
        <v>#N/A</v>
      </c>
      <c r="R390" s="177" t="e">
        <v>#N/A</v>
      </c>
      <c r="S390" s="171" t="e">
        <v>#N/A</v>
      </c>
      <c r="T390" s="194" t="e">
        <v>#N/A</v>
      </c>
      <c r="U390" s="460" t="e">
        <v>#N/A</v>
      </c>
    </row>
    <row r="391" spans="1:21" x14ac:dyDescent="0.2">
      <c r="A391" s="456">
        <v>2026.1</v>
      </c>
      <c r="B391" s="173" t="e">
        <v>#N/A</v>
      </c>
      <c r="C391" s="176"/>
      <c r="D391" s="174" t="e">
        <v>#N/A</v>
      </c>
      <c r="E391" s="174" t="e">
        <v>#N/A</v>
      </c>
      <c r="F391" s="174" t="e">
        <v>#N/A</v>
      </c>
      <c r="G391" s="174" t="e">
        <v>#N/A</v>
      </c>
      <c r="H391" s="174" t="e">
        <v>#N/A</v>
      </c>
      <c r="I391" s="174" t="e">
        <v>#N/A</v>
      </c>
      <c r="J391" s="174" t="e">
        <v>#N/A</v>
      </c>
      <c r="K391" s="174" t="e">
        <v>#N/A</v>
      </c>
      <c r="L391" s="174" t="e">
        <v>#N/A</v>
      </c>
      <c r="M391" s="174" t="e">
        <v>#N/A</v>
      </c>
      <c r="N391" s="174" t="e">
        <v>#N/A</v>
      </c>
      <c r="O391" s="174" t="e">
        <v>#N/A</v>
      </c>
      <c r="P391" s="174" t="e">
        <v>#N/A</v>
      </c>
      <c r="Q391" s="458" t="e">
        <v>#N/A</v>
      </c>
      <c r="R391" s="177" t="e">
        <v>#N/A</v>
      </c>
      <c r="S391" s="171" t="e">
        <v>#N/A</v>
      </c>
      <c r="T391" s="194" t="e">
        <v>#N/A</v>
      </c>
      <c r="U391" s="460" t="e">
        <v>#N/A</v>
      </c>
    </row>
    <row r="392" spans="1:21" x14ac:dyDescent="0.2">
      <c r="A392" s="456">
        <v>2026.11</v>
      </c>
      <c r="B392" s="173" t="e">
        <v>#N/A</v>
      </c>
      <c r="C392" s="176"/>
      <c r="D392" s="174" t="e">
        <v>#N/A</v>
      </c>
      <c r="E392" s="174" t="e">
        <v>#N/A</v>
      </c>
      <c r="F392" s="174" t="e">
        <v>#N/A</v>
      </c>
      <c r="G392" s="174" t="e">
        <v>#N/A</v>
      </c>
      <c r="H392" s="174" t="e">
        <v>#N/A</v>
      </c>
      <c r="I392" s="174" t="e">
        <v>#N/A</v>
      </c>
      <c r="J392" s="174" t="e">
        <v>#N/A</v>
      </c>
      <c r="K392" s="174" t="e">
        <v>#N/A</v>
      </c>
      <c r="L392" s="174" t="e">
        <v>#N/A</v>
      </c>
      <c r="M392" s="174" t="e">
        <v>#N/A</v>
      </c>
      <c r="N392" s="174" t="e">
        <v>#N/A</v>
      </c>
      <c r="O392" s="174" t="e">
        <v>#N/A</v>
      </c>
      <c r="P392" s="174" t="e">
        <v>#N/A</v>
      </c>
      <c r="Q392" s="458" t="e">
        <v>#N/A</v>
      </c>
      <c r="R392" s="177" t="e">
        <v>#N/A</v>
      </c>
      <c r="S392" s="171" t="e">
        <v>#N/A</v>
      </c>
      <c r="T392" s="194" t="e">
        <v>#N/A</v>
      </c>
      <c r="U392" s="460" t="e">
        <v>#N/A</v>
      </c>
    </row>
    <row r="393" spans="1:21" x14ac:dyDescent="0.2">
      <c r="A393" s="456">
        <v>2026.12</v>
      </c>
      <c r="B393" s="173" t="e">
        <v>#N/A</v>
      </c>
      <c r="C393" s="176"/>
      <c r="D393" s="174" t="e">
        <v>#N/A</v>
      </c>
      <c r="E393" s="174" t="e">
        <v>#N/A</v>
      </c>
      <c r="F393" s="174" t="e">
        <v>#N/A</v>
      </c>
      <c r="G393" s="174" t="e">
        <v>#N/A</v>
      </c>
      <c r="H393" s="174" t="e">
        <v>#N/A</v>
      </c>
      <c r="I393" s="174" t="e">
        <v>#N/A</v>
      </c>
      <c r="J393" s="174" t="e">
        <v>#N/A</v>
      </c>
      <c r="K393" s="174" t="e">
        <v>#N/A</v>
      </c>
      <c r="L393" s="174" t="e">
        <v>#N/A</v>
      </c>
      <c r="M393" s="174" t="e">
        <v>#N/A</v>
      </c>
      <c r="N393" s="174" t="e">
        <v>#N/A</v>
      </c>
      <c r="O393" s="174" t="e">
        <v>#N/A</v>
      </c>
      <c r="P393" s="174" t="e">
        <v>#N/A</v>
      </c>
      <c r="Q393" s="458" t="e">
        <v>#N/A</v>
      </c>
      <c r="R393" s="177" t="e">
        <v>#N/A</v>
      </c>
      <c r="S393" s="171" t="e">
        <v>#N/A</v>
      </c>
      <c r="T393" s="194" t="e">
        <v>#N/A</v>
      </c>
      <c r="U393" s="460" t="e">
        <v>#N/A</v>
      </c>
    </row>
    <row r="394" spans="1:21" x14ac:dyDescent="0.2">
      <c r="A394" s="456">
        <v>2027.01</v>
      </c>
      <c r="B394" s="173" t="e">
        <v>#N/A</v>
      </c>
      <c r="C394" s="176"/>
      <c r="D394" s="174" t="e">
        <v>#N/A</v>
      </c>
      <c r="E394" s="174" t="e">
        <v>#N/A</v>
      </c>
      <c r="F394" s="174" t="e">
        <v>#N/A</v>
      </c>
      <c r="G394" s="174" t="e">
        <v>#N/A</v>
      </c>
      <c r="H394" s="174" t="e">
        <v>#N/A</v>
      </c>
      <c r="I394" s="174" t="e">
        <v>#N/A</v>
      </c>
      <c r="J394" s="174" t="e">
        <v>#N/A</v>
      </c>
      <c r="K394" s="174" t="e">
        <v>#N/A</v>
      </c>
      <c r="L394" s="174" t="e">
        <v>#N/A</v>
      </c>
      <c r="M394" s="174" t="e">
        <v>#N/A</v>
      </c>
      <c r="N394" s="174" t="e">
        <v>#N/A</v>
      </c>
      <c r="O394" s="174" t="e">
        <v>#N/A</v>
      </c>
      <c r="P394" s="174" t="e">
        <v>#N/A</v>
      </c>
      <c r="Q394" s="458" t="e">
        <v>#N/A</v>
      </c>
      <c r="R394" s="177" t="e">
        <v>#N/A</v>
      </c>
      <c r="S394" s="171" t="e">
        <v>#N/A</v>
      </c>
      <c r="T394" s="194" t="e">
        <v>#N/A</v>
      </c>
      <c r="U394" s="460" t="e">
        <v>#N/A</v>
      </c>
    </row>
    <row r="395" spans="1:21" x14ac:dyDescent="0.2">
      <c r="A395" s="456">
        <v>2027.02</v>
      </c>
      <c r="B395" s="173" t="e">
        <v>#N/A</v>
      </c>
      <c r="C395" s="176"/>
      <c r="D395" s="174" t="e">
        <v>#N/A</v>
      </c>
      <c r="E395" s="174" t="e">
        <v>#N/A</v>
      </c>
      <c r="F395" s="174" t="e">
        <v>#N/A</v>
      </c>
      <c r="G395" s="174" t="e">
        <v>#N/A</v>
      </c>
      <c r="H395" s="174" t="e">
        <v>#N/A</v>
      </c>
      <c r="I395" s="174" t="e">
        <v>#N/A</v>
      </c>
      <c r="J395" s="174" t="e">
        <v>#N/A</v>
      </c>
      <c r="K395" s="174" t="e">
        <v>#N/A</v>
      </c>
      <c r="L395" s="174" t="e">
        <v>#N/A</v>
      </c>
      <c r="M395" s="174" t="e">
        <v>#N/A</v>
      </c>
      <c r="N395" s="174" t="e">
        <v>#N/A</v>
      </c>
      <c r="O395" s="174" t="e">
        <v>#N/A</v>
      </c>
      <c r="P395" s="174" t="e">
        <v>#N/A</v>
      </c>
      <c r="Q395" s="458" t="e">
        <v>#N/A</v>
      </c>
      <c r="R395" s="177" t="e">
        <v>#N/A</v>
      </c>
      <c r="S395" s="171" t="e">
        <v>#N/A</v>
      </c>
      <c r="T395" s="194" t="e">
        <v>#N/A</v>
      </c>
      <c r="U395" s="460" t="e">
        <v>#N/A</v>
      </c>
    </row>
    <row r="396" spans="1:21" x14ac:dyDescent="0.2">
      <c r="A396" s="456">
        <v>2027.03</v>
      </c>
      <c r="B396" s="173" t="e">
        <v>#N/A</v>
      </c>
      <c r="C396" s="176"/>
      <c r="D396" s="174" t="e">
        <v>#N/A</v>
      </c>
      <c r="E396" s="174" t="e">
        <v>#N/A</v>
      </c>
      <c r="F396" s="174" t="e">
        <v>#N/A</v>
      </c>
      <c r="G396" s="174" t="e">
        <v>#N/A</v>
      </c>
      <c r="H396" s="174" t="e">
        <v>#N/A</v>
      </c>
      <c r="I396" s="174" t="e">
        <v>#N/A</v>
      </c>
      <c r="J396" s="174" t="e">
        <v>#N/A</v>
      </c>
      <c r="K396" s="174" t="e">
        <v>#N/A</v>
      </c>
      <c r="L396" s="174" t="e">
        <v>#N/A</v>
      </c>
      <c r="M396" s="174" t="e">
        <v>#N/A</v>
      </c>
      <c r="N396" s="174" t="e">
        <v>#N/A</v>
      </c>
      <c r="O396" s="174" t="e">
        <v>#N/A</v>
      </c>
      <c r="P396" s="174" t="e">
        <v>#N/A</v>
      </c>
      <c r="Q396" s="458" t="e">
        <v>#N/A</v>
      </c>
      <c r="R396" s="177" t="e">
        <v>#N/A</v>
      </c>
      <c r="S396" s="171" t="e">
        <v>#N/A</v>
      </c>
      <c r="T396" s="194" t="e">
        <v>#N/A</v>
      </c>
      <c r="U396" s="460" t="e">
        <v>#N/A</v>
      </c>
    </row>
    <row r="397" spans="1:21" x14ac:dyDescent="0.2">
      <c r="A397" s="456">
        <v>2027.04</v>
      </c>
      <c r="B397" s="173" t="e">
        <v>#N/A</v>
      </c>
      <c r="C397" s="176"/>
      <c r="D397" s="174" t="e">
        <v>#N/A</v>
      </c>
      <c r="E397" s="174" t="e">
        <v>#N/A</v>
      </c>
      <c r="F397" s="174" t="e">
        <v>#N/A</v>
      </c>
      <c r="G397" s="174" t="e">
        <v>#N/A</v>
      </c>
      <c r="H397" s="174" t="e">
        <v>#N/A</v>
      </c>
      <c r="I397" s="174" t="e">
        <v>#N/A</v>
      </c>
      <c r="J397" s="174" t="e">
        <v>#N/A</v>
      </c>
      <c r="K397" s="174" t="e">
        <v>#N/A</v>
      </c>
      <c r="L397" s="174" t="e">
        <v>#N/A</v>
      </c>
      <c r="M397" s="174" t="e">
        <v>#N/A</v>
      </c>
      <c r="N397" s="174" t="e">
        <v>#N/A</v>
      </c>
      <c r="O397" s="174" t="e">
        <v>#N/A</v>
      </c>
      <c r="P397" s="174" t="e">
        <v>#N/A</v>
      </c>
      <c r="Q397" s="458" t="e">
        <v>#N/A</v>
      </c>
      <c r="R397" s="177" t="e">
        <v>#N/A</v>
      </c>
      <c r="S397" s="171" t="e">
        <v>#N/A</v>
      </c>
      <c r="T397" s="194" t="e">
        <v>#N/A</v>
      </c>
      <c r="U397" s="460" t="e">
        <v>#N/A</v>
      </c>
    </row>
    <row r="398" spans="1:21" x14ac:dyDescent="0.2">
      <c r="A398" s="456">
        <v>2027.05</v>
      </c>
      <c r="B398" s="173" t="e">
        <v>#N/A</v>
      </c>
      <c r="C398" s="176"/>
      <c r="D398" s="174" t="e">
        <v>#N/A</v>
      </c>
      <c r="E398" s="174" t="e">
        <v>#N/A</v>
      </c>
      <c r="F398" s="174" t="e">
        <v>#N/A</v>
      </c>
      <c r="G398" s="174" t="e">
        <v>#N/A</v>
      </c>
      <c r="H398" s="174" t="e">
        <v>#N/A</v>
      </c>
      <c r="I398" s="174" t="e">
        <v>#N/A</v>
      </c>
      <c r="J398" s="174" t="e">
        <v>#N/A</v>
      </c>
      <c r="K398" s="174" t="e">
        <v>#N/A</v>
      </c>
      <c r="L398" s="174" t="e">
        <v>#N/A</v>
      </c>
      <c r="M398" s="174" t="e">
        <v>#N/A</v>
      </c>
      <c r="N398" s="174" t="e">
        <v>#N/A</v>
      </c>
      <c r="O398" s="174" t="e">
        <v>#N/A</v>
      </c>
      <c r="P398" s="174" t="e">
        <v>#N/A</v>
      </c>
      <c r="Q398" s="458" t="e">
        <v>#N/A</v>
      </c>
      <c r="R398" s="177" t="e">
        <v>#N/A</v>
      </c>
      <c r="S398" s="171" t="e">
        <v>#N/A</v>
      </c>
      <c r="T398" s="194" t="e">
        <v>#N/A</v>
      </c>
      <c r="U398" s="460" t="e">
        <v>#N/A</v>
      </c>
    </row>
    <row r="399" spans="1:21" x14ac:dyDescent="0.2">
      <c r="A399" s="456">
        <v>2027.06</v>
      </c>
      <c r="B399" s="173" t="e">
        <v>#N/A</v>
      </c>
      <c r="C399" s="176"/>
      <c r="D399" s="174" t="e">
        <v>#N/A</v>
      </c>
      <c r="E399" s="174" t="e">
        <v>#N/A</v>
      </c>
      <c r="F399" s="174" t="e">
        <v>#N/A</v>
      </c>
      <c r="G399" s="174" t="e">
        <v>#N/A</v>
      </c>
      <c r="H399" s="174" t="e">
        <v>#N/A</v>
      </c>
      <c r="I399" s="174" t="e">
        <v>#N/A</v>
      </c>
      <c r="J399" s="174" t="e">
        <v>#N/A</v>
      </c>
      <c r="K399" s="174" t="e">
        <v>#N/A</v>
      </c>
      <c r="L399" s="174" t="e">
        <v>#N/A</v>
      </c>
      <c r="M399" s="174" t="e">
        <v>#N/A</v>
      </c>
      <c r="N399" s="174" t="e">
        <v>#N/A</v>
      </c>
      <c r="O399" s="174" t="e">
        <v>#N/A</v>
      </c>
      <c r="P399" s="174" t="e">
        <v>#N/A</v>
      </c>
      <c r="Q399" s="458" t="e">
        <v>#N/A</v>
      </c>
      <c r="R399" s="177" t="e">
        <v>#N/A</v>
      </c>
      <c r="S399" s="171" t="e">
        <v>#N/A</v>
      </c>
      <c r="T399" s="194" t="e">
        <v>#N/A</v>
      </c>
      <c r="U399" s="460" t="e">
        <v>#N/A</v>
      </c>
    </row>
    <row r="400" spans="1:21" x14ac:dyDescent="0.2">
      <c r="A400" s="456">
        <v>2027.07</v>
      </c>
      <c r="B400" s="173" t="e">
        <v>#N/A</v>
      </c>
      <c r="C400" s="176"/>
      <c r="D400" s="174" t="e">
        <v>#N/A</v>
      </c>
      <c r="E400" s="174" t="e">
        <v>#N/A</v>
      </c>
      <c r="F400" s="174" t="e">
        <v>#N/A</v>
      </c>
      <c r="G400" s="174" t="e">
        <v>#N/A</v>
      </c>
      <c r="H400" s="174" t="e">
        <v>#N/A</v>
      </c>
      <c r="I400" s="174" t="e">
        <v>#N/A</v>
      </c>
      <c r="J400" s="174" t="e">
        <v>#N/A</v>
      </c>
      <c r="K400" s="174" t="e">
        <v>#N/A</v>
      </c>
      <c r="L400" s="174" t="e">
        <v>#N/A</v>
      </c>
      <c r="M400" s="174" t="e">
        <v>#N/A</v>
      </c>
      <c r="N400" s="174" t="e">
        <v>#N/A</v>
      </c>
      <c r="O400" s="174" t="e">
        <v>#N/A</v>
      </c>
      <c r="P400" s="174" t="e">
        <v>#N/A</v>
      </c>
      <c r="Q400" s="458" t="e">
        <v>#N/A</v>
      </c>
      <c r="R400" s="177" t="e">
        <v>#N/A</v>
      </c>
      <c r="S400" s="171" t="e">
        <v>#N/A</v>
      </c>
      <c r="T400" s="194" t="e">
        <v>#N/A</v>
      </c>
      <c r="U400" s="460" t="e">
        <v>#N/A</v>
      </c>
    </row>
    <row r="401" spans="1:21" x14ac:dyDescent="0.2">
      <c r="A401" s="456">
        <v>2027.08</v>
      </c>
      <c r="B401" s="173" t="e">
        <v>#N/A</v>
      </c>
      <c r="C401" s="176"/>
      <c r="D401" s="174" t="e">
        <v>#N/A</v>
      </c>
      <c r="E401" s="174" t="e">
        <v>#N/A</v>
      </c>
      <c r="F401" s="174" t="e">
        <v>#N/A</v>
      </c>
      <c r="G401" s="174" t="e">
        <v>#N/A</v>
      </c>
      <c r="H401" s="174" t="e">
        <v>#N/A</v>
      </c>
      <c r="I401" s="174" t="e">
        <v>#N/A</v>
      </c>
      <c r="J401" s="174" t="e">
        <v>#N/A</v>
      </c>
      <c r="K401" s="174" t="e">
        <v>#N/A</v>
      </c>
      <c r="L401" s="174" t="e">
        <v>#N/A</v>
      </c>
      <c r="M401" s="174" t="e">
        <v>#N/A</v>
      </c>
      <c r="N401" s="174" t="e">
        <v>#N/A</v>
      </c>
      <c r="O401" s="174" t="e">
        <v>#N/A</v>
      </c>
      <c r="P401" s="174" t="e">
        <v>#N/A</v>
      </c>
      <c r="Q401" s="458" t="e">
        <v>#N/A</v>
      </c>
      <c r="R401" s="177" t="e">
        <v>#N/A</v>
      </c>
      <c r="S401" s="171" t="e">
        <v>#N/A</v>
      </c>
      <c r="T401" s="194" t="e">
        <v>#N/A</v>
      </c>
      <c r="U401" s="460" t="e">
        <v>#N/A</v>
      </c>
    </row>
    <row r="402" spans="1:21" x14ac:dyDescent="0.2">
      <c r="A402" s="456">
        <v>2027.09</v>
      </c>
      <c r="B402" s="173" t="e">
        <v>#N/A</v>
      </c>
      <c r="C402" s="176"/>
      <c r="D402" s="174" t="e">
        <v>#N/A</v>
      </c>
      <c r="E402" s="174" t="e">
        <v>#N/A</v>
      </c>
      <c r="F402" s="174" t="e">
        <v>#N/A</v>
      </c>
      <c r="G402" s="174" t="e">
        <v>#N/A</v>
      </c>
      <c r="H402" s="174" t="e">
        <v>#N/A</v>
      </c>
      <c r="I402" s="174" t="e">
        <v>#N/A</v>
      </c>
      <c r="J402" s="174" t="e">
        <v>#N/A</v>
      </c>
      <c r="K402" s="174" t="e">
        <v>#N/A</v>
      </c>
      <c r="L402" s="174" t="e">
        <v>#N/A</v>
      </c>
      <c r="M402" s="174" t="e">
        <v>#N/A</v>
      </c>
      <c r="N402" s="174" t="e">
        <v>#N/A</v>
      </c>
      <c r="O402" s="174" t="e">
        <v>#N/A</v>
      </c>
      <c r="P402" s="174" t="e">
        <v>#N/A</v>
      </c>
      <c r="Q402" s="458" t="e">
        <v>#N/A</v>
      </c>
      <c r="R402" s="177" t="e">
        <v>#N/A</v>
      </c>
      <c r="S402" s="171" t="e">
        <v>#N/A</v>
      </c>
      <c r="T402" s="194" t="e">
        <v>#N/A</v>
      </c>
      <c r="U402" s="460" t="e">
        <v>#N/A</v>
      </c>
    </row>
    <row r="403" spans="1:21" x14ac:dyDescent="0.2">
      <c r="A403" s="456">
        <v>2027.1</v>
      </c>
      <c r="B403" s="173" t="e">
        <v>#N/A</v>
      </c>
      <c r="C403" s="176"/>
      <c r="D403" s="174" t="e">
        <v>#N/A</v>
      </c>
      <c r="E403" s="174" t="e">
        <v>#N/A</v>
      </c>
      <c r="F403" s="174" t="e">
        <v>#N/A</v>
      </c>
      <c r="G403" s="174" t="e">
        <v>#N/A</v>
      </c>
      <c r="H403" s="174" t="e">
        <v>#N/A</v>
      </c>
      <c r="I403" s="174" t="e">
        <v>#N/A</v>
      </c>
      <c r="J403" s="174" t="e">
        <v>#N/A</v>
      </c>
      <c r="K403" s="174" t="e">
        <v>#N/A</v>
      </c>
      <c r="L403" s="174" t="e">
        <v>#N/A</v>
      </c>
      <c r="M403" s="174" t="e">
        <v>#N/A</v>
      </c>
      <c r="N403" s="174" t="e">
        <v>#N/A</v>
      </c>
      <c r="O403" s="174" t="e">
        <v>#N/A</v>
      </c>
      <c r="P403" s="174" t="e">
        <v>#N/A</v>
      </c>
      <c r="Q403" s="458" t="e">
        <v>#N/A</v>
      </c>
      <c r="R403" s="177" t="e">
        <v>#N/A</v>
      </c>
      <c r="S403" s="171" t="e">
        <v>#N/A</v>
      </c>
      <c r="T403" s="194" t="e">
        <v>#N/A</v>
      </c>
      <c r="U403" s="460" t="e">
        <v>#N/A</v>
      </c>
    </row>
    <row r="404" spans="1:21" x14ac:dyDescent="0.2">
      <c r="A404" s="456">
        <v>2027.11</v>
      </c>
      <c r="B404" s="173" t="e">
        <v>#N/A</v>
      </c>
      <c r="C404" s="176"/>
      <c r="D404" s="174" t="e">
        <v>#N/A</v>
      </c>
      <c r="E404" s="174" t="e">
        <v>#N/A</v>
      </c>
      <c r="F404" s="174" t="e">
        <v>#N/A</v>
      </c>
      <c r="G404" s="174" t="e">
        <v>#N/A</v>
      </c>
      <c r="H404" s="174" t="e">
        <v>#N/A</v>
      </c>
      <c r="I404" s="174" t="e">
        <v>#N/A</v>
      </c>
      <c r="J404" s="174" t="e">
        <v>#N/A</v>
      </c>
      <c r="K404" s="174" t="e">
        <v>#N/A</v>
      </c>
      <c r="L404" s="174" t="e">
        <v>#N/A</v>
      </c>
      <c r="M404" s="174" t="e">
        <v>#N/A</v>
      </c>
      <c r="N404" s="174" t="e">
        <v>#N/A</v>
      </c>
      <c r="O404" s="174" t="e">
        <v>#N/A</v>
      </c>
      <c r="P404" s="174" t="e">
        <v>#N/A</v>
      </c>
      <c r="Q404" s="458" t="e">
        <v>#N/A</v>
      </c>
      <c r="R404" s="177" t="e">
        <v>#N/A</v>
      </c>
      <c r="S404" s="171" t="e">
        <v>#N/A</v>
      </c>
      <c r="T404" s="194" t="e">
        <v>#N/A</v>
      </c>
      <c r="U404" s="460" t="e">
        <v>#N/A</v>
      </c>
    </row>
    <row r="405" spans="1:21" x14ac:dyDescent="0.2">
      <c r="A405" s="456">
        <v>2027.12</v>
      </c>
      <c r="B405" s="173" t="e">
        <v>#N/A</v>
      </c>
      <c r="C405" s="176"/>
      <c r="D405" s="174" t="e">
        <v>#N/A</v>
      </c>
      <c r="E405" s="174" t="e">
        <v>#N/A</v>
      </c>
      <c r="F405" s="174" t="e">
        <v>#N/A</v>
      </c>
      <c r="G405" s="174" t="e">
        <v>#N/A</v>
      </c>
      <c r="H405" s="174" t="e">
        <v>#N/A</v>
      </c>
      <c r="I405" s="174" t="e">
        <v>#N/A</v>
      </c>
      <c r="J405" s="174" t="e">
        <v>#N/A</v>
      </c>
      <c r="K405" s="174" t="e">
        <v>#N/A</v>
      </c>
      <c r="L405" s="174" t="e">
        <v>#N/A</v>
      </c>
      <c r="M405" s="174" t="e">
        <v>#N/A</v>
      </c>
      <c r="N405" s="174" t="e">
        <v>#N/A</v>
      </c>
      <c r="O405" s="174" t="e">
        <v>#N/A</v>
      </c>
      <c r="P405" s="174" t="e">
        <v>#N/A</v>
      </c>
      <c r="Q405" s="458" t="e">
        <v>#N/A</v>
      </c>
      <c r="R405" s="177" t="e">
        <v>#N/A</v>
      </c>
      <c r="S405" s="171" t="e">
        <v>#N/A</v>
      </c>
      <c r="T405" s="194" t="e">
        <v>#N/A</v>
      </c>
      <c r="U405" s="460" t="e">
        <v>#N/A</v>
      </c>
    </row>
    <row r="406" spans="1:21" x14ac:dyDescent="0.2">
      <c r="A406" s="456">
        <v>2028.01</v>
      </c>
      <c r="B406" s="173" t="e">
        <v>#N/A</v>
      </c>
      <c r="C406" s="176"/>
      <c r="D406" s="174" t="e">
        <v>#N/A</v>
      </c>
      <c r="E406" s="174" t="e">
        <v>#N/A</v>
      </c>
      <c r="F406" s="174" t="e">
        <v>#N/A</v>
      </c>
      <c r="G406" s="174" t="e">
        <v>#N/A</v>
      </c>
      <c r="H406" s="174" t="e">
        <v>#N/A</v>
      </c>
      <c r="I406" s="174" t="e">
        <v>#N/A</v>
      </c>
      <c r="J406" s="174" t="e">
        <v>#N/A</v>
      </c>
      <c r="K406" s="174" t="e">
        <v>#N/A</v>
      </c>
      <c r="L406" s="174" t="e">
        <v>#N/A</v>
      </c>
      <c r="M406" s="174" t="e">
        <v>#N/A</v>
      </c>
      <c r="N406" s="174" t="e">
        <v>#N/A</v>
      </c>
      <c r="O406" s="174" t="e">
        <v>#N/A</v>
      </c>
      <c r="P406" s="174" t="e">
        <v>#N/A</v>
      </c>
      <c r="Q406" s="458" t="e">
        <v>#N/A</v>
      </c>
      <c r="R406" s="177" t="e">
        <v>#N/A</v>
      </c>
      <c r="S406" s="171" t="e">
        <v>#N/A</v>
      </c>
      <c r="T406" s="194" t="e">
        <v>#N/A</v>
      </c>
      <c r="U406" s="460" t="e">
        <v>#N/A</v>
      </c>
    </row>
    <row r="407" spans="1:21" x14ac:dyDescent="0.2">
      <c r="A407" s="456">
        <v>2028.02</v>
      </c>
      <c r="B407" s="173" t="e">
        <v>#N/A</v>
      </c>
      <c r="C407" s="176"/>
      <c r="D407" s="174" t="e">
        <v>#N/A</v>
      </c>
      <c r="E407" s="174" t="e">
        <v>#N/A</v>
      </c>
      <c r="F407" s="174" t="e">
        <v>#N/A</v>
      </c>
      <c r="G407" s="174" t="e">
        <v>#N/A</v>
      </c>
      <c r="H407" s="174" t="e">
        <v>#N/A</v>
      </c>
      <c r="I407" s="174" t="e">
        <v>#N/A</v>
      </c>
      <c r="J407" s="174" t="e">
        <v>#N/A</v>
      </c>
      <c r="K407" s="174" t="e">
        <v>#N/A</v>
      </c>
      <c r="L407" s="174" t="e">
        <v>#N/A</v>
      </c>
      <c r="M407" s="174" t="e">
        <v>#N/A</v>
      </c>
      <c r="N407" s="174" t="e">
        <v>#N/A</v>
      </c>
      <c r="O407" s="174" t="e">
        <v>#N/A</v>
      </c>
      <c r="P407" s="174" t="e">
        <v>#N/A</v>
      </c>
      <c r="Q407" s="458" t="e">
        <v>#N/A</v>
      </c>
      <c r="R407" s="177" t="e">
        <v>#N/A</v>
      </c>
      <c r="S407" s="171" t="e">
        <v>#N/A</v>
      </c>
      <c r="T407" s="194" t="e">
        <v>#N/A</v>
      </c>
      <c r="U407" s="460" t="e">
        <v>#N/A</v>
      </c>
    </row>
    <row r="408" spans="1:21" x14ac:dyDescent="0.2">
      <c r="A408" s="456">
        <v>2028.03</v>
      </c>
      <c r="B408" s="173" t="e">
        <v>#N/A</v>
      </c>
      <c r="C408" s="176"/>
      <c r="D408" s="174" t="e">
        <v>#N/A</v>
      </c>
      <c r="E408" s="174" t="e">
        <v>#N/A</v>
      </c>
      <c r="F408" s="174" t="e">
        <v>#N/A</v>
      </c>
      <c r="G408" s="174" t="e">
        <v>#N/A</v>
      </c>
      <c r="H408" s="174" t="e">
        <v>#N/A</v>
      </c>
      <c r="I408" s="174" t="e">
        <v>#N/A</v>
      </c>
      <c r="J408" s="174" t="e">
        <v>#N/A</v>
      </c>
      <c r="K408" s="174" t="e">
        <v>#N/A</v>
      </c>
      <c r="L408" s="174" t="e">
        <v>#N/A</v>
      </c>
      <c r="M408" s="174" t="e">
        <v>#N/A</v>
      </c>
      <c r="N408" s="174" t="e">
        <v>#N/A</v>
      </c>
      <c r="O408" s="174" t="e">
        <v>#N/A</v>
      </c>
      <c r="P408" s="174" t="e">
        <v>#N/A</v>
      </c>
      <c r="Q408" s="458" t="e">
        <v>#N/A</v>
      </c>
      <c r="R408" s="177" t="e">
        <v>#N/A</v>
      </c>
      <c r="S408" s="171" t="e">
        <v>#N/A</v>
      </c>
      <c r="T408" s="194" t="e">
        <v>#N/A</v>
      </c>
      <c r="U408" s="460" t="e">
        <v>#N/A</v>
      </c>
    </row>
    <row r="409" spans="1:21" x14ac:dyDescent="0.2">
      <c r="A409" s="456">
        <v>2028.04</v>
      </c>
      <c r="B409" s="173" t="e">
        <v>#N/A</v>
      </c>
      <c r="C409" s="176"/>
      <c r="D409" s="174" t="e">
        <v>#N/A</v>
      </c>
      <c r="E409" s="174" t="e">
        <v>#N/A</v>
      </c>
      <c r="F409" s="174" t="e">
        <v>#N/A</v>
      </c>
      <c r="G409" s="174" t="e">
        <v>#N/A</v>
      </c>
      <c r="H409" s="174" t="e">
        <v>#N/A</v>
      </c>
      <c r="I409" s="174" t="e">
        <v>#N/A</v>
      </c>
      <c r="J409" s="174" t="e">
        <v>#N/A</v>
      </c>
      <c r="K409" s="174" t="e">
        <v>#N/A</v>
      </c>
      <c r="L409" s="174" t="e">
        <v>#N/A</v>
      </c>
      <c r="M409" s="174" t="e">
        <v>#N/A</v>
      </c>
      <c r="N409" s="174" t="e">
        <v>#N/A</v>
      </c>
      <c r="O409" s="174" t="e">
        <v>#N/A</v>
      </c>
      <c r="P409" s="174" t="e">
        <v>#N/A</v>
      </c>
      <c r="Q409" s="458" t="e">
        <v>#N/A</v>
      </c>
      <c r="R409" s="177" t="e">
        <v>#N/A</v>
      </c>
      <c r="S409" s="171" t="e">
        <v>#N/A</v>
      </c>
      <c r="T409" s="194" t="e">
        <v>#N/A</v>
      </c>
      <c r="U409" s="460" t="e">
        <v>#N/A</v>
      </c>
    </row>
    <row r="410" spans="1:21" x14ac:dyDescent="0.2">
      <c r="A410" s="456">
        <v>2028.05</v>
      </c>
      <c r="B410" s="173" t="e">
        <v>#N/A</v>
      </c>
      <c r="C410" s="176"/>
      <c r="D410" s="174" t="e">
        <v>#N/A</v>
      </c>
      <c r="E410" s="174" t="e">
        <v>#N/A</v>
      </c>
      <c r="F410" s="174" t="e">
        <v>#N/A</v>
      </c>
      <c r="G410" s="174" t="e">
        <v>#N/A</v>
      </c>
      <c r="H410" s="174" t="e">
        <v>#N/A</v>
      </c>
      <c r="I410" s="174" t="e">
        <v>#N/A</v>
      </c>
      <c r="J410" s="174" t="e">
        <v>#N/A</v>
      </c>
      <c r="K410" s="174" t="e">
        <v>#N/A</v>
      </c>
      <c r="L410" s="174" t="e">
        <v>#N/A</v>
      </c>
      <c r="M410" s="174" t="e">
        <v>#N/A</v>
      </c>
      <c r="N410" s="174" t="e">
        <v>#N/A</v>
      </c>
      <c r="O410" s="174" t="e">
        <v>#N/A</v>
      </c>
      <c r="P410" s="174" t="e">
        <v>#N/A</v>
      </c>
      <c r="Q410" s="458" t="e">
        <v>#N/A</v>
      </c>
      <c r="R410" s="177" t="e">
        <v>#N/A</v>
      </c>
      <c r="S410" s="171" t="e">
        <v>#N/A</v>
      </c>
      <c r="T410" s="194" t="e">
        <v>#N/A</v>
      </c>
      <c r="U410" s="460" t="e">
        <v>#N/A</v>
      </c>
    </row>
    <row r="411" spans="1:21" x14ac:dyDescent="0.2">
      <c r="A411" s="456">
        <v>2028.06</v>
      </c>
      <c r="B411" s="173" t="e">
        <v>#N/A</v>
      </c>
      <c r="C411" s="176"/>
      <c r="D411" s="174" t="e">
        <v>#N/A</v>
      </c>
      <c r="E411" s="174" t="e">
        <v>#N/A</v>
      </c>
      <c r="F411" s="174" t="e">
        <v>#N/A</v>
      </c>
      <c r="G411" s="174" t="e">
        <v>#N/A</v>
      </c>
      <c r="H411" s="174" t="e">
        <v>#N/A</v>
      </c>
      <c r="I411" s="174" t="e">
        <v>#N/A</v>
      </c>
      <c r="J411" s="174" t="e">
        <v>#N/A</v>
      </c>
      <c r="K411" s="174" t="e">
        <v>#N/A</v>
      </c>
      <c r="L411" s="174" t="e">
        <v>#N/A</v>
      </c>
      <c r="M411" s="174" t="e">
        <v>#N/A</v>
      </c>
      <c r="N411" s="174" t="e">
        <v>#N/A</v>
      </c>
      <c r="O411" s="174" t="e">
        <v>#N/A</v>
      </c>
      <c r="P411" s="174" t="e">
        <v>#N/A</v>
      </c>
      <c r="Q411" s="458" t="e">
        <v>#N/A</v>
      </c>
      <c r="R411" s="177" t="e">
        <v>#N/A</v>
      </c>
      <c r="S411" s="171" t="e">
        <v>#N/A</v>
      </c>
      <c r="T411" s="194" t="e">
        <v>#N/A</v>
      </c>
      <c r="U411" s="460" t="e">
        <v>#N/A</v>
      </c>
    </row>
    <row r="412" spans="1:21" x14ac:dyDescent="0.2">
      <c r="A412" s="456">
        <v>2028.07</v>
      </c>
      <c r="B412" s="173" t="e">
        <v>#N/A</v>
      </c>
      <c r="C412" s="176"/>
      <c r="D412" s="174" t="e">
        <v>#N/A</v>
      </c>
      <c r="E412" s="174" t="e">
        <v>#N/A</v>
      </c>
      <c r="F412" s="174" t="e">
        <v>#N/A</v>
      </c>
      <c r="G412" s="174" t="e">
        <v>#N/A</v>
      </c>
      <c r="H412" s="174" t="e">
        <v>#N/A</v>
      </c>
      <c r="I412" s="174" t="e">
        <v>#N/A</v>
      </c>
      <c r="J412" s="174" t="e">
        <v>#N/A</v>
      </c>
      <c r="K412" s="174" t="e">
        <v>#N/A</v>
      </c>
      <c r="L412" s="174" t="e">
        <v>#N/A</v>
      </c>
      <c r="M412" s="174" t="e">
        <v>#N/A</v>
      </c>
      <c r="N412" s="174" t="e">
        <v>#N/A</v>
      </c>
      <c r="O412" s="174" t="e">
        <v>#N/A</v>
      </c>
      <c r="P412" s="174" t="e">
        <v>#N/A</v>
      </c>
      <c r="Q412" s="458" t="e">
        <v>#N/A</v>
      </c>
      <c r="R412" s="177" t="e">
        <v>#N/A</v>
      </c>
      <c r="S412" s="171" t="e">
        <v>#N/A</v>
      </c>
      <c r="T412" s="194" t="e">
        <v>#N/A</v>
      </c>
      <c r="U412" s="460" t="e">
        <v>#N/A</v>
      </c>
    </row>
    <row r="413" spans="1:21" x14ac:dyDescent="0.2">
      <c r="A413" s="456">
        <v>2028.08</v>
      </c>
      <c r="B413" s="173" t="e">
        <v>#N/A</v>
      </c>
      <c r="C413" s="176"/>
      <c r="D413" s="174" t="e">
        <v>#N/A</v>
      </c>
      <c r="E413" s="174" t="e">
        <v>#N/A</v>
      </c>
      <c r="F413" s="174" t="e">
        <v>#N/A</v>
      </c>
      <c r="G413" s="174" t="e">
        <v>#N/A</v>
      </c>
      <c r="H413" s="174" t="e">
        <v>#N/A</v>
      </c>
      <c r="I413" s="174" t="e">
        <v>#N/A</v>
      </c>
      <c r="J413" s="174" t="e">
        <v>#N/A</v>
      </c>
      <c r="K413" s="174" t="e">
        <v>#N/A</v>
      </c>
      <c r="L413" s="174" t="e">
        <v>#N/A</v>
      </c>
      <c r="M413" s="174" t="e">
        <v>#N/A</v>
      </c>
      <c r="N413" s="174" t="e">
        <v>#N/A</v>
      </c>
      <c r="O413" s="174" t="e">
        <v>#N/A</v>
      </c>
      <c r="P413" s="174" t="e">
        <v>#N/A</v>
      </c>
      <c r="Q413" s="458" t="e">
        <v>#N/A</v>
      </c>
      <c r="R413" s="177" t="e">
        <v>#N/A</v>
      </c>
      <c r="S413" s="171" t="e">
        <v>#N/A</v>
      </c>
      <c r="T413" s="194" t="e">
        <v>#N/A</v>
      </c>
      <c r="U413" s="460" t="e">
        <v>#N/A</v>
      </c>
    </row>
    <row r="414" spans="1:21" x14ac:dyDescent="0.2">
      <c r="A414" s="456">
        <v>2028.09</v>
      </c>
      <c r="B414" s="173" t="e">
        <v>#N/A</v>
      </c>
      <c r="C414" s="176"/>
      <c r="D414" s="174" t="e">
        <v>#N/A</v>
      </c>
      <c r="E414" s="174" t="e">
        <v>#N/A</v>
      </c>
      <c r="F414" s="174" t="e">
        <v>#N/A</v>
      </c>
      <c r="G414" s="174" t="e">
        <v>#N/A</v>
      </c>
      <c r="H414" s="174" t="e">
        <v>#N/A</v>
      </c>
      <c r="I414" s="174" t="e">
        <v>#N/A</v>
      </c>
      <c r="J414" s="174" t="e">
        <v>#N/A</v>
      </c>
      <c r="K414" s="174" t="e">
        <v>#N/A</v>
      </c>
      <c r="L414" s="174" t="e">
        <v>#N/A</v>
      </c>
      <c r="M414" s="174" t="e">
        <v>#N/A</v>
      </c>
      <c r="N414" s="174" t="e">
        <v>#N/A</v>
      </c>
      <c r="O414" s="174" t="e">
        <v>#N/A</v>
      </c>
      <c r="P414" s="174" t="e">
        <v>#N/A</v>
      </c>
      <c r="Q414" s="458" t="e">
        <v>#N/A</v>
      </c>
      <c r="R414" s="177" t="e">
        <v>#N/A</v>
      </c>
      <c r="S414" s="171" t="e">
        <v>#N/A</v>
      </c>
      <c r="T414" s="194" t="e">
        <v>#N/A</v>
      </c>
      <c r="U414" s="460" t="e">
        <v>#N/A</v>
      </c>
    </row>
    <row r="415" spans="1:21" x14ac:dyDescent="0.2">
      <c r="A415" s="456">
        <v>2028.1</v>
      </c>
      <c r="B415" s="173" t="e">
        <v>#N/A</v>
      </c>
      <c r="C415" s="176"/>
      <c r="D415" s="174" t="e">
        <v>#N/A</v>
      </c>
      <c r="E415" s="174" t="e">
        <v>#N/A</v>
      </c>
      <c r="F415" s="174" t="e">
        <v>#N/A</v>
      </c>
      <c r="G415" s="174" t="e">
        <v>#N/A</v>
      </c>
      <c r="H415" s="174" t="e">
        <v>#N/A</v>
      </c>
      <c r="I415" s="174" t="e">
        <v>#N/A</v>
      </c>
      <c r="J415" s="174" t="e">
        <v>#N/A</v>
      </c>
      <c r="K415" s="174" t="e">
        <v>#N/A</v>
      </c>
      <c r="L415" s="174" t="e">
        <v>#N/A</v>
      </c>
      <c r="M415" s="174" t="e">
        <v>#N/A</v>
      </c>
      <c r="N415" s="174" t="e">
        <v>#N/A</v>
      </c>
      <c r="O415" s="174" t="e">
        <v>#N/A</v>
      </c>
      <c r="P415" s="174" t="e">
        <v>#N/A</v>
      </c>
      <c r="Q415" s="458" t="e">
        <v>#N/A</v>
      </c>
      <c r="R415" s="177" t="e">
        <v>#N/A</v>
      </c>
      <c r="S415" s="171" t="e">
        <v>#N/A</v>
      </c>
      <c r="T415" s="194" t="e">
        <v>#N/A</v>
      </c>
      <c r="U415" s="460" t="e">
        <v>#N/A</v>
      </c>
    </row>
    <row r="416" spans="1:21" x14ac:dyDescent="0.2">
      <c r="A416" s="456">
        <v>2028.11</v>
      </c>
      <c r="B416" s="173" t="e">
        <v>#N/A</v>
      </c>
      <c r="C416" s="176"/>
      <c r="D416" s="174" t="e">
        <v>#N/A</v>
      </c>
      <c r="E416" s="174" t="e">
        <v>#N/A</v>
      </c>
      <c r="F416" s="174" t="e">
        <v>#N/A</v>
      </c>
      <c r="G416" s="174" t="e">
        <v>#N/A</v>
      </c>
      <c r="H416" s="174" t="e">
        <v>#N/A</v>
      </c>
      <c r="I416" s="174" t="e">
        <v>#N/A</v>
      </c>
      <c r="J416" s="174" t="e">
        <v>#N/A</v>
      </c>
      <c r="K416" s="174" t="e">
        <v>#N/A</v>
      </c>
      <c r="L416" s="174" t="e">
        <v>#N/A</v>
      </c>
      <c r="M416" s="174" t="e">
        <v>#N/A</v>
      </c>
      <c r="N416" s="174" t="e">
        <v>#N/A</v>
      </c>
      <c r="O416" s="174" t="e">
        <v>#N/A</v>
      </c>
      <c r="P416" s="174" t="e">
        <v>#N/A</v>
      </c>
      <c r="Q416" s="458" t="e">
        <v>#N/A</v>
      </c>
      <c r="R416" s="177" t="e">
        <v>#N/A</v>
      </c>
      <c r="S416" s="171" t="e">
        <v>#N/A</v>
      </c>
      <c r="T416" s="171" t="e">
        <v>#N/A</v>
      </c>
      <c r="U416" s="460" t="e">
        <v>#N/A</v>
      </c>
    </row>
    <row r="417" spans="1:21" x14ac:dyDescent="0.2">
      <c r="A417" s="456">
        <v>2028.12</v>
      </c>
      <c r="B417" s="173" t="e">
        <v>#N/A</v>
      </c>
      <c r="C417" s="176"/>
      <c r="D417" s="174" t="e">
        <v>#N/A</v>
      </c>
      <c r="E417" s="174" t="e">
        <v>#N/A</v>
      </c>
      <c r="F417" s="174" t="e">
        <v>#N/A</v>
      </c>
      <c r="G417" s="174" t="e">
        <v>#N/A</v>
      </c>
      <c r="H417" s="174" t="e">
        <v>#N/A</v>
      </c>
      <c r="I417" s="174" t="e">
        <v>#N/A</v>
      </c>
      <c r="J417" s="174" t="e">
        <v>#N/A</v>
      </c>
      <c r="K417" s="174" t="e">
        <v>#N/A</v>
      </c>
      <c r="L417" s="174" t="e">
        <v>#N/A</v>
      </c>
      <c r="M417" s="174" t="e">
        <v>#N/A</v>
      </c>
      <c r="N417" s="174" t="e">
        <v>#N/A</v>
      </c>
      <c r="O417" s="174" t="e">
        <v>#N/A</v>
      </c>
      <c r="P417" s="174" t="e">
        <v>#N/A</v>
      </c>
      <c r="Q417" s="458" t="e">
        <v>#N/A</v>
      </c>
      <c r="R417" s="177" t="e">
        <v>#N/A</v>
      </c>
      <c r="S417" s="171" t="e">
        <v>#N/A</v>
      </c>
      <c r="T417" s="171" t="e">
        <v>#N/A</v>
      </c>
      <c r="U417" s="460" t="e">
        <v>#N/A</v>
      </c>
    </row>
    <row r="418" spans="1:21" x14ac:dyDescent="0.2">
      <c r="A418" s="456">
        <v>2029.01</v>
      </c>
      <c r="B418" s="173" t="e">
        <v>#N/A</v>
      </c>
      <c r="C418" s="176"/>
      <c r="D418" s="174" t="e">
        <v>#N/A</v>
      </c>
      <c r="E418" s="174" t="e">
        <v>#N/A</v>
      </c>
      <c r="F418" s="174" t="e">
        <v>#N/A</v>
      </c>
      <c r="G418" s="174" t="e">
        <v>#N/A</v>
      </c>
      <c r="H418" s="174" t="e">
        <v>#N/A</v>
      </c>
      <c r="I418" s="174" t="e">
        <v>#N/A</v>
      </c>
      <c r="J418" s="174" t="e">
        <v>#N/A</v>
      </c>
      <c r="K418" s="174" t="e">
        <v>#N/A</v>
      </c>
      <c r="L418" s="174" t="e">
        <v>#N/A</v>
      </c>
      <c r="M418" s="174" t="e">
        <v>#N/A</v>
      </c>
      <c r="N418" s="174" t="e">
        <v>#N/A</v>
      </c>
      <c r="O418" s="174" t="e">
        <v>#N/A</v>
      </c>
      <c r="P418" s="174" t="e">
        <v>#N/A</v>
      </c>
      <c r="Q418" s="458" t="e">
        <v>#N/A</v>
      </c>
      <c r="R418" s="177" t="e">
        <v>#N/A</v>
      </c>
      <c r="S418" s="171" t="e">
        <v>#N/A</v>
      </c>
      <c r="T418" s="171" t="e">
        <v>#N/A</v>
      </c>
      <c r="U418" s="460" t="e">
        <v>#N/A</v>
      </c>
    </row>
    <row r="419" spans="1:21" x14ac:dyDescent="0.2">
      <c r="A419" s="456">
        <v>2029.02</v>
      </c>
      <c r="B419" s="173" t="e">
        <v>#N/A</v>
      </c>
      <c r="C419" s="176"/>
      <c r="D419" s="174" t="e">
        <v>#N/A</v>
      </c>
      <c r="E419" s="174" t="e">
        <v>#N/A</v>
      </c>
      <c r="F419" s="174" t="e">
        <v>#N/A</v>
      </c>
      <c r="G419" s="174" t="e">
        <v>#N/A</v>
      </c>
      <c r="H419" s="174" t="e">
        <v>#N/A</v>
      </c>
      <c r="I419" s="174" t="e">
        <v>#N/A</v>
      </c>
      <c r="J419" s="174" t="e">
        <v>#N/A</v>
      </c>
      <c r="K419" s="174" t="e">
        <v>#N/A</v>
      </c>
      <c r="L419" s="174" t="e">
        <v>#N/A</v>
      </c>
      <c r="M419" s="174" t="e">
        <v>#N/A</v>
      </c>
      <c r="N419" s="174" t="e">
        <v>#N/A</v>
      </c>
      <c r="O419" s="174" t="e">
        <v>#N/A</v>
      </c>
      <c r="P419" s="174" t="e">
        <v>#N/A</v>
      </c>
      <c r="Q419" s="458" t="e">
        <v>#N/A</v>
      </c>
      <c r="R419" s="177" t="e">
        <v>#N/A</v>
      </c>
      <c r="S419" s="171" t="e">
        <v>#N/A</v>
      </c>
      <c r="T419" s="171" t="e">
        <v>#N/A</v>
      </c>
      <c r="U419" s="460" t="e">
        <v>#N/A</v>
      </c>
    </row>
    <row r="420" spans="1:21" x14ac:dyDescent="0.2">
      <c r="A420" s="456">
        <v>2029.03</v>
      </c>
      <c r="B420" s="173" t="e">
        <v>#N/A</v>
      </c>
      <c r="C420" s="176"/>
      <c r="D420" s="174" t="e">
        <v>#N/A</v>
      </c>
      <c r="E420" s="174" t="e">
        <v>#N/A</v>
      </c>
      <c r="F420" s="174" t="e">
        <v>#N/A</v>
      </c>
      <c r="G420" s="174" t="e">
        <v>#N/A</v>
      </c>
      <c r="H420" s="174" t="e">
        <v>#N/A</v>
      </c>
      <c r="I420" s="174" t="e">
        <v>#N/A</v>
      </c>
      <c r="J420" s="174" t="e">
        <v>#N/A</v>
      </c>
      <c r="K420" s="174" t="e">
        <v>#N/A</v>
      </c>
      <c r="L420" s="174" t="e">
        <v>#N/A</v>
      </c>
      <c r="M420" s="174" t="e">
        <v>#N/A</v>
      </c>
      <c r="N420" s="174" t="e">
        <v>#N/A</v>
      </c>
      <c r="O420" s="174" t="e">
        <v>#N/A</v>
      </c>
      <c r="P420" s="174" t="e">
        <v>#N/A</v>
      </c>
      <c r="Q420" s="458" t="e">
        <v>#N/A</v>
      </c>
      <c r="R420" s="177" t="e">
        <v>#N/A</v>
      </c>
      <c r="S420" s="171" t="e">
        <v>#N/A</v>
      </c>
      <c r="T420" s="171" t="e">
        <v>#N/A</v>
      </c>
      <c r="U420" s="460" t="e">
        <v>#N/A</v>
      </c>
    </row>
    <row r="421" spans="1:21" x14ac:dyDescent="0.2">
      <c r="A421" s="456">
        <v>2029.04</v>
      </c>
      <c r="B421" s="173" t="e">
        <v>#N/A</v>
      </c>
      <c r="C421" s="176"/>
      <c r="D421" s="174" t="e">
        <v>#N/A</v>
      </c>
      <c r="E421" s="174" t="e">
        <v>#N/A</v>
      </c>
      <c r="F421" s="174" t="e">
        <v>#N/A</v>
      </c>
      <c r="G421" s="174" t="e">
        <v>#N/A</v>
      </c>
      <c r="H421" s="174" t="e">
        <v>#N/A</v>
      </c>
      <c r="I421" s="174" t="e">
        <v>#N/A</v>
      </c>
      <c r="J421" s="174" t="e">
        <v>#N/A</v>
      </c>
      <c r="K421" s="174" t="e">
        <v>#N/A</v>
      </c>
      <c r="L421" s="174" t="e">
        <v>#N/A</v>
      </c>
      <c r="M421" s="174" t="e">
        <v>#N/A</v>
      </c>
      <c r="N421" s="174" t="e">
        <v>#N/A</v>
      </c>
      <c r="O421" s="174" t="e">
        <v>#N/A</v>
      </c>
      <c r="P421" s="174" t="e">
        <v>#N/A</v>
      </c>
      <c r="Q421" s="458" t="e">
        <v>#N/A</v>
      </c>
      <c r="R421" s="177" t="e">
        <v>#N/A</v>
      </c>
      <c r="S421" s="171" t="e">
        <v>#N/A</v>
      </c>
      <c r="T421" s="171" t="e">
        <v>#N/A</v>
      </c>
      <c r="U421" s="460" t="e">
        <v>#N/A</v>
      </c>
    </row>
    <row r="422" spans="1:21" x14ac:dyDescent="0.2">
      <c r="A422" s="456">
        <v>2029.05</v>
      </c>
      <c r="B422" s="173" t="e">
        <v>#N/A</v>
      </c>
      <c r="C422" s="176"/>
      <c r="D422" s="174" t="e">
        <v>#N/A</v>
      </c>
      <c r="E422" s="174" t="e">
        <v>#N/A</v>
      </c>
      <c r="F422" s="174" t="e">
        <v>#N/A</v>
      </c>
      <c r="G422" s="174" t="e">
        <v>#N/A</v>
      </c>
      <c r="H422" s="174" t="e">
        <v>#N/A</v>
      </c>
      <c r="I422" s="174" t="e">
        <v>#N/A</v>
      </c>
      <c r="J422" s="174" t="e">
        <v>#N/A</v>
      </c>
      <c r="K422" s="174" t="e">
        <v>#N/A</v>
      </c>
      <c r="L422" s="174" t="e">
        <v>#N/A</v>
      </c>
      <c r="M422" s="174" t="e">
        <v>#N/A</v>
      </c>
      <c r="N422" s="174" t="e">
        <v>#N/A</v>
      </c>
      <c r="O422" s="174" t="e">
        <v>#N/A</v>
      </c>
      <c r="P422" s="174" t="e">
        <v>#N/A</v>
      </c>
      <c r="Q422" s="458" t="e">
        <v>#N/A</v>
      </c>
      <c r="R422" s="177" t="e">
        <v>#N/A</v>
      </c>
      <c r="S422" s="171" t="e">
        <v>#N/A</v>
      </c>
      <c r="T422" s="171" t="e">
        <v>#N/A</v>
      </c>
      <c r="U422" s="460" t="e">
        <v>#N/A</v>
      </c>
    </row>
    <row r="423" spans="1:21" x14ac:dyDescent="0.2">
      <c r="A423" s="456">
        <v>2029.06</v>
      </c>
      <c r="B423" s="173" t="e">
        <v>#N/A</v>
      </c>
      <c r="C423" s="176"/>
      <c r="D423" s="174" t="e">
        <v>#N/A</v>
      </c>
      <c r="E423" s="174" t="e">
        <v>#N/A</v>
      </c>
      <c r="F423" s="174" t="e">
        <v>#N/A</v>
      </c>
      <c r="G423" s="174" t="e">
        <v>#N/A</v>
      </c>
      <c r="H423" s="174" t="e">
        <v>#N/A</v>
      </c>
      <c r="I423" s="174" t="e">
        <v>#N/A</v>
      </c>
      <c r="J423" s="174" t="e">
        <v>#N/A</v>
      </c>
      <c r="K423" s="174" t="e">
        <v>#N/A</v>
      </c>
      <c r="L423" s="174" t="e">
        <v>#N/A</v>
      </c>
      <c r="M423" s="174" t="e">
        <v>#N/A</v>
      </c>
      <c r="N423" s="174" t="e">
        <v>#N/A</v>
      </c>
      <c r="O423" s="174" t="e">
        <v>#N/A</v>
      </c>
      <c r="P423" s="174" t="e">
        <v>#N/A</v>
      </c>
      <c r="Q423" s="458" t="e">
        <v>#N/A</v>
      </c>
      <c r="R423" s="177" t="e">
        <v>#N/A</v>
      </c>
      <c r="S423" s="171" t="e">
        <v>#N/A</v>
      </c>
      <c r="T423" s="171" t="e">
        <v>#N/A</v>
      </c>
      <c r="U423" s="460" t="e">
        <v>#N/A</v>
      </c>
    </row>
    <row r="424" spans="1:21" x14ac:dyDescent="0.2">
      <c r="A424" s="456">
        <v>2029.07</v>
      </c>
      <c r="B424" s="173" t="e">
        <v>#N/A</v>
      </c>
      <c r="C424" s="176"/>
      <c r="D424" s="174" t="e">
        <v>#N/A</v>
      </c>
      <c r="E424" s="174" t="e">
        <v>#N/A</v>
      </c>
      <c r="F424" s="174" t="e">
        <v>#N/A</v>
      </c>
      <c r="G424" s="174" t="e">
        <v>#N/A</v>
      </c>
      <c r="H424" s="174" t="e">
        <v>#N/A</v>
      </c>
      <c r="I424" s="174" t="e">
        <v>#N/A</v>
      </c>
      <c r="J424" s="174" t="e">
        <v>#N/A</v>
      </c>
      <c r="K424" s="174" t="e">
        <v>#N/A</v>
      </c>
      <c r="L424" s="174" t="e">
        <v>#N/A</v>
      </c>
      <c r="M424" s="174" t="e">
        <v>#N/A</v>
      </c>
      <c r="N424" s="174" t="e">
        <v>#N/A</v>
      </c>
      <c r="O424" s="174" t="e">
        <v>#N/A</v>
      </c>
      <c r="P424" s="174" t="e">
        <v>#N/A</v>
      </c>
      <c r="Q424" s="458" t="e">
        <v>#N/A</v>
      </c>
      <c r="R424" s="177" t="e">
        <v>#N/A</v>
      </c>
      <c r="S424" s="171" t="e">
        <v>#N/A</v>
      </c>
      <c r="T424" s="171" t="e">
        <v>#N/A</v>
      </c>
      <c r="U424" s="460" t="e">
        <v>#N/A</v>
      </c>
    </row>
    <row r="425" spans="1:21" x14ac:dyDescent="0.2">
      <c r="A425" s="456">
        <v>2029.08</v>
      </c>
      <c r="B425" s="173" t="e">
        <v>#N/A</v>
      </c>
      <c r="C425" s="176"/>
      <c r="D425" s="174" t="e">
        <v>#N/A</v>
      </c>
      <c r="E425" s="174" t="e">
        <v>#N/A</v>
      </c>
      <c r="F425" s="174" t="e">
        <v>#N/A</v>
      </c>
      <c r="G425" s="174" t="e">
        <v>#N/A</v>
      </c>
      <c r="H425" s="174" t="e">
        <v>#N/A</v>
      </c>
      <c r="I425" s="174" t="e">
        <v>#N/A</v>
      </c>
      <c r="J425" s="174" t="e">
        <v>#N/A</v>
      </c>
      <c r="K425" s="174" t="e">
        <v>#N/A</v>
      </c>
      <c r="L425" s="174" t="e">
        <v>#N/A</v>
      </c>
      <c r="M425" s="174" t="e">
        <v>#N/A</v>
      </c>
      <c r="N425" s="174" t="e">
        <v>#N/A</v>
      </c>
      <c r="O425" s="174" t="e">
        <v>#N/A</v>
      </c>
      <c r="P425" s="174" t="e">
        <v>#N/A</v>
      </c>
      <c r="Q425" s="458" t="e">
        <v>#N/A</v>
      </c>
      <c r="R425" s="177" t="e">
        <v>#N/A</v>
      </c>
      <c r="S425" s="171" t="e">
        <v>#N/A</v>
      </c>
      <c r="T425" s="171" t="e">
        <v>#N/A</v>
      </c>
      <c r="U425" s="460" t="e">
        <v>#N/A</v>
      </c>
    </row>
    <row r="426" spans="1:21" x14ac:dyDescent="0.2">
      <c r="A426" s="456">
        <v>2029.09</v>
      </c>
      <c r="B426" s="173" t="e">
        <v>#N/A</v>
      </c>
      <c r="C426" s="176"/>
      <c r="D426" s="174" t="e">
        <v>#N/A</v>
      </c>
      <c r="E426" s="174" t="e">
        <v>#N/A</v>
      </c>
      <c r="F426" s="174" t="e">
        <v>#N/A</v>
      </c>
      <c r="G426" s="174" t="e">
        <v>#N/A</v>
      </c>
      <c r="H426" s="174" t="e">
        <v>#N/A</v>
      </c>
      <c r="I426" s="174" t="e">
        <v>#N/A</v>
      </c>
      <c r="J426" s="174" t="e">
        <v>#N/A</v>
      </c>
      <c r="K426" s="174" t="e">
        <v>#N/A</v>
      </c>
      <c r="L426" s="174" t="e">
        <v>#N/A</v>
      </c>
      <c r="M426" s="174" t="e">
        <v>#N/A</v>
      </c>
      <c r="N426" s="174" t="e">
        <v>#N/A</v>
      </c>
      <c r="O426" s="174" t="e">
        <v>#N/A</v>
      </c>
      <c r="P426" s="174" t="e">
        <v>#N/A</v>
      </c>
      <c r="Q426" s="458" t="e">
        <v>#N/A</v>
      </c>
      <c r="R426" s="177" t="e">
        <v>#N/A</v>
      </c>
      <c r="S426" s="171" t="e">
        <v>#N/A</v>
      </c>
      <c r="T426" s="171" t="e">
        <v>#N/A</v>
      </c>
      <c r="U426" s="460" t="e">
        <v>#N/A</v>
      </c>
    </row>
    <row r="427" spans="1:21" x14ac:dyDescent="0.2">
      <c r="A427" s="456">
        <v>2029.1</v>
      </c>
      <c r="B427" s="173" t="e">
        <v>#N/A</v>
      </c>
      <c r="C427" s="176"/>
      <c r="D427" s="174" t="e">
        <v>#N/A</v>
      </c>
      <c r="E427" s="174" t="e">
        <v>#N/A</v>
      </c>
      <c r="F427" s="174" t="e">
        <v>#N/A</v>
      </c>
      <c r="G427" s="174" t="e">
        <v>#N/A</v>
      </c>
      <c r="H427" s="174" t="e">
        <v>#N/A</v>
      </c>
      <c r="I427" s="174" t="e">
        <v>#N/A</v>
      </c>
      <c r="J427" s="174" t="e">
        <v>#N/A</v>
      </c>
      <c r="K427" s="174" t="e">
        <v>#N/A</v>
      </c>
      <c r="L427" s="174" t="e">
        <v>#N/A</v>
      </c>
      <c r="M427" s="174" t="e">
        <v>#N/A</v>
      </c>
      <c r="N427" s="174" t="e">
        <v>#N/A</v>
      </c>
      <c r="O427" s="174" t="e">
        <v>#N/A</v>
      </c>
      <c r="P427" s="174" t="e">
        <v>#N/A</v>
      </c>
      <c r="Q427" s="458" t="e">
        <v>#N/A</v>
      </c>
      <c r="R427" s="177" t="e">
        <v>#N/A</v>
      </c>
      <c r="S427" s="171" t="e">
        <v>#N/A</v>
      </c>
      <c r="T427" s="171" t="e">
        <v>#N/A</v>
      </c>
      <c r="U427" s="460" t="e">
        <v>#N/A</v>
      </c>
    </row>
    <row r="428" spans="1:21" x14ac:dyDescent="0.2">
      <c r="A428" s="456">
        <v>2029.11</v>
      </c>
      <c r="B428" s="173" t="e">
        <v>#N/A</v>
      </c>
      <c r="C428" s="176"/>
      <c r="D428" s="174" t="e">
        <v>#N/A</v>
      </c>
      <c r="E428" s="174" t="e">
        <v>#N/A</v>
      </c>
      <c r="F428" s="174" t="e">
        <v>#N/A</v>
      </c>
      <c r="G428" s="174" t="e">
        <v>#N/A</v>
      </c>
      <c r="H428" s="174" t="e">
        <v>#N/A</v>
      </c>
      <c r="I428" s="174" t="e">
        <v>#N/A</v>
      </c>
      <c r="J428" s="174" t="e">
        <v>#N/A</v>
      </c>
      <c r="K428" s="174" t="e">
        <v>#N/A</v>
      </c>
      <c r="L428" s="174" t="e">
        <v>#N/A</v>
      </c>
      <c r="M428" s="174" t="e">
        <v>#N/A</v>
      </c>
      <c r="N428" s="174" t="e">
        <v>#N/A</v>
      </c>
      <c r="O428" s="174" t="e">
        <v>#N/A</v>
      </c>
      <c r="P428" s="174" t="e">
        <v>#N/A</v>
      </c>
      <c r="Q428" s="458" t="e">
        <v>#N/A</v>
      </c>
      <c r="R428" s="177" t="e">
        <v>#N/A</v>
      </c>
      <c r="S428" s="171" t="e">
        <v>#N/A</v>
      </c>
      <c r="T428" s="171" t="e">
        <v>#N/A</v>
      </c>
      <c r="U428" s="460" t="e">
        <v>#N/A</v>
      </c>
    </row>
    <row r="429" spans="1:21" x14ac:dyDescent="0.2">
      <c r="A429" s="456">
        <v>2029.12</v>
      </c>
      <c r="B429" s="173" t="e">
        <v>#N/A</v>
      </c>
      <c r="C429" s="176"/>
      <c r="D429" s="174" t="e">
        <v>#N/A</v>
      </c>
      <c r="E429" s="174" t="e">
        <v>#N/A</v>
      </c>
      <c r="F429" s="174" t="e">
        <v>#N/A</v>
      </c>
      <c r="G429" s="174" t="e">
        <v>#N/A</v>
      </c>
      <c r="H429" s="174" t="e">
        <v>#N/A</v>
      </c>
      <c r="I429" s="174" t="e">
        <v>#N/A</v>
      </c>
      <c r="J429" s="174" t="e">
        <v>#N/A</v>
      </c>
      <c r="K429" s="174" t="e">
        <v>#N/A</v>
      </c>
      <c r="L429" s="174" t="e">
        <v>#N/A</v>
      </c>
      <c r="M429" s="174" t="e">
        <v>#N/A</v>
      </c>
      <c r="N429" s="174" t="e">
        <v>#N/A</v>
      </c>
      <c r="O429" s="174" t="e">
        <v>#N/A</v>
      </c>
      <c r="P429" s="174" t="e">
        <v>#N/A</v>
      </c>
      <c r="Q429" s="458" t="e">
        <v>#N/A</v>
      </c>
      <c r="R429" s="177" t="e">
        <v>#N/A</v>
      </c>
      <c r="S429" s="171" t="e">
        <v>#N/A</v>
      </c>
      <c r="T429" s="171" t="e">
        <v>#N/A</v>
      </c>
      <c r="U429" s="460" t="e">
        <v>#N/A</v>
      </c>
    </row>
    <row r="430" spans="1:21" x14ac:dyDescent="0.2">
      <c r="A430" s="456">
        <v>2030.01</v>
      </c>
      <c r="B430" s="173" t="e">
        <v>#N/A</v>
      </c>
      <c r="C430" s="176"/>
      <c r="D430" s="174" t="e">
        <v>#N/A</v>
      </c>
      <c r="E430" s="174" t="e">
        <v>#N/A</v>
      </c>
      <c r="F430" s="174" t="e">
        <v>#N/A</v>
      </c>
      <c r="G430" s="174" t="e">
        <v>#N/A</v>
      </c>
      <c r="H430" s="174" t="e">
        <v>#N/A</v>
      </c>
      <c r="I430" s="174" t="e">
        <v>#N/A</v>
      </c>
      <c r="J430" s="174" t="e">
        <v>#N/A</v>
      </c>
      <c r="K430" s="174" t="e">
        <v>#N/A</v>
      </c>
      <c r="L430" s="174" t="e">
        <v>#N/A</v>
      </c>
      <c r="M430" s="174" t="e">
        <v>#N/A</v>
      </c>
      <c r="N430" s="174" t="e">
        <v>#N/A</v>
      </c>
      <c r="O430" s="174" t="e">
        <v>#N/A</v>
      </c>
      <c r="P430" s="174" t="e">
        <v>#N/A</v>
      </c>
      <c r="Q430" s="458" t="e">
        <v>#N/A</v>
      </c>
      <c r="R430" s="177" t="e">
        <v>#N/A</v>
      </c>
      <c r="S430" s="171" t="e">
        <v>#N/A</v>
      </c>
      <c r="T430" s="171" t="e">
        <v>#N/A</v>
      </c>
      <c r="U430" s="460" t="e">
        <v>#N/A</v>
      </c>
    </row>
    <row r="431" spans="1:21" x14ac:dyDescent="0.2">
      <c r="A431" s="456">
        <v>2030.02</v>
      </c>
      <c r="B431" s="173" t="e">
        <v>#N/A</v>
      </c>
      <c r="C431" s="176"/>
      <c r="D431" s="174" t="e">
        <v>#N/A</v>
      </c>
      <c r="E431" s="174" t="e">
        <v>#N/A</v>
      </c>
      <c r="F431" s="174" t="e">
        <v>#N/A</v>
      </c>
      <c r="G431" s="174" t="e">
        <v>#N/A</v>
      </c>
      <c r="H431" s="174" t="e">
        <v>#N/A</v>
      </c>
      <c r="I431" s="174" t="e">
        <v>#N/A</v>
      </c>
      <c r="J431" s="174" t="e">
        <v>#N/A</v>
      </c>
      <c r="K431" s="174" t="e">
        <v>#N/A</v>
      </c>
      <c r="L431" s="174" t="e">
        <v>#N/A</v>
      </c>
      <c r="M431" s="174" t="e">
        <v>#N/A</v>
      </c>
      <c r="N431" s="174" t="e">
        <v>#N/A</v>
      </c>
      <c r="O431" s="174" t="e">
        <v>#N/A</v>
      </c>
      <c r="P431" s="174" t="e">
        <v>#N/A</v>
      </c>
      <c r="Q431" s="458" t="e">
        <v>#N/A</v>
      </c>
      <c r="R431" s="177" t="e">
        <v>#N/A</v>
      </c>
      <c r="S431" s="171" t="e">
        <v>#N/A</v>
      </c>
      <c r="T431" s="171" t="e">
        <v>#N/A</v>
      </c>
      <c r="U431" s="460" t="e">
        <v>#N/A</v>
      </c>
    </row>
    <row r="432" spans="1:21" x14ac:dyDescent="0.2">
      <c r="A432" s="456">
        <v>2030.03</v>
      </c>
      <c r="B432" s="173" t="e">
        <v>#N/A</v>
      </c>
      <c r="C432" s="176"/>
      <c r="D432" s="174" t="e">
        <v>#N/A</v>
      </c>
      <c r="E432" s="174" t="e">
        <v>#N/A</v>
      </c>
      <c r="F432" s="174" t="e">
        <v>#N/A</v>
      </c>
      <c r="G432" s="174" t="e">
        <v>#N/A</v>
      </c>
      <c r="H432" s="174" t="e">
        <v>#N/A</v>
      </c>
      <c r="I432" s="174" t="e">
        <v>#N/A</v>
      </c>
      <c r="J432" s="174" t="e">
        <v>#N/A</v>
      </c>
      <c r="K432" s="174" t="e">
        <v>#N/A</v>
      </c>
      <c r="L432" s="174" t="e">
        <v>#N/A</v>
      </c>
      <c r="M432" s="174" t="e">
        <v>#N/A</v>
      </c>
      <c r="N432" s="174" t="e">
        <v>#N/A</v>
      </c>
      <c r="O432" s="174" t="e">
        <v>#N/A</v>
      </c>
      <c r="P432" s="174" t="e">
        <v>#N/A</v>
      </c>
      <c r="Q432" s="458" t="e">
        <v>#N/A</v>
      </c>
      <c r="R432" s="177" t="e">
        <v>#N/A</v>
      </c>
      <c r="S432" s="171" t="e">
        <v>#N/A</v>
      </c>
      <c r="T432" s="171" t="e">
        <v>#N/A</v>
      </c>
      <c r="U432" s="460" t="e">
        <v>#N/A</v>
      </c>
    </row>
    <row r="433" spans="1:21" x14ac:dyDescent="0.2">
      <c r="A433" s="456">
        <v>2030.04</v>
      </c>
      <c r="B433" s="173" t="e">
        <v>#N/A</v>
      </c>
      <c r="C433" s="176"/>
      <c r="D433" s="174" t="e">
        <v>#N/A</v>
      </c>
      <c r="E433" s="174" t="e">
        <v>#N/A</v>
      </c>
      <c r="F433" s="174" t="e">
        <v>#N/A</v>
      </c>
      <c r="G433" s="174" t="e">
        <v>#N/A</v>
      </c>
      <c r="H433" s="174" t="e">
        <v>#N/A</v>
      </c>
      <c r="I433" s="174" t="e">
        <v>#N/A</v>
      </c>
      <c r="J433" s="174" t="e">
        <v>#N/A</v>
      </c>
      <c r="K433" s="174" t="e">
        <v>#N/A</v>
      </c>
      <c r="L433" s="174" t="e">
        <v>#N/A</v>
      </c>
      <c r="M433" s="174" t="e">
        <v>#N/A</v>
      </c>
      <c r="N433" s="174" t="e">
        <v>#N/A</v>
      </c>
      <c r="O433" s="174" t="e">
        <v>#N/A</v>
      </c>
      <c r="P433" s="174" t="e">
        <v>#N/A</v>
      </c>
      <c r="Q433" s="458" t="e">
        <v>#N/A</v>
      </c>
      <c r="R433" s="177" t="e">
        <v>#N/A</v>
      </c>
      <c r="S433" s="171" t="e">
        <v>#N/A</v>
      </c>
      <c r="T433" s="171" t="e">
        <v>#N/A</v>
      </c>
      <c r="U433" s="460" t="e">
        <v>#N/A</v>
      </c>
    </row>
    <row r="434" spans="1:21" x14ac:dyDescent="0.2">
      <c r="A434" s="456">
        <v>2030.05</v>
      </c>
      <c r="B434" s="173" t="e">
        <v>#N/A</v>
      </c>
      <c r="C434" s="176"/>
      <c r="D434" s="174" t="e">
        <v>#N/A</v>
      </c>
      <c r="E434" s="174" t="e">
        <v>#N/A</v>
      </c>
      <c r="F434" s="174" t="e">
        <v>#N/A</v>
      </c>
      <c r="G434" s="174" t="e">
        <v>#N/A</v>
      </c>
      <c r="H434" s="174" t="e">
        <v>#N/A</v>
      </c>
      <c r="I434" s="174" t="e">
        <v>#N/A</v>
      </c>
      <c r="J434" s="174" t="e">
        <v>#N/A</v>
      </c>
      <c r="K434" s="174" t="e">
        <v>#N/A</v>
      </c>
      <c r="L434" s="174" t="e">
        <v>#N/A</v>
      </c>
      <c r="M434" s="174" t="e">
        <v>#N/A</v>
      </c>
      <c r="N434" s="174" t="e">
        <v>#N/A</v>
      </c>
      <c r="O434" s="174" t="e">
        <v>#N/A</v>
      </c>
      <c r="P434" s="174" t="e">
        <v>#N/A</v>
      </c>
      <c r="Q434" s="458" t="e">
        <v>#N/A</v>
      </c>
      <c r="R434" s="177" t="e">
        <v>#N/A</v>
      </c>
      <c r="S434" s="171" t="e">
        <v>#N/A</v>
      </c>
      <c r="T434" s="171" t="e">
        <v>#N/A</v>
      </c>
      <c r="U434" s="460" t="e">
        <v>#N/A</v>
      </c>
    </row>
    <row r="435" spans="1:21" x14ac:dyDescent="0.2">
      <c r="A435" s="456">
        <v>2030.06</v>
      </c>
      <c r="B435" s="173" t="e">
        <v>#N/A</v>
      </c>
      <c r="C435" s="176"/>
      <c r="D435" s="174" t="e">
        <v>#N/A</v>
      </c>
      <c r="E435" s="174" t="e">
        <v>#N/A</v>
      </c>
      <c r="F435" s="174" t="e">
        <v>#N/A</v>
      </c>
      <c r="G435" s="174" t="e">
        <v>#N/A</v>
      </c>
      <c r="H435" s="174" t="e">
        <v>#N/A</v>
      </c>
      <c r="I435" s="174" t="e">
        <v>#N/A</v>
      </c>
      <c r="J435" s="174" t="e">
        <v>#N/A</v>
      </c>
      <c r="K435" s="174" t="e">
        <v>#N/A</v>
      </c>
      <c r="L435" s="174" t="e">
        <v>#N/A</v>
      </c>
      <c r="M435" s="174" t="e">
        <v>#N/A</v>
      </c>
      <c r="N435" s="174" t="e">
        <v>#N/A</v>
      </c>
      <c r="O435" s="174" t="e">
        <v>#N/A</v>
      </c>
      <c r="P435" s="174" t="e">
        <v>#N/A</v>
      </c>
      <c r="Q435" s="458" t="e">
        <v>#N/A</v>
      </c>
      <c r="R435" s="177" t="e">
        <v>#N/A</v>
      </c>
      <c r="S435" s="171" t="e">
        <v>#N/A</v>
      </c>
      <c r="T435" s="171" t="e">
        <v>#N/A</v>
      </c>
      <c r="U435" s="460" t="e">
        <v>#N/A</v>
      </c>
    </row>
    <row r="436" spans="1:21" x14ac:dyDescent="0.2">
      <c r="A436" s="456">
        <v>2030.07</v>
      </c>
      <c r="B436" s="173" t="e">
        <v>#N/A</v>
      </c>
      <c r="C436" s="176"/>
      <c r="D436" s="174" t="e">
        <v>#N/A</v>
      </c>
      <c r="E436" s="174" t="e">
        <v>#N/A</v>
      </c>
      <c r="F436" s="174" t="e">
        <v>#N/A</v>
      </c>
      <c r="G436" s="174" t="e">
        <v>#N/A</v>
      </c>
      <c r="H436" s="174" t="e">
        <v>#N/A</v>
      </c>
      <c r="I436" s="174" t="e">
        <v>#N/A</v>
      </c>
      <c r="J436" s="174" t="e">
        <v>#N/A</v>
      </c>
      <c r="K436" s="174" t="e">
        <v>#N/A</v>
      </c>
      <c r="L436" s="174" t="e">
        <v>#N/A</v>
      </c>
      <c r="M436" s="174" t="e">
        <v>#N/A</v>
      </c>
      <c r="N436" s="174" t="e">
        <v>#N/A</v>
      </c>
      <c r="O436" s="174" t="e">
        <v>#N/A</v>
      </c>
      <c r="P436" s="174" t="e">
        <v>#N/A</v>
      </c>
      <c r="Q436" s="458" t="e">
        <v>#N/A</v>
      </c>
      <c r="R436" s="177" t="e">
        <v>#N/A</v>
      </c>
      <c r="S436" s="171" t="e">
        <v>#N/A</v>
      </c>
      <c r="T436" s="171" t="e">
        <v>#N/A</v>
      </c>
      <c r="U436" s="460" t="e">
        <v>#N/A</v>
      </c>
    </row>
    <row r="437" spans="1:21" x14ac:dyDescent="0.2">
      <c r="A437" s="456">
        <v>2030.08</v>
      </c>
      <c r="B437" s="173" t="e">
        <v>#N/A</v>
      </c>
      <c r="C437" s="176"/>
      <c r="D437" s="174" t="e">
        <v>#N/A</v>
      </c>
      <c r="E437" s="174" t="e">
        <v>#N/A</v>
      </c>
      <c r="F437" s="174" t="e">
        <v>#N/A</v>
      </c>
      <c r="G437" s="174" t="e">
        <v>#N/A</v>
      </c>
      <c r="H437" s="174" t="e">
        <v>#N/A</v>
      </c>
      <c r="I437" s="174" t="e">
        <v>#N/A</v>
      </c>
      <c r="J437" s="174" t="e">
        <v>#N/A</v>
      </c>
      <c r="K437" s="174" t="e">
        <v>#N/A</v>
      </c>
      <c r="L437" s="174" t="e">
        <v>#N/A</v>
      </c>
      <c r="M437" s="174" t="e">
        <v>#N/A</v>
      </c>
      <c r="N437" s="174" t="e">
        <v>#N/A</v>
      </c>
      <c r="O437" s="174" t="e">
        <v>#N/A</v>
      </c>
      <c r="P437" s="174" t="e">
        <v>#N/A</v>
      </c>
      <c r="Q437" s="458" t="e">
        <v>#N/A</v>
      </c>
      <c r="R437" s="177" t="e">
        <v>#N/A</v>
      </c>
      <c r="S437" s="171" t="e">
        <v>#N/A</v>
      </c>
      <c r="T437" s="171" t="e">
        <v>#N/A</v>
      </c>
      <c r="U437" s="460" t="e">
        <v>#N/A</v>
      </c>
    </row>
    <row r="438" spans="1:21" x14ac:dyDescent="0.2">
      <c r="A438" s="456">
        <v>2030.09</v>
      </c>
      <c r="B438" s="173" t="e">
        <v>#N/A</v>
      </c>
      <c r="C438" s="176"/>
      <c r="D438" s="174" t="e">
        <v>#N/A</v>
      </c>
      <c r="E438" s="174" t="e">
        <v>#N/A</v>
      </c>
      <c r="F438" s="174" t="e">
        <v>#N/A</v>
      </c>
      <c r="G438" s="174" t="e">
        <v>#N/A</v>
      </c>
      <c r="H438" s="174" t="e">
        <v>#N/A</v>
      </c>
      <c r="I438" s="174" t="e">
        <v>#N/A</v>
      </c>
      <c r="J438" s="174" t="e">
        <v>#N/A</v>
      </c>
      <c r="K438" s="174" t="e">
        <v>#N/A</v>
      </c>
      <c r="L438" s="174" t="e">
        <v>#N/A</v>
      </c>
      <c r="M438" s="174" t="e">
        <v>#N/A</v>
      </c>
      <c r="N438" s="174" t="e">
        <v>#N/A</v>
      </c>
      <c r="O438" s="174" t="e">
        <v>#N/A</v>
      </c>
      <c r="P438" s="174" t="e">
        <v>#N/A</v>
      </c>
      <c r="Q438" s="458" t="e">
        <v>#N/A</v>
      </c>
      <c r="R438" s="177" t="e">
        <v>#N/A</v>
      </c>
      <c r="S438" s="171" t="e">
        <v>#N/A</v>
      </c>
      <c r="T438" s="171" t="e">
        <v>#N/A</v>
      </c>
      <c r="U438" s="460" t="e">
        <v>#N/A</v>
      </c>
    </row>
    <row r="439" spans="1:21" x14ac:dyDescent="0.2">
      <c r="A439" s="456">
        <v>2030.1</v>
      </c>
      <c r="B439" s="173" t="e">
        <v>#N/A</v>
      </c>
      <c r="C439" s="176"/>
      <c r="D439" s="174" t="e">
        <v>#N/A</v>
      </c>
      <c r="E439" s="174" t="e">
        <v>#N/A</v>
      </c>
      <c r="F439" s="174" t="e">
        <v>#N/A</v>
      </c>
      <c r="G439" s="174" t="e">
        <v>#N/A</v>
      </c>
      <c r="H439" s="174" t="e">
        <v>#N/A</v>
      </c>
      <c r="I439" s="174" t="e">
        <v>#N/A</v>
      </c>
      <c r="J439" s="174" t="e">
        <v>#N/A</v>
      </c>
      <c r="K439" s="174" t="e">
        <v>#N/A</v>
      </c>
      <c r="L439" s="174" t="e">
        <v>#N/A</v>
      </c>
      <c r="M439" s="174" t="e">
        <v>#N/A</v>
      </c>
      <c r="N439" s="174" t="e">
        <v>#N/A</v>
      </c>
      <c r="O439" s="174" t="e">
        <v>#N/A</v>
      </c>
      <c r="P439" s="174" t="e">
        <v>#N/A</v>
      </c>
      <c r="Q439" s="458" t="e">
        <v>#N/A</v>
      </c>
      <c r="R439" s="177" t="e">
        <v>#N/A</v>
      </c>
      <c r="S439" s="171" t="e">
        <v>#N/A</v>
      </c>
      <c r="T439" s="171" t="e">
        <v>#N/A</v>
      </c>
      <c r="U439" s="460" t="e">
        <v>#N/A</v>
      </c>
    </row>
    <row r="440" spans="1:21" x14ac:dyDescent="0.2">
      <c r="A440" s="456">
        <v>2030.11</v>
      </c>
      <c r="B440" s="173" t="e">
        <v>#N/A</v>
      </c>
      <c r="C440" s="176"/>
      <c r="D440" s="174" t="e">
        <v>#N/A</v>
      </c>
      <c r="E440" s="174" t="e">
        <v>#N/A</v>
      </c>
      <c r="F440" s="174" t="e">
        <v>#N/A</v>
      </c>
      <c r="G440" s="174" t="e">
        <v>#N/A</v>
      </c>
      <c r="H440" s="174" t="e">
        <v>#N/A</v>
      </c>
      <c r="I440" s="174" t="e">
        <v>#N/A</v>
      </c>
      <c r="J440" s="174" t="e">
        <v>#N/A</v>
      </c>
      <c r="K440" s="174" t="e">
        <v>#N/A</v>
      </c>
      <c r="L440" s="174" t="e">
        <v>#N/A</v>
      </c>
      <c r="M440" s="174" t="e">
        <v>#N/A</v>
      </c>
      <c r="N440" s="174" t="e">
        <v>#N/A</v>
      </c>
      <c r="O440" s="174" t="e">
        <v>#N/A</v>
      </c>
      <c r="P440" s="174" t="e">
        <v>#N/A</v>
      </c>
      <c r="Q440" s="458" t="e">
        <v>#N/A</v>
      </c>
      <c r="R440" s="177" t="e">
        <v>#N/A</v>
      </c>
      <c r="S440" s="171" t="e">
        <v>#N/A</v>
      </c>
      <c r="T440" s="171" t="e">
        <v>#N/A</v>
      </c>
      <c r="U440" s="460" t="e">
        <v>#N/A</v>
      </c>
    </row>
    <row r="441" spans="1:21" ht="13.5" thickBot="1" x14ac:dyDescent="0.25">
      <c r="A441" s="457">
        <v>2030.12</v>
      </c>
      <c r="B441" s="434" t="e">
        <v>#N/A</v>
      </c>
      <c r="C441" s="435"/>
      <c r="D441" s="436" t="e">
        <v>#N/A</v>
      </c>
      <c r="E441" s="436" t="e">
        <v>#N/A</v>
      </c>
      <c r="F441" s="436" t="e">
        <v>#N/A</v>
      </c>
      <c r="G441" s="436" t="e">
        <v>#N/A</v>
      </c>
      <c r="H441" s="436" t="e">
        <v>#N/A</v>
      </c>
      <c r="I441" s="436" t="e">
        <v>#N/A</v>
      </c>
      <c r="J441" s="436" t="e">
        <v>#N/A</v>
      </c>
      <c r="K441" s="436" t="e">
        <v>#N/A</v>
      </c>
      <c r="L441" s="436" t="e">
        <v>#N/A</v>
      </c>
      <c r="M441" s="436" t="e">
        <v>#N/A</v>
      </c>
      <c r="N441" s="436" t="e">
        <v>#N/A</v>
      </c>
      <c r="O441" s="436" t="e">
        <v>#N/A</v>
      </c>
      <c r="P441" s="436" t="e">
        <v>#N/A</v>
      </c>
      <c r="Q441" s="459" t="e">
        <v>#N/A</v>
      </c>
      <c r="R441" s="437" t="e">
        <v>#N/A</v>
      </c>
      <c r="S441" s="438" t="e">
        <v>#N/A</v>
      </c>
      <c r="T441" s="438" t="e">
        <v>#N/A</v>
      </c>
      <c r="U441" s="461" t="e">
        <v>#N/A</v>
      </c>
    </row>
    <row r="443" spans="1:21" x14ac:dyDescent="0.2">
      <c r="B443" s="23" t="s">
        <v>205</v>
      </c>
    </row>
    <row r="444" spans="1:21" x14ac:dyDescent="0.2">
      <c r="C444" s="198"/>
      <c r="D444" s="198"/>
      <c r="E444" s="198"/>
      <c r="F444" s="198"/>
      <c r="G444" s="198"/>
      <c r="H444" s="198"/>
      <c r="I444" s="198"/>
      <c r="J444" s="198"/>
      <c r="K444" s="198"/>
    </row>
  </sheetData>
  <hyperlinks>
    <hyperlink ref="A5" location="INDICE!A8" display="Volver al indice" xr:uid="{166E23C6-EDDC-4B6D-BF2D-927B07A1B5D8}"/>
    <hyperlink ref="C9" location="'5.1'!B443" display="Pesca y servicios conexos (1)" xr:uid="{8DF6702E-EE59-4B88-9823-45F5BE680D47}"/>
  </hyperlinks>
  <printOptions gridLines="1"/>
  <pageMargins left="0.39370078740157483" right="0.39370078740157483" top="0.59055118110236227" bottom="0.59055118110236227" header="0" footer="0"/>
  <pageSetup paperSize="9" scale="50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B39F-E261-404C-A6A8-273B81095EDD}">
  <sheetPr codeName="Hoja14"/>
  <dimension ref="A1:P276"/>
  <sheetViews>
    <sheetView zoomScale="130" zoomScaleNormal="130" workbookViewId="0">
      <pane xSplit="1" ySplit="9" topLeftCell="B184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1.42578125" defaultRowHeight="12.75" x14ac:dyDescent="0.2"/>
  <cols>
    <col min="1" max="1" width="9.85546875" style="23" bestFit="1" customWidth="1"/>
    <col min="2" max="4" width="14.7109375" style="23" customWidth="1"/>
    <col min="5" max="10" width="12.5703125" style="71" customWidth="1"/>
    <col min="11" max="16384" width="11.42578125" style="76"/>
  </cols>
  <sheetData>
    <row r="1" spans="1:16" ht="3.75" customHeight="1" x14ac:dyDescent="0.2">
      <c r="A1" s="206"/>
      <c r="B1" s="465"/>
      <c r="C1" s="67"/>
      <c r="D1" s="67"/>
      <c r="E1" s="465"/>
      <c r="F1" s="465"/>
      <c r="G1" s="465"/>
      <c r="H1" s="465"/>
      <c r="I1" s="465"/>
      <c r="J1" s="1002"/>
    </row>
    <row r="2" spans="1:16" ht="13.15" customHeight="1" x14ac:dyDescent="0.2">
      <c r="A2" s="210" t="s">
        <v>2</v>
      </c>
      <c r="B2" s="202" t="s">
        <v>495</v>
      </c>
      <c r="C2" s="41"/>
      <c r="D2" s="41"/>
      <c r="E2" s="134"/>
      <c r="F2" s="134"/>
      <c r="G2" s="134"/>
      <c r="H2" s="134"/>
      <c r="I2" s="134"/>
      <c r="J2" s="135"/>
    </row>
    <row r="3" spans="1:16" x14ac:dyDescent="0.2">
      <c r="A3" s="210" t="s">
        <v>4</v>
      </c>
      <c r="B3" s="466" t="s">
        <v>78</v>
      </c>
      <c r="C3" s="86"/>
      <c r="D3" s="86"/>
      <c r="E3" s="924"/>
      <c r="F3" s="924"/>
      <c r="G3" s="924"/>
      <c r="H3" s="924"/>
      <c r="I3" s="924"/>
      <c r="J3" s="1003"/>
    </row>
    <row r="4" spans="1:16" ht="5.0999999999999996" customHeight="1" x14ac:dyDescent="0.2">
      <c r="A4" s="325"/>
      <c r="B4" s="34"/>
      <c r="C4" s="34"/>
      <c r="D4" s="34"/>
      <c r="E4" s="34"/>
      <c r="F4" s="34"/>
      <c r="G4" s="34"/>
      <c r="H4" s="34"/>
      <c r="I4" s="34"/>
      <c r="J4" s="48"/>
    </row>
    <row r="5" spans="1:16" ht="21" customHeight="1" x14ac:dyDescent="0.2">
      <c r="A5" s="208" t="s">
        <v>79</v>
      </c>
      <c r="B5" s="85"/>
      <c r="C5" s="85"/>
      <c r="D5" s="85"/>
      <c r="E5" s="85"/>
      <c r="F5" s="85"/>
      <c r="G5" s="85"/>
      <c r="H5" s="85"/>
      <c r="I5" s="85"/>
      <c r="J5" s="82"/>
    </row>
    <row r="6" spans="1:16" ht="5.0999999999999996" customHeight="1" x14ac:dyDescent="0.2">
      <c r="A6" s="325"/>
      <c r="B6" s="26"/>
      <c r="C6" s="26"/>
      <c r="D6" s="26"/>
      <c r="E6" s="26"/>
      <c r="F6" s="26"/>
      <c r="G6" s="26"/>
      <c r="H6" s="26"/>
      <c r="I6" s="26"/>
      <c r="J6" s="27"/>
    </row>
    <row r="7" spans="1:16" ht="21" customHeight="1" x14ac:dyDescent="0.2">
      <c r="A7" s="210" t="s">
        <v>41</v>
      </c>
      <c r="B7" s="738" t="s">
        <v>440</v>
      </c>
      <c r="C7" s="95" t="s">
        <v>30</v>
      </c>
      <c r="D7" s="630" t="s">
        <v>30</v>
      </c>
      <c r="E7" s="112" t="s">
        <v>30</v>
      </c>
      <c r="F7" s="97" t="s">
        <v>30</v>
      </c>
      <c r="G7" s="112" t="s">
        <v>30</v>
      </c>
      <c r="H7" s="96" t="s">
        <v>30</v>
      </c>
      <c r="I7" s="96" t="s">
        <v>30</v>
      </c>
      <c r="J7" s="104" t="s">
        <v>30</v>
      </c>
    </row>
    <row r="8" spans="1:16" ht="13.5" customHeight="1" x14ac:dyDescent="0.2">
      <c r="A8" s="410"/>
      <c r="B8" s="467"/>
      <c r="C8" s="122"/>
      <c r="D8" s="730"/>
      <c r="E8" s="119" t="s">
        <v>490</v>
      </c>
      <c r="F8" s="120"/>
      <c r="G8" s="119" t="s">
        <v>491</v>
      </c>
      <c r="H8" s="122"/>
      <c r="I8" s="122"/>
      <c r="J8" s="121"/>
    </row>
    <row r="9" spans="1:16" ht="34.5" thickBot="1" x14ac:dyDescent="0.25">
      <c r="A9" s="327" t="s">
        <v>7</v>
      </c>
      <c r="B9" s="729" t="s">
        <v>441</v>
      </c>
      <c r="C9" s="471" t="s">
        <v>71</v>
      </c>
      <c r="D9" s="731" t="s">
        <v>72</v>
      </c>
      <c r="E9" s="474" t="s">
        <v>492</v>
      </c>
      <c r="F9" s="473" t="s">
        <v>493</v>
      </c>
      <c r="G9" s="474" t="s">
        <v>66</v>
      </c>
      <c r="H9" s="472" t="s">
        <v>67</v>
      </c>
      <c r="I9" s="472" t="s">
        <v>494</v>
      </c>
      <c r="J9" s="433" t="s">
        <v>70</v>
      </c>
    </row>
    <row r="10" spans="1:16" x14ac:dyDescent="0.2">
      <c r="A10" s="468">
        <v>2008.1</v>
      </c>
      <c r="B10" s="916">
        <v>100</v>
      </c>
      <c r="C10" s="726"/>
      <c r="D10" s="732"/>
      <c r="E10" s="1004"/>
      <c r="F10" s="1005"/>
      <c r="G10" s="1004"/>
      <c r="H10" s="1006"/>
      <c r="I10" s="1006"/>
      <c r="J10" s="1007"/>
    </row>
    <row r="11" spans="1:16" x14ac:dyDescent="0.2">
      <c r="A11" s="468">
        <v>2008.11</v>
      </c>
      <c r="B11" s="917">
        <v>100.39206948681188</v>
      </c>
      <c r="C11" s="608">
        <v>3.9206948681186748E-3</v>
      </c>
      <c r="D11" s="993"/>
      <c r="E11" s="1008">
        <v>0.79728414762713218</v>
      </c>
      <c r="F11" s="1009">
        <v>0.20271585237286729</v>
      </c>
      <c r="G11" s="1008">
        <v>0.96275557846464321</v>
      </c>
      <c r="H11" s="1010">
        <v>1.560340324836727E-2</v>
      </c>
      <c r="I11" s="1010">
        <v>2.1641018286989867E-2</v>
      </c>
      <c r="J11" s="1011">
        <v>-6.0376150386225987E-3</v>
      </c>
      <c r="K11" s="178"/>
      <c r="L11" s="178"/>
      <c r="M11" s="178"/>
      <c r="N11" s="178"/>
      <c r="O11" s="178"/>
      <c r="P11" s="178"/>
    </row>
    <row r="12" spans="1:16" x14ac:dyDescent="0.2">
      <c r="A12" s="468">
        <v>2008.12</v>
      </c>
      <c r="B12" s="917">
        <v>100.0100017874379</v>
      </c>
      <c r="C12" s="200">
        <v>-3.8057557865580271E-3</v>
      </c>
      <c r="D12" s="733"/>
      <c r="E12" s="1012">
        <v>0.84885875073694395</v>
      </c>
      <c r="F12" s="1013">
        <v>0.15114124926305592</v>
      </c>
      <c r="G12" s="1012">
        <v>0.93781215790908501</v>
      </c>
      <c r="H12" s="1014">
        <v>2.9652731508886702E-2</v>
      </c>
      <c r="I12" s="1014">
        <v>3.2535110582028279E-2</v>
      </c>
      <c r="J12" s="1015">
        <v>-2.8823790731415766E-3</v>
      </c>
      <c r="K12" s="178"/>
      <c r="L12" s="178"/>
      <c r="M12" s="178"/>
      <c r="N12" s="178"/>
      <c r="O12" s="178"/>
      <c r="P12" s="178"/>
    </row>
    <row r="13" spans="1:16" x14ac:dyDescent="0.2">
      <c r="A13" s="468">
        <v>2009.01</v>
      </c>
      <c r="B13" s="917">
        <v>100.57122468402753</v>
      </c>
      <c r="C13" s="200">
        <v>5.6116676988213279E-3</v>
      </c>
      <c r="D13" s="733"/>
      <c r="E13" s="1012">
        <v>0.85974264602636363</v>
      </c>
      <c r="F13" s="1013">
        <v>0.1402573539736359</v>
      </c>
      <c r="G13" s="1012">
        <v>0.9531592193775501</v>
      </c>
      <c r="H13" s="1014">
        <v>2.0769433366091637E-2</v>
      </c>
      <c r="I13" s="1014">
        <v>2.6071347256358353E-2</v>
      </c>
      <c r="J13" s="1015">
        <v>-5.3019138902667164E-3</v>
      </c>
      <c r="K13" s="178"/>
      <c r="L13" s="178"/>
      <c r="M13" s="178"/>
      <c r="N13" s="178"/>
      <c r="O13" s="178"/>
      <c r="P13" s="178"/>
    </row>
    <row r="14" spans="1:16" x14ac:dyDescent="0.2">
      <c r="A14" s="468">
        <v>2009.02</v>
      </c>
      <c r="B14" s="917">
        <v>99.621702472786694</v>
      </c>
      <c r="C14" s="200">
        <v>-9.4412911269999705E-3</v>
      </c>
      <c r="D14" s="733"/>
      <c r="E14" s="1012">
        <v>0.83686692720854705</v>
      </c>
      <c r="F14" s="1013">
        <v>0.16313307279145264</v>
      </c>
      <c r="G14" s="1012">
        <v>0.92377538987315111</v>
      </c>
      <c r="H14" s="1014">
        <v>3.8146262660244887E-2</v>
      </c>
      <c r="I14" s="1014">
        <v>3.8078347466604177E-2</v>
      </c>
      <c r="J14" s="1015">
        <v>6.7915193640710742E-5</v>
      </c>
      <c r="K14" s="178"/>
      <c r="L14" s="178"/>
      <c r="M14" s="178"/>
      <c r="N14" s="178"/>
      <c r="O14" s="178"/>
      <c r="P14" s="178"/>
    </row>
    <row r="15" spans="1:16" x14ac:dyDescent="0.2">
      <c r="A15" s="468">
        <v>2009.03</v>
      </c>
      <c r="B15" s="917">
        <v>99.12979364973674</v>
      </c>
      <c r="C15" s="200">
        <v>-4.9377676835459768E-3</v>
      </c>
      <c r="D15" s="733"/>
      <c r="E15" s="1012">
        <v>0.82036562338535635</v>
      </c>
      <c r="F15" s="1013">
        <v>0.17963437661464227</v>
      </c>
      <c r="G15" s="1012">
        <v>0.91918058199146802</v>
      </c>
      <c r="H15" s="1014">
        <v>3.5194174458948783E-2</v>
      </c>
      <c r="I15" s="1014">
        <v>4.5625243549582646E-2</v>
      </c>
      <c r="J15" s="1015">
        <v>-1.0431069090633863E-2</v>
      </c>
      <c r="K15" s="178"/>
      <c r="L15" s="178"/>
      <c r="M15" s="178"/>
      <c r="N15" s="178"/>
      <c r="O15" s="178"/>
      <c r="P15" s="178"/>
    </row>
    <row r="16" spans="1:16" x14ac:dyDescent="0.2">
      <c r="A16" s="468">
        <v>2009.04</v>
      </c>
      <c r="B16" s="917">
        <v>98.782401899121993</v>
      </c>
      <c r="C16" s="200">
        <v>-3.5044131317595651E-3</v>
      </c>
      <c r="D16" s="733"/>
      <c r="E16" s="1012">
        <v>0.84350186118307624</v>
      </c>
      <c r="F16" s="1013">
        <v>0.15649813881692395</v>
      </c>
      <c r="G16" s="1012">
        <v>0.93759212168117545</v>
      </c>
      <c r="H16" s="1014">
        <v>2.8573734688331395E-2</v>
      </c>
      <c r="I16" s="1014">
        <v>3.3834143630493141E-2</v>
      </c>
      <c r="J16" s="1015">
        <v>-5.2604089421617447E-3</v>
      </c>
      <c r="K16" s="178"/>
      <c r="L16" s="178"/>
      <c r="M16" s="178"/>
      <c r="N16" s="178"/>
      <c r="O16" s="178"/>
      <c r="P16" s="178"/>
    </row>
    <row r="17" spans="1:16" x14ac:dyDescent="0.2">
      <c r="A17" s="468">
        <v>2009.05</v>
      </c>
      <c r="B17" s="917">
        <v>98.497470647126192</v>
      </c>
      <c r="C17" s="200">
        <v>-2.8844333253484388E-3</v>
      </c>
      <c r="D17" s="733"/>
      <c r="E17" s="1012">
        <v>0.80968052723899619</v>
      </c>
      <c r="F17" s="1013">
        <v>0.19031947276100383</v>
      </c>
      <c r="G17" s="1012">
        <v>0.93440497230001585</v>
      </c>
      <c r="H17" s="1014">
        <v>1.5239661746600568E-2</v>
      </c>
      <c r="I17" s="1014">
        <v>5.0355365953383628E-2</v>
      </c>
      <c r="J17" s="1015">
        <v>-3.511570420678306E-2</v>
      </c>
      <c r="K17" s="178"/>
      <c r="L17" s="178"/>
      <c r="M17" s="178"/>
      <c r="N17" s="178"/>
      <c r="O17" s="178"/>
      <c r="P17" s="178"/>
    </row>
    <row r="18" spans="1:16" x14ac:dyDescent="0.2">
      <c r="A18" s="468">
        <v>2009.06</v>
      </c>
      <c r="B18" s="917">
        <v>97.731807207661959</v>
      </c>
      <c r="C18" s="200">
        <v>-7.7734324996757967E-3</v>
      </c>
      <c r="D18" s="733"/>
      <c r="E18" s="1012">
        <v>0.86404876166927547</v>
      </c>
      <c r="F18" s="1013">
        <v>0.13595123833072451</v>
      </c>
      <c r="G18" s="1012">
        <v>0.94567392118447779</v>
      </c>
      <c r="H18" s="1014">
        <v>2.4406691338463835E-2</v>
      </c>
      <c r="I18" s="1014">
        <v>2.9919387477058371E-2</v>
      </c>
      <c r="J18" s="1015">
        <v>-5.5126961385945352E-3</v>
      </c>
      <c r="K18" s="178"/>
      <c r="L18" s="178"/>
      <c r="M18" s="178"/>
      <c r="N18" s="178"/>
      <c r="O18" s="178"/>
      <c r="P18" s="178"/>
    </row>
    <row r="19" spans="1:16" x14ac:dyDescent="0.2">
      <c r="A19" s="468">
        <v>2009.07</v>
      </c>
      <c r="B19" s="917">
        <v>97.491464109711941</v>
      </c>
      <c r="C19" s="200">
        <v>-2.4592106174740678E-3</v>
      </c>
      <c r="D19" s="733"/>
      <c r="E19" s="1012">
        <v>0.88702955310592191</v>
      </c>
      <c r="F19" s="1013">
        <v>0.11297044689407812</v>
      </c>
      <c r="G19" s="1012">
        <v>0.92663155838144251</v>
      </c>
      <c r="H19" s="1014">
        <v>3.3488245108966273E-2</v>
      </c>
      <c r="I19" s="1014">
        <v>3.9880196509591508E-2</v>
      </c>
      <c r="J19" s="1015">
        <v>-6.3919514006252334E-3</v>
      </c>
      <c r="K19" s="178"/>
      <c r="L19" s="178"/>
      <c r="M19" s="178"/>
      <c r="N19" s="178"/>
      <c r="O19" s="178"/>
      <c r="P19" s="178"/>
    </row>
    <row r="20" spans="1:16" x14ac:dyDescent="0.2">
      <c r="A20" s="468">
        <v>2009.08</v>
      </c>
      <c r="B20" s="917">
        <v>97.150115134405155</v>
      </c>
      <c r="C20" s="200">
        <v>-3.5013216636345535E-3</v>
      </c>
      <c r="D20" s="733"/>
      <c r="E20" s="1012">
        <v>0.88713925644586622</v>
      </c>
      <c r="F20" s="1013">
        <v>0.11286074355413377</v>
      </c>
      <c r="G20" s="1012">
        <v>0.96193130328224119</v>
      </c>
      <c r="H20" s="1014">
        <v>1.5015401312411416E-2</v>
      </c>
      <c r="I20" s="1014">
        <v>2.3053295405347396E-2</v>
      </c>
      <c r="J20" s="1015">
        <v>-8.0378940929359804E-3</v>
      </c>
      <c r="K20" s="178"/>
      <c r="L20" s="178"/>
      <c r="M20" s="178"/>
      <c r="N20" s="178"/>
      <c r="O20" s="178"/>
      <c r="P20" s="178"/>
    </row>
    <row r="21" spans="1:16" x14ac:dyDescent="0.2">
      <c r="A21" s="468">
        <v>2009.09</v>
      </c>
      <c r="B21" s="917">
        <v>97.940811538720553</v>
      </c>
      <c r="C21" s="200">
        <v>8.1389137132929813E-3</v>
      </c>
      <c r="D21" s="733"/>
      <c r="E21" s="1012">
        <v>0.80184946933966184</v>
      </c>
      <c r="F21" s="1013">
        <v>0.19815053066033811</v>
      </c>
      <c r="G21" s="1012">
        <v>0.96151868355721404</v>
      </c>
      <c r="H21" s="1014">
        <v>9.5176172363919554E-3</v>
      </c>
      <c r="I21" s="1014">
        <v>2.8963699206394009E-2</v>
      </c>
      <c r="J21" s="1015">
        <v>-1.9446081970002051E-2</v>
      </c>
      <c r="K21" s="178"/>
      <c r="L21" s="178"/>
      <c r="M21" s="178"/>
      <c r="N21" s="178"/>
      <c r="O21" s="178"/>
      <c r="P21" s="178"/>
    </row>
    <row r="22" spans="1:16" x14ac:dyDescent="0.2">
      <c r="A22" s="468">
        <v>2009.1</v>
      </c>
      <c r="B22" s="917">
        <v>98.749283086511554</v>
      </c>
      <c r="C22" s="200">
        <v>8.2546952091711034E-3</v>
      </c>
      <c r="D22" s="734">
        <v>-1.2507169134884477E-2</v>
      </c>
      <c r="E22" s="1012">
        <v>0.77038458050419123</v>
      </c>
      <c r="F22" s="1013">
        <v>0.22961541949580863</v>
      </c>
      <c r="G22" s="1012">
        <v>0.93934025314117198</v>
      </c>
      <c r="H22" s="1014">
        <v>2.8275894741109961E-2</v>
      </c>
      <c r="I22" s="1014">
        <v>3.238385211771809E-2</v>
      </c>
      <c r="J22" s="1015">
        <v>-4.1079573766081316E-3</v>
      </c>
      <c r="K22" s="178"/>
      <c r="L22" s="178"/>
      <c r="M22" s="178"/>
      <c r="N22" s="178"/>
      <c r="O22" s="178"/>
      <c r="P22" s="178"/>
    </row>
    <row r="23" spans="1:16" x14ac:dyDescent="0.2">
      <c r="A23" s="468">
        <f t="shared" ref="A23:A86" si="0">+A11+1</f>
        <v>2009.11</v>
      </c>
      <c r="B23" s="917">
        <v>99.058864731241485</v>
      </c>
      <c r="C23" s="200">
        <v>3.135026757193795E-3</v>
      </c>
      <c r="D23" s="735">
        <v>-1.3279980803120428E-2</v>
      </c>
      <c r="E23" s="1012">
        <v>0.83076177217124114</v>
      </c>
      <c r="F23" s="1013">
        <v>0.16923822782875889</v>
      </c>
      <c r="G23" s="1012">
        <v>0.97403703352195037</v>
      </c>
      <c r="H23" s="1014">
        <v>8.9536417428036502E-3</v>
      </c>
      <c r="I23" s="1014">
        <v>1.7009324735245929E-2</v>
      </c>
      <c r="J23" s="1015">
        <v>-8.0556829924422792E-3</v>
      </c>
      <c r="K23" s="178"/>
      <c r="L23" s="178"/>
      <c r="M23" s="178"/>
      <c r="N23" s="178"/>
      <c r="O23" s="178"/>
      <c r="P23" s="178"/>
    </row>
    <row r="24" spans="1:16" x14ac:dyDescent="0.2">
      <c r="A24" s="468">
        <f t="shared" si="0"/>
        <v>2009.12</v>
      </c>
      <c r="B24" s="917">
        <v>98.477827796205048</v>
      </c>
      <c r="C24" s="200">
        <v>-5.8655723201841139E-3</v>
      </c>
      <c r="D24" s="735">
        <v>-1.5320207617727566E-2</v>
      </c>
      <c r="E24" s="1012">
        <v>0.83527763937318555</v>
      </c>
      <c r="F24" s="1013">
        <v>0.16472236062681447</v>
      </c>
      <c r="G24" s="1012">
        <v>0.97867782577591955</v>
      </c>
      <c r="H24" s="1014">
        <v>2.0743206298062832E-2</v>
      </c>
      <c r="I24" s="1014">
        <v>5.78967926017625E-4</v>
      </c>
      <c r="J24" s="1015">
        <v>2.0164238372045208E-2</v>
      </c>
      <c r="K24" s="178"/>
      <c r="L24" s="178"/>
      <c r="M24" s="178"/>
      <c r="N24" s="178"/>
      <c r="O24" s="178"/>
      <c r="P24" s="178"/>
    </row>
    <row r="25" spans="1:16" x14ac:dyDescent="0.2">
      <c r="A25" s="468">
        <f t="shared" si="0"/>
        <v>2010.01</v>
      </c>
      <c r="B25" s="917">
        <v>99.096749750204282</v>
      </c>
      <c r="C25" s="200">
        <v>6.284886332790127E-3</v>
      </c>
      <c r="D25" s="735">
        <v>-1.4661002075451735E-2</v>
      </c>
      <c r="E25" s="1012">
        <v>0.82715249711618555</v>
      </c>
      <c r="F25" s="1013">
        <v>0.17284750288381445</v>
      </c>
      <c r="G25" s="1012">
        <v>0.95761150856902599</v>
      </c>
      <c r="H25" s="1014">
        <v>2.501507651271016E-2</v>
      </c>
      <c r="I25" s="1014">
        <v>1.7373414918263771E-2</v>
      </c>
      <c r="J25" s="1015">
        <v>7.6416615944463872E-3</v>
      </c>
      <c r="K25" s="178"/>
      <c r="L25" s="178"/>
      <c r="M25" s="178"/>
      <c r="N25" s="178"/>
      <c r="O25" s="178"/>
      <c r="P25" s="178"/>
    </row>
    <row r="26" spans="1:16" x14ac:dyDescent="0.2">
      <c r="A26" s="468">
        <f t="shared" si="0"/>
        <v>2010.02</v>
      </c>
      <c r="B26" s="917">
        <v>99.054539302594122</v>
      </c>
      <c r="C26" s="200">
        <v>-4.2595188759017685E-4</v>
      </c>
      <c r="D26" s="735">
        <v>-5.6931688187872309E-3</v>
      </c>
      <c r="E26" s="1012">
        <v>0.84386885913902021</v>
      </c>
      <c r="F26" s="1013">
        <v>0.15613114086097979</v>
      </c>
      <c r="G26" s="1012">
        <v>0.95586970741744726</v>
      </c>
      <c r="H26" s="1014">
        <v>2.7152939272831574E-2</v>
      </c>
      <c r="I26" s="1014">
        <v>1.6977353309721173E-2</v>
      </c>
      <c r="J26" s="1015">
        <v>1.0175585963110401E-2</v>
      </c>
      <c r="K26" s="178"/>
      <c r="L26" s="178"/>
      <c r="M26" s="178"/>
      <c r="N26" s="178"/>
      <c r="O26" s="178"/>
      <c r="P26" s="178"/>
    </row>
    <row r="27" spans="1:16" x14ac:dyDescent="0.2">
      <c r="A27" s="468">
        <f t="shared" si="0"/>
        <v>2010.03</v>
      </c>
      <c r="B27" s="917">
        <v>99.177469542053217</v>
      </c>
      <c r="C27" s="200">
        <v>1.2410359012782557E-3</v>
      </c>
      <c r="D27" s="735">
        <v>4.8094412952104371E-4</v>
      </c>
      <c r="E27" s="1012">
        <v>0.82958035344092051</v>
      </c>
      <c r="F27" s="1013">
        <v>0.17041964655907957</v>
      </c>
      <c r="G27" s="1012">
        <v>0.95859761251631537</v>
      </c>
      <c r="H27" s="1014">
        <v>1.8858987870349484E-2</v>
      </c>
      <c r="I27" s="1014">
        <v>2.2543399613335138E-2</v>
      </c>
      <c r="J27" s="1015">
        <v>-3.6844117429856559E-3</v>
      </c>
      <c r="K27" s="178"/>
      <c r="L27" s="178"/>
      <c r="M27" s="178"/>
      <c r="N27" s="178"/>
      <c r="O27" s="178"/>
      <c r="P27" s="178"/>
    </row>
    <row r="28" spans="1:16" x14ac:dyDescent="0.2">
      <c r="A28" s="468">
        <f t="shared" si="0"/>
        <v>2010.04</v>
      </c>
      <c r="B28" s="917">
        <v>99.560416269308831</v>
      </c>
      <c r="C28" s="200">
        <v>3.8612270410189153E-3</v>
      </c>
      <c r="D28" s="735">
        <v>7.8760422426391585E-3</v>
      </c>
      <c r="E28" s="1012">
        <v>0.84553134545213338</v>
      </c>
      <c r="F28" s="1013">
        <v>0.15446865454786651</v>
      </c>
      <c r="G28" s="1012">
        <v>0.99010725957632717</v>
      </c>
      <c r="H28" s="1014">
        <v>9.3170351832537052E-3</v>
      </c>
      <c r="I28" s="1014">
        <v>5.7570524041906641E-4</v>
      </c>
      <c r="J28" s="1015">
        <v>8.7413299428346393E-3</v>
      </c>
      <c r="K28" s="178"/>
      <c r="L28" s="178"/>
      <c r="M28" s="178"/>
      <c r="N28" s="178"/>
      <c r="O28" s="178"/>
      <c r="P28" s="178"/>
    </row>
    <row r="29" spans="1:16" x14ac:dyDescent="0.2">
      <c r="A29" s="468">
        <f t="shared" si="0"/>
        <v>2010.05</v>
      </c>
      <c r="B29" s="917">
        <v>100.59824860550827</v>
      </c>
      <c r="C29" s="200">
        <v>1.0424146212809389E-2</v>
      </c>
      <c r="D29" s="735">
        <v>2.1328242690700661E-2</v>
      </c>
      <c r="E29" s="1012">
        <v>0.78857325316271043</v>
      </c>
      <c r="F29" s="1013">
        <v>0.21142674683728957</v>
      </c>
      <c r="G29" s="1012">
        <v>0.96258598796249961</v>
      </c>
      <c r="H29" s="1014">
        <v>3.3626133215413329E-2</v>
      </c>
      <c r="I29" s="1014">
        <v>3.7878788220871455E-3</v>
      </c>
      <c r="J29" s="1015">
        <v>2.9838254393326182E-2</v>
      </c>
      <c r="K29" s="178"/>
      <c r="L29" s="178"/>
      <c r="M29" s="178"/>
      <c r="N29" s="178"/>
      <c r="O29" s="178"/>
      <c r="P29" s="178"/>
    </row>
    <row r="30" spans="1:16" x14ac:dyDescent="0.2">
      <c r="A30" s="468">
        <f t="shared" si="0"/>
        <v>2010.06</v>
      </c>
      <c r="B30" s="917">
        <v>101.10940095738907</v>
      </c>
      <c r="C30" s="200">
        <v>5.0811257548354603E-3</v>
      </c>
      <c r="D30" s="735">
        <v>3.4559820863133695E-2</v>
      </c>
      <c r="E30" s="1012">
        <v>0.86287596303290681</v>
      </c>
      <c r="F30" s="1013">
        <v>0.13712403696709319</v>
      </c>
      <c r="G30" s="1012">
        <v>0.95238110370004991</v>
      </c>
      <c r="H30" s="1014">
        <v>2.9552582240220556E-2</v>
      </c>
      <c r="I30" s="1014">
        <v>1.8066314059729482E-2</v>
      </c>
      <c r="J30" s="1015">
        <v>1.1486268180491074E-2</v>
      </c>
      <c r="K30" s="178"/>
      <c r="L30" s="178"/>
      <c r="M30" s="178"/>
      <c r="N30" s="178"/>
      <c r="O30" s="178"/>
      <c r="P30" s="178"/>
    </row>
    <row r="31" spans="1:16" x14ac:dyDescent="0.2">
      <c r="A31" s="468">
        <f t="shared" si="0"/>
        <v>2010.07</v>
      </c>
      <c r="B31" s="917">
        <v>101.52005534639824</v>
      </c>
      <c r="C31" s="200">
        <v>4.0614857285351256E-3</v>
      </c>
      <c r="D31" s="735">
        <v>4.132250216442257E-2</v>
      </c>
      <c r="E31" s="1012">
        <v>0.8617361285781403</v>
      </c>
      <c r="F31" s="1013">
        <v>0.13826387142185961</v>
      </c>
      <c r="G31" s="1012">
        <v>0.96507205883967528</v>
      </c>
      <c r="H31" s="1014">
        <v>2.1319426280471353E-2</v>
      </c>
      <c r="I31" s="1014">
        <v>1.3608514879853395E-2</v>
      </c>
      <c r="J31" s="1015">
        <v>7.7109114006179572E-3</v>
      </c>
      <c r="K31" s="178"/>
      <c r="L31" s="178"/>
      <c r="M31" s="178"/>
      <c r="N31" s="178"/>
      <c r="O31" s="178"/>
      <c r="P31" s="178"/>
    </row>
    <row r="32" spans="1:16" x14ac:dyDescent="0.2">
      <c r="A32" s="468">
        <f t="shared" si="0"/>
        <v>2010.08</v>
      </c>
      <c r="B32" s="917">
        <v>101.23308680092502</v>
      </c>
      <c r="C32" s="200">
        <v>-2.8267177799897692E-3</v>
      </c>
      <c r="D32" s="735">
        <v>4.2027450619807949E-2</v>
      </c>
      <c r="E32" s="1012">
        <v>0.85648290666389659</v>
      </c>
      <c r="F32" s="1013">
        <v>0.14351709333610338</v>
      </c>
      <c r="G32" s="1012">
        <v>0.95458737275149441</v>
      </c>
      <c r="H32" s="1014">
        <v>1.4074207792771843E-2</v>
      </c>
      <c r="I32" s="1014">
        <v>3.1338419455733776E-2</v>
      </c>
      <c r="J32" s="1015">
        <v>-1.7264211662961933E-2</v>
      </c>
      <c r="K32" s="178"/>
      <c r="L32" s="178"/>
      <c r="M32" s="178"/>
      <c r="N32" s="178"/>
      <c r="O32" s="178"/>
      <c r="P32" s="178"/>
    </row>
    <row r="33" spans="1:16" x14ac:dyDescent="0.2">
      <c r="A33" s="468">
        <f t="shared" si="0"/>
        <v>2010.09</v>
      </c>
      <c r="B33" s="917">
        <v>101.36857083344267</v>
      </c>
      <c r="C33" s="200">
        <v>1.3383374625737464E-3</v>
      </c>
      <c r="D33" s="735">
        <v>3.4998273353769038E-2</v>
      </c>
      <c r="E33" s="1012">
        <v>0.86167792624481943</v>
      </c>
      <c r="F33" s="1013">
        <v>0.1383220737551806</v>
      </c>
      <c r="G33" s="1012">
        <v>0.95407895689326438</v>
      </c>
      <c r="H33" s="1014">
        <v>3.2308777362837569E-2</v>
      </c>
      <c r="I33" s="1014">
        <v>1.3612265743898027E-2</v>
      </c>
      <c r="J33" s="1015">
        <v>1.8696511618939544E-2</v>
      </c>
      <c r="K33" s="178"/>
      <c r="L33" s="178"/>
      <c r="M33" s="178"/>
      <c r="N33" s="178"/>
      <c r="O33" s="178"/>
      <c r="P33" s="178"/>
    </row>
    <row r="34" spans="1:16" x14ac:dyDescent="0.2">
      <c r="A34" s="468">
        <f t="shared" si="0"/>
        <v>2010.1</v>
      </c>
      <c r="B34" s="917">
        <v>101.59626607953442</v>
      </c>
      <c r="C34" s="200">
        <v>2.246211465937229E-3</v>
      </c>
      <c r="D34" s="735">
        <v>2.8830416829747518E-2</v>
      </c>
      <c r="E34" s="1012">
        <v>0.86983392560937878</v>
      </c>
      <c r="F34" s="1013">
        <v>0.13016607439062131</v>
      </c>
      <c r="G34" s="1012">
        <v>0.98422151308941608</v>
      </c>
      <c r="H34" s="1014">
        <v>1.2328692380992316E-2</v>
      </c>
      <c r="I34" s="1014">
        <v>3.4497945295916032E-3</v>
      </c>
      <c r="J34" s="1015">
        <v>8.878897851400714E-3</v>
      </c>
      <c r="K34" s="178"/>
      <c r="L34" s="178"/>
      <c r="M34" s="178"/>
      <c r="N34" s="178"/>
      <c r="O34" s="178"/>
      <c r="P34" s="178"/>
    </row>
    <row r="35" spans="1:16" x14ac:dyDescent="0.2">
      <c r="A35" s="468">
        <f t="shared" si="0"/>
        <v>2010.11</v>
      </c>
      <c r="B35" s="917">
        <v>102.17259388143101</v>
      </c>
      <c r="C35" s="200">
        <v>5.6727262146171473E-3</v>
      </c>
      <c r="D35" s="735">
        <v>3.1433119677249044E-2</v>
      </c>
      <c r="E35" s="1012">
        <v>0.82100613187198268</v>
      </c>
      <c r="F35" s="1013">
        <v>0.17899386812801724</v>
      </c>
      <c r="G35" s="1012">
        <v>0.9792464236649433</v>
      </c>
      <c r="H35" s="1014">
        <v>2.0753576335056648E-2</v>
      </c>
      <c r="I35" s="1014">
        <v>0</v>
      </c>
      <c r="J35" s="1015">
        <v>2.0753576335056648E-2</v>
      </c>
      <c r="K35" s="178"/>
      <c r="L35" s="178"/>
      <c r="M35" s="178"/>
      <c r="N35" s="178"/>
      <c r="O35" s="178"/>
      <c r="P35" s="178"/>
    </row>
    <row r="36" spans="1:16" x14ac:dyDescent="0.2">
      <c r="A36" s="468">
        <f t="shared" si="0"/>
        <v>2010.12</v>
      </c>
      <c r="B36" s="917">
        <v>102.10872484643636</v>
      </c>
      <c r="C36" s="200">
        <v>-6.2510926431764697E-4</v>
      </c>
      <c r="D36" s="735">
        <v>3.6870198414056032E-2</v>
      </c>
      <c r="E36" s="1012">
        <v>0.85692945080154903</v>
      </c>
      <c r="F36" s="1013">
        <v>0.14307054919845097</v>
      </c>
      <c r="G36" s="1012">
        <v>0.92370485801727586</v>
      </c>
      <c r="H36" s="1014">
        <v>5.9420208636409455E-2</v>
      </c>
      <c r="I36" s="1014">
        <v>1.6874933346314638E-2</v>
      </c>
      <c r="J36" s="1015">
        <v>4.2545275290094817E-2</v>
      </c>
      <c r="K36" s="178"/>
      <c r="L36" s="178"/>
      <c r="M36" s="178"/>
      <c r="N36" s="178"/>
      <c r="O36" s="178"/>
      <c r="P36" s="178"/>
    </row>
    <row r="37" spans="1:16" x14ac:dyDescent="0.2">
      <c r="A37" s="468">
        <f t="shared" si="0"/>
        <v>2011.01</v>
      </c>
      <c r="B37" s="917">
        <v>102.93546514860819</v>
      </c>
      <c r="C37" s="200">
        <v>8.0966666013622922E-3</v>
      </c>
      <c r="D37" s="735">
        <v>3.8737046452888224E-2</v>
      </c>
      <c r="E37" s="1012">
        <v>0.85267207461904027</v>
      </c>
      <c r="F37" s="1013">
        <v>0.14732792538095976</v>
      </c>
      <c r="G37" s="1012">
        <v>0.97968891442499628</v>
      </c>
      <c r="H37" s="1014">
        <v>1.4448817323025352E-2</v>
      </c>
      <c r="I37" s="1014">
        <v>5.8622682519783873E-3</v>
      </c>
      <c r="J37" s="1015">
        <v>8.5865490710469641E-3</v>
      </c>
      <c r="K37" s="178"/>
      <c r="L37" s="178"/>
      <c r="M37" s="178"/>
      <c r="N37" s="178"/>
      <c r="O37" s="178"/>
      <c r="P37" s="178"/>
    </row>
    <row r="38" spans="1:16" x14ac:dyDescent="0.2">
      <c r="A38" s="468">
        <f t="shared" si="0"/>
        <v>2011.02</v>
      </c>
      <c r="B38" s="917">
        <v>103.50721293590021</v>
      </c>
      <c r="C38" s="200">
        <v>5.554429529867142E-3</v>
      </c>
      <c r="D38" s="735">
        <v>4.495173734243485E-2</v>
      </c>
      <c r="E38" s="1012">
        <v>0.82791632769386647</v>
      </c>
      <c r="F38" s="1013">
        <v>0.17208367230613336</v>
      </c>
      <c r="G38" s="1012">
        <v>0.94941776698114244</v>
      </c>
      <c r="H38" s="1014">
        <v>4.5130273323225667E-2</v>
      </c>
      <c r="I38" s="1014">
        <v>5.4519596956318188E-3</v>
      </c>
      <c r="J38" s="1015">
        <v>3.9678313627593852E-2</v>
      </c>
      <c r="K38" s="178"/>
      <c r="L38" s="178"/>
      <c r="M38" s="178"/>
      <c r="N38" s="178"/>
      <c r="O38" s="178"/>
      <c r="P38" s="178"/>
    </row>
    <row r="39" spans="1:16" x14ac:dyDescent="0.2">
      <c r="A39" s="468">
        <f t="shared" si="0"/>
        <v>2011.03</v>
      </c>
      <c r="B39" s="917">
        <v>104.97628379070306</v>
      </c>
      <c r="C39" s="200">
        <v>1.4192932194132217E-2</v>
      </c>
      <c r="D39" s="735">
        <v>5.8469068382421607E-2</v>
      </c>
      <c r="E39" s="1012">
        <v>0.77810105431562493</v>
      </c>
      <c r="F39" s="1013">
        <v>0.22189894568437513</v>
      </c>
      <c r="G39" s="1012">
        <v>0.98001567226870834</v>
      </c>
      <c r="H39" s="1014">
        <v>1.2563489817299055E-2</v>
      </c>
      <c r="I39" s="1014">
        <v>7.4208379139925722E-3</v>
      </c>
      <c r="J39" s="1015">
        <v>5.1426519033064841E-3</v>
      </c>
      <c r="K39" s="178"/>
      <c r="L39" s="178"/>
      <c r="M39" s="178"/>
      <c r="N39" s="178"/>
      <c r="O39" s="178"/>
      <c r="P39" s="178"/>
    </row>
    <row r="40" spans="1:16" x14ac:dyDescent="0.2">
      <c r="A40" s="468">
        <f t="shared" si="0"/>
        <v>2011.04</v>
      </c>
      <c r="B40" s="917">
        <v>105.31935596235732</v>
      </c>
      <c r="C40" s="200">
        <v>3.2680921753551417E-3</v>
      </c>
      <c r="D40" s="735">
        <v>5.7843668285503025E-2</v>
      </c>
      <c r="E40" s="1012">
        <v>0.81968580456240592</v>
      </c>
      <c r="F40" s="1013">
        <v>0.18031419543759403</v>
      </c>
      <c r="G40" s="1012">
        <v>0.95166364808822612</v>
      </c>
      <c r="H40" s="1014">
        <v>4.6192887951273465E-2</v>
      </c>
      <c r="I40" s="1014">
        <v>2.1434639605004478E-3</v>
      </c>
      <c r="J40" s="1015">
        <v>4.404942399077301E-2</v>
      </c>
      <c r="K40" s="178"/>
      <c r="L40" s="178"/>
      <c r="M40" s="178"/>
      <c r="N40" s="178"/>
      <c r="O40" s="178"/>
      <c r="P40" s="178"/>
    </row>
    <row r="41" spans="1:16" x14ac:dyDescent="0.2">
      <c r="A41" s="468">
        <f t="shared" si="0"/>
        <v>2011.05</v>
      </c>
      <c r="B41" s="917">
        <v>105.75391197151136</v>
      </c>
      <c r="C41" s="200">
        <v>4.1260792489972564E-3</v>
      </c>
      <c r="D41" s="735">
        <v>5.1250031063868606E-2</v>
      </c>
      <c r="E41" s="1012">
        <v>0.84138728818705966</v>
      </c>
      <c r="F41" s="1013">
        <v>0.15861271181294026</v>
      </c>
      <c r="G41" s="1012">
        <v>0.97554318899912162</v>
      </c>
      <c r="H41" s="1014">
        <v>1.6690518684471269E-2</v>
      </c>
      <c r="I41" s="1014">
        <v>7.7662923164071272E-3</v>
      </c>
      <c r="J41" s="1015">
        <v>8.924226368064142E-3</v>
      </c>
      <c r="K41" s="178"/>
      <c r="L41" s="178"/>
      <c r="M41" s="178"/>
      <c r="N41" s="178"/>
      <c r="O41" s="178"/>
      <c r="P41" s="178"/>
    </row>
    <row r="42" spans="1:16" x14ac:dyDescent="0.2">
      <c r="A42" s="468">
        <f t="shared" si="0"/>
        <v>2011.06</v>
      </c>
      <c r="B42" s="917">
        <v>106.44999830928377</v>
      </c>
      <c r="C42" s="200">
        <v>6.5821332260496265E-3</v>
      </c>
      <c r="D42" s="735">
        <v>5.2819988065653911E-2</v>
      </c>
      <c r="E42" s="1012">
        <v>0.85783442884801264</v>
      </c>
      <c r="F42" s="1013">
        <v>0.14216557115198744</v>
      </c>
      <c r="G42" s="1012">
        <v>0.97984219532285433</v>
      </c>
      <c r="H42" s="1014">
        <v>9.7560976801139791E-3</v>
      </c>
      <c r="I42" s="1014">
        <v>1.0401706997031619E-2</v>
      </c>
      <c r="J42" s="1015">
        <v>-6.4560931691764025E-4</v>
      </c>
      <c r="K42" s="178"/>
      <c r="L42" s="178"/>
      <c r="M42" s="178"/>
      <c r="N42" s="178"/>
      <c r="O42" s="178"/>
      <c r="P42" s="178"/>
    </row>
    <row r="43" spans="1:16" x14ac:dyDescent="0.2">
      <c r="A43" s="468">
        <f t="shared" si="0"/>
        <v>2011.07</v>
      </c>
      <c r="B43" s="917">
        <v>106.93763077440276</v>
      </c>
      <c r="C43" s="200">
        <v>4.5808593035597429E-3</v>
      </c>
      <c r="D43" s="735">
        <v>5.3364583081826789E-2</v>
      </c>
      <c r="E43" s="1012">
        <v>0.84043755281674648</v>
      </c>
      <c r="F43" s="1013">
        <v>0.15956244718325338</v>
      </c>
      <c r="G43" s="1012">
        <v>0.9666691554892537</v>
      </c>
      <c r="H43" s="1014">
        <v>1.7001602501761175E-2</v>
      </c>
      <c r="I43" s="1014">
        <v>1.6329242008985129E-2</v>
      </c>
      <c r="J43" s="1015">
        <v>6.7236049277604511E-4</v>
      </c>
      <c r="K43" s="178"/>
      <c r="L43" s="178"/>
      <c r="M43" s="178"/>
      <c r="N43" s="178"/>
      <c r="O43" s="178"/>
      <c r="P43" s="178"/>
    </row>
    <row r="44" spans="1:16" x14ac:dyDescent="0.2">
      <c r="A44" s="468">
        <f t="shared" si="0"/>
        <v>2011.08</v>
      </c>
      <c r="B44" s="917">
        <v>107.06843741419489</v>
      </c>
      <c r="C44" s="200">
        <v>1.2232049545597135E-3</v>
      </c>
      <c r="D44" s="735">
        <v>5.7642721344110415E-2</v>
      </c>
      <c r="E44" s="1012">
        <v>0.87157654487551572</v>
      </c>
      <c r="F44" s="1013">
        <v>0.12842345512448447</v>
      </c>
      <c r="G44" s="1012">
        <v>0.95932247160813799</v>
      </c>
      <c r="H44" s="1014">
        <v>3.2721781248675558E-2</v>
      </c>
      <c r="I44" s="1014">
        <v>7.9557471431863976E-3</v>
      </c>
      <c r="J44" s="1015">
        <v>2.4766034105489155E-2</v>
      </c>
      <c r="K44" s="178"/>
      <c r="L44" s="178"/>
      <c r="M44" s="178"/>
      <c r="N44" s="178"/>
      <c r="O44" s="178"/>
      <c r="P44" s="178"/>
    </row>
    <row r="45" spans="1:16" x14ac:dyDescent="0.2">
      <c r="A45" s="468">
        <f t="shared" si="0"/>
        <v>2011.09</v>
      </c>
      <c r="B45" s="917">
        <v>107.22978764551749</v>
      </c>
      <c r="C45" s="200">
        <v>1.5069822182836078E-3</v>
      </c>
      <c r="D45" s="735">
        <v>5.7820848847768724E-2</v>
      </c>
      <c r="E45" s="1012">
        <v>0.89132760313246739</v>
      </c>
      <c r="F45" s="1013">
        <v>0.10867239686753258</v>
      </c>
      <c r="G45" s="1012">
        <v>0.97549986214906459</v>
      </c>
      <c r="H45" s="1014">
        <v>1.5959138621566133E-2</v>
      </c>
      <c r="I45" s="1014">
        <v>8.540999229369392E-3</v>
      </c>
      <c r="J45" s="1015">
        <v>7.418139392196741E-3</v>
      </c>
      <c r="K45" s="178"/>
      <c r="L45" s="178"/>
      <c r="M45" s="178"/>
      <c r="N45" s="178"/>
      <c r="O45" s="178"/>
      <c r="P45" s="178"/>
    </row>
    <row r="46" spans="1:16" x14ac:dyDescent="0.2">
      <c r="A46" s="468">
        <f t="shared" si="0"/>
        <v>2011.1</v>
      </c>
      <c r="B46" s="917">
        <v>108.24937621363672</v>
      </c>
      <c r="C46" s="200">
        <v>9.5084452791216571E-3</v>
      </c>
      <c r="D46" s="735">
        <v>6.5485774141482045E-2</v>
      </c>
      <c r="E46" s="1012">
        <v>0.80728214954071387</v>
      </c>
      <c r="F46" s="1013">
        <v>0.19271785045928602</v>
      </c>
      <c r="G46" s="1012">
        <v>0.97321721415454288</v>
      </c>
      <c r="H46" s="1014">
        <v>1.691224710492081E-2</v>
      </c>
      <c r="I46" s="1014">
        <v>9.870538740536285E-3</v>
      </c>
      <c r="J46" s="1015">
        <v>7.041708364384525E-3</v>
      </c>
      <c r="K46" s="178"/>
      <c r="L46" s="178"/>
      <c r="M46" s="178"/>
      <c r="N46" s="178"/>
      <c r="O46" s="178"/>
      <c r="P46" s="178"/>
    </row>
    <row r="47" spans="1:16" x14ac:dyDescent="0.2">
      <c r="A47" s="468">
        <f t="shared" si="0"/>
        <v>2011.11</v>
      </c>
      <c r="B47" s="917">
        <v>108.65367868610008</v>
      </c>
      <c r="C47" s="200">
        <v>3.7349173418371206E-3</v>
      </c>
      <c r="D47" s="735">
        <v>6.3432712809368574E-2</v>
      </c>
      <c r="E47" s="1012">
        <v>0.79088826081770014</v>
      </c>
      <c r="F47" s="1013">
        <v>0.20911173918229994</v>
      </c>
      <c r="G47" s="1012">
        <v>0.95027572180129194</v>
      </c>
      <c r="H47" s="1014">
        <v>3.5207185993198817E-2</v>
      </c>
      <c r="I47" s="1014">
        <v>1.4517092205509188E-2</v>
      </c>
      <c r="J47" s="1015">
        <v>2.0690093787689632E-2</v>
      </c>
      <c r="K47" s="178"/>
      <c r="L47" s="178"/>
      <c r="M47" s="178"/>
      <c r="N47" s="178"/>
      <c r="O47" s="178"/>
      <c r="P47" s="178"/>
    </row>
    <row r="48" spans="1:16" x14ac:dyDescent="0.2">
      <c r="A48" s="468">
        <f t="shared" si="0"/>
        <v>2011.12</v>
      </c>
      <c r="B48" s="917">
        <v>110.64055216385938</v>
      </c>
      <c r="C48" s="200">
        <v>1.8286297360436087E-2</v>
      </c>
      <c r="D48" s="735">
        <v>8.3556300700593722E-2</v>
      </c>
      <c r="E48" s="1012">
        <v>0.63095802130490219</v>
      </c>
      <c r="F48" s="1013">
        <v>0.36904197869509786</v>
      </c>
      <c r="G48" s="1012">
        <v>0.85990607924213913</v>
      </c>
      <c r="H48" s="1014">
        <v>3.8122050546066884E-2</v>
      </c>
      <c r="I48" s="1014">
        <v>0.10197187021179412</v>
      </c>
      <c r="J48" s="1015">
        <v>-6.3849819665727225E-2</v>
      </c>
      <c r="K48" s="178"/>
      <c r="L48" s="178"/>
      <c r="M48" s="178"/>
      <c r="N48" s="178"/>
      <c r="O48" s="178"/>
      <c r="P48" s="178"/>
    </row>
    <row r="49" spans="1:16" x14ac:dyDescent="0.2">
      <c r="A49" s="468">
        <f t="shared" si="0"/>
        <v>2012.01</v>
      </c>
      <c r="B49" s="917">
        <v>111.53936997585227</v>
      </c>
      <c r="C49" s="200">
        <v>8.1237646994181834E-3</v>
      </c>
      <c r="D49" s="735">
        <v>8.35854271880212E-2</v>
      </c>
      <c r="E49" s="1012">
        <v>0.87741156404248755</v>
      </c>
      <c r="F49" s="1013">
        <v>0.12258843595751241</v>
      </c>
      <c r="G49" s="1012">
        <v>0.97354430108905565</v>
      </c>
      <c r="H49" s="1014">
        <v>1.7194769273185931E-2</v>
      </c>
      <c r="I49" s="1014">
        <v>9.2609296377583646E-3</v>
      </c>
      <c r="J49" s="1015">
        <v>7.9338396354275646E-3</v>
      </c>
      <c r="K49" s="178"/>
      <c r="L49" s="178"/>
      <c r="M49" s="178"/>
      <c r="N49" s="178"/>
      <c r="O49" s="178"/>
      <c r="P49" s="178"/>
    </row>
    <row r="50" spans="1:16" x14ac:dyDescent="0.2">
      <c r="A50" s="468">
        <f t="shared" si="0"/>
        <v>2012.02</v>
      </c>
      <c r="B50" s="917">
        <v>112.01298698588855</v>
      </c>
      <c r="C50" s="200">
        <v>4.2461868857500071E-3</v>
      </c>
      <c r="D50" s="735">
        <v>8.217566494864248E-2</v>
      </c>
      <c r="E50" s="1012">
        <v>0.75360365597271173</v>
      </c>
      <c r="F50" s="1013">
        <v>0.24639634402728816</v>
      </c>
      <c r="G50" s="1012">
        <v>0.9005596050778979</v>
      </c>
      <c r="H50" s="1014">
        <v>2.9366029288678569E-2</v>
      </c>
      <c r="I50" s="1014">
        <v>7.0074365633423633E-2</v>
      </c>
      <c r="J50" s="1015">
        <v>-4.0708336344745064E-2</v>
      </c>
      <c r="K50" s="178"/>
      <c r="L50" s="178"/>
      <c r="M50" s="178"/>
      <c r="N50" s="178"/>
      <c r="O50" s="178"/>
      <c r="P50" s="178"/>
    </row>
    <row r="51" spans="1:16" x14ac:dyDescent="0.2">
      <c r="A51" s="468">
        <f t="shared" si="0"/>
        <v>2012.03</v>
      </c>
      <c r="B51" s="917">
        <v>111.22025779198748</v>
      </c>
      <c r="C51" s="200">
        <v>-7.0771186023362029E-3</v>
      </c>
      <c r="D51" s="735">
        <v>5.9479853694700768E-2</v>
      </c>
      <c r="E51" s="1012">
        <v>0.73171568683298815</v>
      </c>
      <c r="F51" s="1013">
        <v>0.2682843131670119</v>
      </c>
      <c r="G51" s="1012">
        <v>0.91896088975529766</v>
      </c>
      <c r="H51" s="1014">
        <v>4.8971874334219463E-2</v>
      </c>
      <c r="I51" s="1014">
        <v>3.2067235910482841E-2</v>
      </c>
      <c r="J51" s="1015">
        <v>1.6904638423736618E-2</v>
      </c>
      <c r="K51" s="178"/>
      <c r="L51" s="178"/>
      <c r="M51" s="178"/>
      <c r="N51" s="178"/>
      <c r="O51" s="178"/>
      <c r="P51" s="178"/>
    </row>
    <row r="52" spans="1:16" x14ac:dyDescent="0.2">
      <c r="A52" s="468">
        <f t="shared" si="0"/>
        <v>2012.04</v>
      </c>
      <c r="B52" s="917">
        <v>110.71202882889142</v>
      </c>
      <c r="C52" s="200">
        <v>-4.5695718854256604E-3</v>
      </c>
      <c r="D52" s="735">
        <v>5.1203055860515434E-2</v>
      </c>
      <c r="E52" s="1012">
        <v>0.79468953363653694</v>
      </c>
      <c r="F52" s="1013">
        <v>0.20531046636346315</v>
      </c>
      <c r="G52" s="1012">
        <v>0.94010909930500208</v>
      </c>
      <c r="H52" s="1014">
        <v>3.1402386916646166E-2</v>
      </c>
      <c r="I52" s="1014">
        <v>2.8488513778351668E-2</v>
      </c>
      <c r="J52" s="1015">
        <v>2.9138731382944982E-3</v>
      </c>
      <c r="K52" s="178"/>
      <c r="L52" s="178"/>
      <c r="M52" s="178"/>
      <c r="N52" s="178"/>
      <c r="O52" s="178"/>
      <c r="P52" s="178"/>
    </row>
    <row r="53" spans="1:16" x14ac:dyDescent="0.2">
      <c r="A53" s="468">
        <f t="shared" si="0"/>
        <v>2012.05</v>
      </c>
      <c r="B53" s="917">
        <v>111.03584406074384</v>
      </c>
      <c r="C53" s="200">
        <v>2.9248423615548602E-3</v>
      </c>
      <c r="D53" s="735">
        <v>4.9945500745687488E-2</v>
      </c>
      <c r="E53" s="1012">
        <v>0.75303481873483957</v>
      </c>
      <c r="F53" s="1013">
        <v>0.24696518126516037</v>
      </c>
      <c r="G53" s="1012">
        <v>0.96725925132840118</v>
      </c>
      <c r="H53" s="1014">
        <v>2.5040411926810054E-2</v>
      </c>
      <c r="I53" s="1014">
        <v>7.7003367447886417E-3</v>
      </c>
      <c r="J53" s="1015">
        <v>1.7340075182021412E-2</v>
      </c>
      <c r="K53" s="178"/>
      <c r="L53" s="178"/>
      <c r="M53" s="178"/>
      <c r="N53" s="178"/>
      <c r="O53" s="178"/>
      <c r="P53" s="178"/>
    </row>
    <row r="54" spans="1:16" x14ac:dyDescent="0.2">
      <c r="A54" s="468">
        <f t="shared" si="0"/>
        <v>2012.06</v>
      </c>
      <c r="B54" s="917">
        <v>111.32042862476338</v>
      </c>
      <c r="C54" s="200">
        <v>2.5629972593700567E-3</v>
      </c>
      <c r="D54" s="735">
        <v>4.5753221163319147E-2</v>
      </c>
      <c r="E54" s="1012">
        <v>0.83516531760001489</v>
      </c>
      <c r="F54" s="1013">
        <v>0.16483468239998497</v>
      </c>
      <c r="G54" s="1012">
        <v>0.96432806840540086</v>
      </c>
      <c r="H54" s="1014">
        <v>1.7019477335122983E-2</v>
      </c>
      <c r="I54" s="1014">
        <v>1.8652454259476266E-2</v>
      </c>
      <c r="J54" s="1015">
        <v>-1.632976924353282E-3</v>
      </c>
      <c r="K54" s="178"/>
      <c r="L54" s="178"/>
      <c r="M54" s="178"/>
      <c r="N54" s="178"/>
      <c r="O54" s="178"/>
      <c r="P54" s="178"/>
    </row>
    <row r="55" spans="1:16" x14ac:dyDescent="0.2">
      <c r="A55" s="468">
        <f t="shared" si="0"/>
        <v>2012.07</v>
      </c>
      <c r="B55" s="917">
        <v>110.6242223048484</v>
      </c>
      <c r="C55" s="200">
        <v>-6.2540750921983787E-3</v>
      </c>
      <c r="D55" s="735">
        <v>3.4474221130099014E-2</v>
      </c>
      <c r="E55" s="1012">
        <v>0.82735179492469835</v>
      </c>
      <c r="F55" s="1013">
        <v>0.17264820507530157</v>
      </c>
      <c r="G55" s="1012">
        <v>0.91221962883450947</v>
      </c>
      <c r="H55" s="1014">
        <v>5.9154199910476747E-2</v>
      </c>
      <c r="I55" s="1014">
        <v>2.8626171255013724E-2</v>
      </c>
      <c r="J55" s="1015">
        <v>3.0528028655463023E-2</v>
      </c>
      <c r="K55" s="178"/>
      <c r="L55" s="178"/>
      <c r="M55" s="178"/>
      <c r="N55" s="178"/>
      <c r="O55" s="178"/>
      <c r="P55" s="178"/>
    </row>
    <row r="56" spans="1:16" x14ac:dyDescent="0.2">
      <c r="A56" s="468">
        <f t="shared" si="0"/>
        <v>2012.08</v>
      </c>
      <c r="B56" s="917">
        <v>110.91165692592936</v>
      </c>
      <c r="C56" s="200">
        <v>2.5982973266821486E-3</v>
      </c>
      <c r="D56" s="735">
        <v>3.5894980860390779E-2</v>
      </c>
      <c r="E56" s="1012">
        <v>0.80632685556805739</v>
      </c>
      <c r="F56" s="1013">
        <v>0.1936731444319425</v>
      </c>
      <c r="G56" s="1012">
        <v>0.98500000018816791</v>
      </c>
      <c r="H56" s="1014">
        <v>1.1213503597754082E-2</v>
      </c>
      <c r="I56" s="1014">
        <v>3.7864962140779718E-3</v>
      </c>
      <c r="J56" s="1015">
        <v>7.4270073836761093E-3</v>
      </c>
      <c r="K56" s="178"/>
      <c r="L56" s="178"/>
      <c r="M56" s="178"/>
      <c r="N56" s="178"/>
      <c r="O56" s="178"/>
      <c r="P56" s="178"/>
    </row>
    <row r="57" spans="1:16" x14ac:dyDescent="0.2">
      <c r="A57" s="468">
        <f t="shared" si="0"/>
        <v>2012.09</v>
      </c>
      <c r="B57" s="917">
        <v>111.38721663457862</v>
      </c>
      <c r="C57" s="200">
        <v>4.2877342366893778E-3</v>
      </c>
      <c r="D57" s="735">
        <v>3.877121348784951E-2</v>
      </c>
      <c r="E57" s="1012">
        <v>0.76365022617784817</v>
      </c>
      <c r="F57" s="1013">
        <v>0.23634977382215192</v>
      </c>
      <c r="G57" s="1012">
        <v>0.97966732247421495</v>
      </c>
      <c r="H57" s="1014">
        <v>7.8526688961391301E-3</v>
      </c>
      <c r="I57" s="1014">
        <v>1.2480008629646055E-2</v>
      </c>
      <c r="J57" s="1015">
        <v>-4.6273397335069256E-3</v>
      </c>
      <c r="K57" s="178"/>
      <c r="L57" s="178"/>
      <c r="M57" s="178"/>
      <c r="N57" s="178"/>
      <c r="O57" s="178"/>
      <c r="P57" s="178"/>
    </row>
    <row r="58" spans="1:16" x14ac:dyDescent="0.2">
      <c r="A58" s="468">
        <f t="shared" si="0"/>
        <v>2012.1</v>
      </c>
      <c r="B58" s="917">
        <v>111.24935471527682</v>
      </c>
      <c r="C58" s="200">
        <v>-1.23768169694088E-3</v>
      </c>
      <c r="D58" s="735">
        <v>2.7713586965336878E-2</v>
      </c>
      <c r="E58" s="1012">
        <v>0.79209052171586269</v>
      </c>
      <c r="F58" s="1013">
        <v>0.20790947828413739</v>
      </c>
      <c r="G58" s="1012">
        <v>0.98105247550811436</v>
      </c>
      <c r="H58" s="1014">
        <v>1.6674170251130806E-2</v>
      </c>
      <c r="I58" s="1014">
        <v>2.2733542407548258E-3</v>
      </c>
      <c r="J58" s="1015">
        <v>1.4400816010375982E-2</v>
      </c>
      <c r="K58" s="178"/>
      <c r="L58" s="178"/>
      <c r="M58" s="178"/>
      <c r="N58" s="178"/>
      <c r="O58" s="178"/>
      <c r="P58" s="178"/>
    </row>
    <row r="59" spans="1:16" x14ac:dyDescent="0.2">
      <c r="A59" s="468">
        <f t="shared" si="0"/>
        <v>2012.11</v>
      </c>
      <c r="B59" s="917">
        <v>111.73955394768777</v>
      </c>
      <c r="C59" s="200">
        <v>4.4063107931323793E-3</v>
      </c>
      <c r="D59" s="735">
        <v>2.8401019633240043E-2</v>
      </c>
      <c r="E59" s="1012">
        <v>0.77264116208132483</v>
      </c>
      <c r="F59" s="1013">
        <v>0.22735883791867523</v>
      </c>
      <c r="G59" s="1012">
        <v>0.9682860522710961</v>
      </c>
      <c r="H59" s="1014">
        <v>1.8501459412479881E-2</v>
      </c>
      <c r="I59" s="1014">
        <v>1.3212488316424074E-2</v>
      </c>
      <c r="J59" s="1015">
        <v>5.2889710960558082E-3</v>
      </c>
      <c r="K59" s="178"/>
      <c r="L59" s="178"/>
      <c r="M59" s="178"/>
      <c r="N59" s="178"/>
      <c r="O59" s="178"/>
      <c r="P59" s="178"/>
    </row>
    <row r="60" spans="1:16" x14ac:dyDescent="0.2">
      <c r="A60" s="468">
        <f t="shared" si="0"/>
        <v>2012.12</v>
      </c>
      <c r="B60" s="917">
        <v>111.27295510063445</v>
      </c>
      <c r="C60" s="200">
        <v>-4.1757715201883915E-3</v>
      </c>
      <c r="D60" s="735">
        <v>5.7158331588806899E-3</v>
      </c>
      <c r="E60" s="1012">
        <v>0.84557028302448078</v>
      </c>
      <c r="F60" s="1013">
        <v>0.15442971697551935</v>
      </c>
      <c r="G60" s="1012">
        <v>0.96967773726191553</v>
      </c>
      <c r="H60" s="1014">
        <v>1.1585996454790517E-2</v>
      </c>
      <c r="I60" s="1014">
        <v>1.8736266283293952E-2</v>
      </c>
      <c r="J60" s="1015">
        <v>-7.150269828503435E-3</v>
      </c>
      <c r="K60" s="178"/>
      <c r="L60" s="178"/>
      <c r="M60" s="178"/>
      <c r="N60" s="178"/>
      <c r="O60" s="178"/>
      <c r="P60" s="178"/>
    </row>
    <row r="61" spans="1:16" x14ac:dyDescent="0.2">
      <c r="A61" s="468">
        <f t="shared" si="0"/>
        <v>2013.01</v>
      </c>
      <c r="B61" s="917">
        <v>111.63079451812941</v>
      </c>
      <c r="C61" s="200">
        <v>3.2158705336020389E-3</v>
      </c>
      <c r="D61" s="735">
        <v>8.1966163424573857E-4</v>
      </c>
      <c r="E61" s="1012">
        <v>0.83986710631646266</v>
      </c>
      <c r="F61" s="1013">
        <v>0.16013289368353728</v>
      </c>
      <c r="G61" s="1012">
        <v>0.97037489688809131</v>
      </c>
      <c r="H61" s="1014">
        <v>1.7808285961937953E-2</v>
      </c>
      <c r="I61" s="1014">
        <v>1.1816817149970764E-2</v>
      </c>
      <c r="J61" s="1015">
        <v>5.9914688119671886E-3</v>
      </c>
      <c r="K61" s="178"/>
      <c r="L61" s="178"/>
      <c r="M61" s="178"/>
      <c r="N61" s="178"/>
      <c r="O61" s="178"/>
      <c r="P61" s="178"/>
    </row>
    <row r="62" spans="1:16" x14ac:dyDescent="0.2">
      <c r="A62" s="468">
        <f t="shared" si="0"/>
        <v>2013.02</v>
      </c>
      <c r="B62" s="917">
        <v>111.74627958667482</v>
      </c>
      <c r="C62" s="200">
        <v>1.0345269783658751E-3</v>
      </c>
      <c r="D62" s="735">
        <v>-2.3810399703682039E-3</v>
      </c>
      <c r="E62" s="1012">
        <v>0.82335160232924087</v>
      </c>
      <c r="F62" s="1013">
        <v>0.1766483976707591</v>
      </c>
      <c r="G62" s="1012">
        <v>0.98137705266424435</v>
      </c>
      <c r="H62" s="1014">
        <v>9.7699547008120429E-3</v>
      </c>
      <c r="I62" s="1014">
        <v>8.8529926349435982E-3</v>
      </c>
      <c r="J62" s="1015">
        <v>9.1696206586844406E-4</v>
      </c>
      <c r="K62" s="178"/>
      <c r="L62" s="178"/>
      <c r="M62" s="178"/>
      <c r="N62" s="178"/>
      <c r="O62" s="178"/>
      <c r="P62" s="178"/>
    </row>
    <row r="63" spans="1:16" x14ac:dyDescent="0.2">
      <c r="A63" s="468">
        <f t="shared" si="0"/>
        <v>2013.03</v>
      </c>
      <c r="B63" s="917">
        <v>111.44665574067741</v>
      </c>
      <c r="C63" s="200">
        <v>-2.6812869932281978E-3</v>
      </c>
      <c r="D63" s="735">
        <v>2.0355819450927903E-3</v>
      </c>
      <c r="E63" s="1012">
        <v>0.82486444446916452</v>
      </c>
      <c r="F63" s="1013">
        <v>0.17513555553083557</v>
      </c>
      <c r="G63" s="1012">
        <v>0.98049570565949351</v>
      </c>
      <c r="H63" s="1014">
        <v>1.4879349039141848E-2</v>
      </c>
      <c r="I63" s="1014">
        <v>4.6249453013646191E-3</v>
      </c>
      <c r="J63" s="1015">
        <v>1.0254403737777227E-2</v>
      </c>
      <c r="K63" s="178"/>
      <c r="L63" s="178"/>
      <c r="M63" s="178"/>
      <c r="N63" s="178"/>
      <c r="O63" s="178"/>
      <c r="P63" s="178"/>
    </row>
    <row r="64" spans="1:16" x14ac:dyDescent="0.2">
      <c r="A64" s="468">
        <f t="shared" si="0"/>
        <v>2013.04</v>
      </c>
      <c r="B64" s="917">
        <v>111.70721840773786</v>
      </c>
      <c r="C64" s="200">
        <v>2.3380034629906744E-3</v>
      </c>
      <c r="D64" s="735">
        <v>8.9889923378112524E-3</v>
      </c>
      <c r="E64" s="1012">
        <v>0.79468056749847205</v>
      </c>
      <c r="F64" s="1013">
        <v>0.20531943250152801</v>
      </c>
      <c r="G64" s="1012">
        <v>0.95948536167825083</v>
      </c>
      <c r="H64" s="1014">
        <v>2.5086710308618216E-2</v>
      </c>
      <c r="I64" s="1014">
        <v>1.5427928013130969E-2</v>
      </c>
      <c r="J64" s="1015">
        <v>9.658782295487247E-3</v>
      </c>
      <c r="K64" s="178"/>
      <c r="L64" s="178"/>
      <c r="M64" s="178"/>
      <c r="N64" s="178"/>
      <c r="O64" s="178"/>
      <c r="P64" s="178"/>
    </row>
    <row r="65" spans="1:16" x14ac:dyDescent="0.2">
      <c r="A65" s="468">
        <f t="shared" si="0"/>
        <v>2013.05</v>
      </c>
      <c r="B65" s="917">
        <v>111.83183257216201</v>
      </c>
      <c r="C65" s="200">
        <v>1.1155426318941819E-3</v>
      </c>
      <c r="D65" s="735">
        <v>7.1687527406258944E-3</v>
      </c>
      <c r="E65" s="1012">
        <v>0.83544989858299412</v>
      </c>
      <c r="F65" s="1013">
        <v>0.16455010141700574</v>
      </c>
      <c r="G65" s="1012">
        <v>0.97587266091798597</v>
      </c>
      <c r="H65" s="1014">
        <v>8.5742672801420849E-3</v>
      </c>
      <c r="I65" s="1014">
        <v>1.5553071801872001E-2</v>
      </c>
      <c r="J65" s="1015">
        <v>-6.9788045217299153E-3</v>
      </c>
      <c r="K65" s="178"/>
      <c r="L65" s="178"/>
      <c r="M65" s="178"/>
      <c r="N65" s="178"/>
      <c r="O65" s="178"/>
      <c r="P65" s="178"/>
    </row>
    <row r="66" spans="1:16" x14ac:dyDescent="0.2">
      <c r="A66" s="468">
        <f t="shared" si="0"/>
        <v>2013.06</v>
      </c>
      <c r="B66" s="917">
        <v>112.30997215225025</v>
      </c>
      <c r="C66" s="200">
        <v>4.2755230696923064E-3</v>
      </c>
      <c r="D66" s="735">
        <v>8.8891458621884745E-3</v>
      </c>
      <c r="E66" s="1012">
        <v>0.82328972034378001</v>
      </c>
      <c r="F66" s="1013">
        <v>0.17671027965621999</v>
      </c>
      <c r="G66" s="1012">
        <v>0.99175621109366963</v>
      </c>
      <c r="H66" s="1014">
        <v>8.2437889063303998E-3</v>
      </c>
      <c r="I66" s="1014">
        <v>0</v>
      </c>
      <c r="J66" s="1015">
        <v>8.2437889063303998E-3</v>
      </c>
      <c r="K66" s="178"/>
      <c r="L66" s="178"/>
      <c r="M66" s="178"/>
      <c r="N66" s="178"/>
      <c r="O66" s="178"/>
      <c r="P66" s="178"/>
    </row>
    <row r="67" spans="1:16" x14ac:dyDescent="0.2">
      <c r="A67" s="468">
        <f t="shared" si="0"/>
        <v>2013.07</v>
      </c>
      <c r="B67" s="917">
        <v>112.57228378300337</v>
      </c>
      <c r="C67" s="200">
        <v>2.3356040939759761E-3</v>
      </c>
      <c r="D67" s="735">
        <v>1.7609719079304975E-2</v>
      </c>
      <c r="E67" s="1012">
        <v>0.8292191795771322</v>
      </c>
      <c r="F67" s="1013">
        <v>0.1707808204228678</v>
      </c>
      <c r="G67" s="1012">
        <v>0.99591078063217675</v>
      </c>
      <c r="H67" s="1014">
        <v>7.4349443051331427E-4</v>
      </c>
      <c r="I67" s="1014">
        <v>3.3457249373099098E-3</v>
      </c>
      <c r="J67" s="1015">
        <v>-2.6022305067965957E-3</v>
      </c>
      <c r="K67" s="178"/>
      <c r="L67" s="178"/>
      <c r="M67" s="178"/>
      <c r="N67" s="178"/>
      <c r="O67" s="178"/>
      <c r="P67" s="178"/>
    </row>
    <row r="68" spans="1:16" x14ac:dyDescent="0.2">
      <c r="A68" s="468">
        <f t="shared" si="0"/>
        <v>2013.08</v>
      </c>
      <c r="B68" s="917">
        <v>112.45964864345171</v>
      </c>
      <c r="C68" s="200">
        <v>-1.0005583591852307E-3</v>
      </c>
      <c r="D68" s="735">
        <v>1.3956979459392116E-2</v>
      </c>
      <c r="E68" s="1012">
        <v>0.79905776174836063</v>
      </c>
      <c r="F68" s="1013">
        <v>0.20094223825163943</v>
      </c>
      <c r="G68" s="1012">
        <v>0.95787602387190196</v>
      </c>
      <c r="H68" s="1014">
        <v>1.6862124557867644E-2</v>
      </c>
      <c r="I68" s="1014">
        <v>2.5261851570230375E-2</v>
      </c>
      <c r="J68" s="1015">
        <v>-8.3997270123627316E-3</v>
      </c>
      <c r="K68" s="178"/>
      <c r="L68" s="178"/>
      <c r="M68" s="178"/>
      <c r="N68" s="178"/>
      <c r="O68" s="178"/>
      <c r="P68" s="178"/>
    </row>
    <row r="69" spans="1:16" x14ac:dyDescent="0.2">
      <c r="A69" s="468">
        <f t="shared" si="0"/>
        <v>2013.09</v>
      </c>
      <c r="B69" s="917">
        <v>112.61212723461911</v>
      </c>
      <c r="C69" s="200">
        <v>1.3558515699333973E-3</v>
      </c>
      <c r="D69" s="735">
        <v>1.099686873457828E-2</v>
      </c>
      <c r="E69" s="1012">
        <v>0.82496842924246661</v>
      </c>
      <c r="F69" s="1013">
        <v>0.17503157075753342</v>
      </c>
      <c r="G69" s="1012">
        <v>0.97517001373769863</v>
      </c>
      <c r="H69" s="1014">
        <v>1.6629191052136963E-2</v>
      </c>
      <c r="I69" s="1014">
        <v>8.200795210164414E-3</v>
      </c>
      <c r="J69" s="1015">
        <v>8.4283958419725472E-3</v>
      </c>
      <c r="K69" s="178"/>
      <c r="L69" s="178"/>
      <c r="M69" s="178"/>
      <c r="N69" s="178"/>
      <c r="O69" s="178"/>
      <c r="P69" s="178"/>
    </row>
    <row r="70" spans="1:16" x14ac:dyDescent="0.2">
      <c r="A70" s="468">
        <f t="shared" si="0"/>
        <v>2013.1</v>
      </c>
      <c r="B70" s="917">
        <v>112.89764303733247</v>
      </c>
      <c r="C70" s="200">
        <v>2.5353912560280166E-3</v>
      </c>
      <c r="D70" s="735">
        <v>1.4816160743351237E-2</v>
      </c>
      <c r="E70" s="1012">
        <v>0.86183930291031519</v>
      </c>
      <c r="F70" s="1013">
        <v>0.13816069708968484</v>
      </c>
      <c r="G70" s="1012">
        <v>0.96897786454719015</v>
      </c>
      <c r="H70" s="1014">
        <v>3.1022135452810004E-2</v>
      </c>
      <c r="I70" s="1014">
        <v>0</v>
      </c>
      <c r="J70" s="1015">
        <v>3.1022135452810004E-2</v>
      </c>
      <c r="K70" s="178"/>
      <c r="L70" s="178"/>
      <c r="M70" s="178"/>
      <c r="N70" s="178"/>
      <c r="O70" s="178"/>
      <c r="P70" s="178"/>
    </row>
    <row r="71" spans="1:16" x14ac:dyDescent="0.2">
      <c r="A71" s="468">
        <f t="shared" si="0"/>
        <v>2013.11</v>
      </c>
      <c r="B71" s="917">
        <v>113.69840284611868</v>
      </c>
      <c r="C71" s="200">
        <v>7.0927947408204626E-3</v>
      </c>
      <c r="D71" s="735">
        <v>1.7530487899996228E-2</v>
      </c>
      <c r="E71" s="1012">
        <v>0.84824261226124276</v>
      </c>
      <c r="F71" s="1013">
        <v>0.15175738773875724</v>
      </c>
      <c r="G71" s="1012">
        <v>0.98351961678840549</v>
      </c>
      <c r="H71" s="1014">
        <v>1.1830745311431303E-2</v>
      </c>
      <c r="I71" s="1014">
        <v>4.6496379001632242E-3</v>
      </c>
      <c r="J71" s="1015">
        <v>7.1811074112680794E-3</v>
      </c>
      <c r="K71" s="178"/>
      <c r="L71" s="178"/>
      <c r="M71" s="178"/>
      <c r="N71" s="178"/>
      <c r="O71" s="178"/>
      <c r="P71" s="178"/>
    </row>
    <row r="72" spans="1:16" x14ac:dyDescent="0.2">
      <c r="A72" s="468">
        <f t="shared" si="0"/>
        <v>2013.12</v>
      </c>
      <c r="B72" s="917">
        <v>114.07518385805039</v>
      </c>
      <c r="C72" s="200">
        <v>3.3138637175197517E-3</v>
      </c>
      <c r="D72" s="735">
        <v>2.5183376813185498E-2</v>
      </c>
      <c r="E72" s="1012">
        <v>0.84148664997592004</v>
      </c>
      <c r="F72" s="1013">
        <v>0.15851335002407996</v>
      </c>
      <c r="G72" s="1012">
        <v>0.97490612446748992</v>
      </c>
      <c r="H72" s="1014">
        <v>1.5123656603074347E-2</v>
      </c>
      <c r="I72" s="1014">
        <v>9.970218929435783E-3</v>
      </c>
      <c r="J72" s="1015">
        <v>5.1534376736385636E-3</v>
      </c>
      <c r="K72" s="178"/>
      <c r="L72" s="178"/>
      <c r="M72" s="178"/>
      <c r="N72" s="178"/>
      <c r="O72" s="178"/>
      <c r="P72" s="178"/>
    </row>
    <row r="73" spans="1:16" x14ac:dyDescent="0.2">
      <c r="A73" s="468">
        <f t="shared" si="0"/>
        <v>2014.01</v>
      </c>
      <c r="B73" s="917">
        <v>114.96815074417459</v>
      </c>
      <c r="C73" s="200">
        <v>7.8278803147524573E-3</v>
      </c>
      <c r="D73" s="735">
        <v>2.9896376178736084E-2</v>
      </c>
      <c r="E73" s="1012">
        <v>0.85241709877125349</v>
      </c>
      <c r="F73" s="1013">
        <v>0.14758290122874665</v>
      </c>
      <c r="G73" s="1012">
        <v>0.99620894653874847</v>
      </c>
      <c r="H73" s="1014">
        <v>0</v>
      </c>
      <c r="I73" s="1014">
        <v>3.79105346125169E-3</v>
      </c>
      <c r="J73" s="1015">
        <v>-3.79105346125169E-3</v>
      </c>
      <c r="K73" s="178"/>
      <c r="L73" s="178"/>
      <c r="M73" s="178"/>
      <c r="N73" s="178"/>
      <c r="O73" s="178"/>
      <c r="P73" s="178"/>
    </row>
    <row r="74" spans="1:16" x14ac:dyDescent="0.2">
      <c r="A74" s="468">
        <f t="shared" si="0"/>
        <v>2014.02</v>
      </c>
      <c r="B74" s="917">
        <v>114.96988423544393</v>
      </c>
      <c r="C74" s="200">
        <v>1.5078012981111222E-5</v>
      </c>
      <c r="D74" s="735">
        <v>2.8847534438663391E-2</v>
      </c>
      <c r="E74" s="1012">
        <v>0.85974912530297065</v>
      </c>
      <c r="F74" s="1013">
        <v>0.14025087469702935</v>
      </c>
      <c r="G74" s="1012">
        <v>0.98969478705057223</v>
      </c>
      <c r="H74" s="1014">
        <v>9.4807959134735886E-3</v>
      </c>
      <c r="I74" s="1014">
        <v>8.2441703595422531E-4</v>
      </c>
      <c r="J74" s="1015">
        <v>8.656378877519362E-3</v>
      </c>
      <c r="K74" s="178"/>
      <c r="L74" s="178"/>
      <c r="M74" s="178"/>
      <c r="N74" s="178"/>
      <c r="O74" s="178"/>
      <c r="P74" s="178"/>
    </row>
    <row r="75" spans="1:16" x14ac:dyDescent="0.2">
      <c r="A75" s="468">
        <f t="shared" si="0"/>
        <v>2014.03</v>
      </c>
      <c r="B75" s="917">
        <v>114.08036424060342</v>
      </c>
      <c r="C75" s="200">
        <v>-7.7369826085836512E-3</v>
      </c>
      <c r="D75" s="735">
        <v>2.3632010152501159E-2</v>
      </c>
      <c r="E75" s="1012">
        <v>0.84703402755910318</v>
      </c>
      <c r="F75" s="1013">
        <v>0.1529659724408968</v>
      </c>
      <c r="G75" s="1012">
        <v>0.95951011226165095</v>
      </c>
      <c r="H75" s="1014">
        <v>5.6629213404261148E-3</v>
      </c>
      <c r="I75" s="1014">
        <v>3.4826966397922973E-2</v>
      </c>
      <c r="J75" s="1015">
        <v>-2.9164045057496858E-2</v>
      </c>
      <c r="K75" s="178"/>
      <c r="L75" s="178"/>
      <c r="M75" s="178"/>
      <c r="N75" s="178"/>
      <c r="O75" s="178"/>
      <c r="P75" s="178"/>
    </row>
    <row r="76" spans="1:16" x14ac:dyDescent="0.2">
      <c r="A76" s="468">
        <f t="shared" si="0"/>
        <v>2014.04</v>
      </c>
      <c r="B76" s="917">
        <v>113.59916842691442</v>
      </c>
      <c r="C76" s="200">
        <v>-4.2180424027584221E-3</v>
      </c>
      <c r="D76" s="735">
        <v>1.6936685436663934E-2</v>
      </c>
      <c r="E76" s="1012">
        <v>0.82792036101747546</v>
      </c>
      <c r="F76" s="1013">
        <v>0.17207963898252454</v>
      </c>
      <c r="G76" s="1012">
        <v>0.96992887311350529</v>
      </c>
      <c r="H76" s="1014">
        <v>1.7587012675046074E-2</v>
      </c>
      <c r="I76" s="1014">
        <v>1.2484114211448625E-2</v>
      </c>
      <c r="J76" s="1015">
        <v>5.1028984635974493E-3</v>
      </c>
      <c r="K76" s="178"/>
      <c r="L76" s="178"/>
      <c r="M76" s="178"/>
      <c r="N76" s="178"/>
      <c r="O76" s="178"/>
      <c r="P76" s="178"/>
    </row>
    <row r="77" spans="1:16" x14ac:dyDescent="0.2">
      <c r="A77" s="468">
        <f t="shared" si="0"/>
        <v>2014.05</v>
      </c>
      <c r="B77" s="917">
        <v>113.55561553599557</v>
      </c>
      <c r="C77" s="200">
        <v>-3.8339093077845334E-4</v>
      </c>
      <c r="D77" s="735">
        <v>1.5414063457479754E-2</v>
      </c>
      <c r="E77" s="1012">
        <v>0.79831971447186423</v>
      </c>
      <c r="F77" s="1013">
        <v>0.20168028552813591</v>
      </c>
      <c r="G77" s="1012">
        <v>0.98345100148340436</v>
      </c>
      <c r="H77" s="1014">
        <v>3.252166296290878E-3</v>
      </c>
      <c r="I77" s="1014">
        <v>1.3296832220304701E-2</v>
      </c>
      <c r="J77" s="1015">
        <v>-1.0044665924013825E-2</v>
      </c>
      <c r="K77" s="178"/>
      <c r="L77" s="178"/>
      <c r="M77" s="178"/>
      <c r="N77" s="178"/>
      <c r="O77" s="178"/>
      <c r="P77" s="178"/>
    </row>
    <row r="78" spans="1:16" x14ac:dyDescent="0.2">
      <c r="A78" s="468">
        <f t="shared" si="0"/>
        <v>2014.06</v>
      </c>
      <c r="B78" s="917">
        <v>113.54658505233934</v>
      </c>
      <c r="C78" s="200">
        <v>-7.9524765143641486E-5</v>
      </c>
      <c r="D78" s="735">
        <v>1.101071326429226E-2</v>
      </c>
      <c r="E78" s="1012">
        <v>0.87725885495625888</v>
      </c>
      <c r="F78" s="1013">
        <v>0.12274114504374108</v>
      </c>
      <c r="G78" s="1012">
        <v>0.99491421229010479</v>
      </c>
      <c r="H78" s="1014">
        <v>0</v>
      </c>
      <c r="I78" s="1014">
        <v>5.0857877098952429E-3</v>
      </c>
      <c r="J78" s="1015">
        <v>-5.0857877098952429E-3</v>
      </c>
      <c r="K78" s="178"/>
      <c r="L78" s="178"/>
      <c r="M78" s="178"/>
      <c r="N78" s="178"/>
      <c r="O78" s="178"/>
      <c r="P78" s="178"/>
    </row>
    <row r="79" spans="1:16" x14ac:dyDescent="0.2">
      <c r="A79" s="468">
        <f t="shared" si="0"/>
        <v>2014.07</v>
      </c>
      <c r="B79" s="917">
        <v>113.72031336589691</v>
      </c>
      <c r="C79" s="200">
        <v>1.5300179523451262E-3</v>
      </c>
      <c r="D79" s="735">
        <v>1.0198154859383468E-2</v>
      </c>
      <c r="E79" s="1012">
        <v>0.77740109246458933</v>
      </c>
      <c r="F79" s="1013">
        <v>0.22259890753541076</v>
      </c>
      <c r="G79" s="1012">
        <v>0.9824202178837167</v>
      </c>
      <c r="H79" s="1014">
        <v>9.5942905582822209E-3</v>
      </c>
      <c r="I79" s="1014">
        <v>7.9854915580010542E-3</v>
      </c>
      <c r="J79" s="1015">
        <v>1.608799000281167E-3</v>
      </c>
      <c r="K79" s="178"/>
      <c r="L79" s="178"/>
      <c r="M79" s="178"/>
      <c r="N79" s="178"/>
      <c r="O79" s="178"/>
      <c r="P79" s="178"/>
    </row>
    <row r="80" spans="1:16" x14ac:dyDescent="0.2">
      <c r="A80" s="468">
        <f t="shared" si="0"/>
        <v>2014.08</v>
      </c>
      <c r="B80" s="917">
        <v>113.53133949073036</v>
      </c>
      <c r="C80" s="200">
        <v>-1.6617424765487975E-3</v>
      </c>
      <c r="D80" s="735">
        <v>9.5295589147392779E-3</v>
      </c>
      <c r="E80" s="1012">
        <v>0.85221200079187687</v>
      </c>
      <c r="F80" s="1013">
        <v>0.14778799920812324</v>
      </c>
      <c r="G80" s="1012">
        <v>0.99158875949130487</v>
      </c>
      <c r="H80" s="1014">
        <v>8.4112405086951697E-3</v>
      </c>
      <c r="I80" s="1014">
        <v>0</v>
      </c>
      <c r="J80" s="1015">
        <v>8.4112405086951697E-3</v>
      </c>
      <c r="K80" s="178"/>
      <c r="L80" s="178"/>
      <c r="M80" s="178"/>
      <c r="N80" s="178"/>
      <c r="O80" s="178"/>
      <c r="P80" s="178"/>
    </row>
    <row r="81" spans="1:16" x14ac:dyDescent="0.2">
      <c r="A81" s="468">
        <f t="shared" si="0"/>
        <v>2014.09</v>
      </c>
      <c r="B81" s="917">
        <v>114.645302501968</v>
      </c>
      <c r="C81" s="200">
        <v>9.8119428189129762E-3</v>
      </c>
      <c r="D81" s="735">
        <v>1.8054674192530928E-2</v>
      </c>
      <c r="E81" s="1012">
        <v>0.81149271821660629</v>
      </c>
      <c r="F81" s="1013">
        <v>0.18850728178339363</v>
      </c>
      <c r="G81" s="1012">
        <v>0.98956603503508045</v>
      </c>
      <c r="H81" s="1014">
        <v>7.6374745436058242E-4</v>
      </c>
      <c r="I81" s="1014">
        <v>9.6702175105589788E-3</v>
      </c>
      <c r="J81" s="1015">
        <v>-8.9064700561983963E-3</v>
      </c>
      <c r="K81" s="178"/>
      <c r="L81" s="178"/>
      <c r="M81" s="178"/>
      <c r="N81" s="178"/>
      <c r="O81" s="178"/>
      <c r="P81" s="178"/>
    </row>
    <row r="82" spans="1:16" x14ac:dyDescent="0.2">
      <c r="A82" s="468">
        <f t="shared" si="0"/>
        <v>2014.1</v>
      </c>
      <c r="B82" s="917">
        <v>115.16431815490765</v>
      </c>
      <c r="C82" s="200">
        <v>4.5271427752631111E-3</v>
      </c>
      <c r="D82" s="735">
        <v>2.0077258094977513E-2</v>
      </c>
      <c r="E82" s="1012">
        <v>0.80598914461718829</v>
      </c>
      <c r="F82" s="1013">
        <v>0.19401085538281168</v>
      </c>
      <c r="G82" s="1012">
        <v>0.85815351898130809</v>
      </c>
      <c r="H82" s="1014">
        <v>8.5036720171903696E-2</v>
      </c>
      <c r="I82" s="1014">
        <v>5.6809760846788106E-2</v>
      </c>
      <c r="J82" s="1015">
        <v>2.822695932511559E-2</v>
      </c>
      <c r="K82" s="178"/>
      <c r="L82" s="178"/>
      <c r="M82" s="178"/>
      <c r="N82" s="178"/>
      <c r="O82" s="178"/>
      <c r="P82" s="178"/>
    </row>
    <row r="83" spans="1:16" x14ac:dyDescent="0.2">
      <c r="A83" s="468">
        <f t="shared" si="0"/>
        <v>2014.11</v>
      </c>
      <c r="B83" s="917">
        <v>115.50216418784554</v>
      </c>
      <c r="C83" s="200">
        <v>2.9335999062091566E-3</v>
      </c>
      <c r="D83" s="735">
        <v>1.5864438695485372E-2</v>
      </c>
      <c r="E83" s="1012">
        <v>0.82799491387457802</v>
      </c>
      <c r="F83" s="1013">
        <v>0.17200508612542187</v>
      </c>
      <c r="G83" s="1012">
        <v>0.87609158295874312</v>
      </c>
      <c r="H83" s="1014">
        <v>4.9200067074161177E-2</v>
      </c>
      <c r="I83" s="1014">
        <v>7.4708349967095619E-2</v>
      </c>
      <c r="J83" s="1015">
        <v>-2.5508282892934445E-2</v>
      </c>
      <c r="K83" s="178"/>
      <c r="L83" s="178"/>
      <c r="M83" s="178"/>
      <c r="N83" s="178"/>
      <c r="O83" s="178"/>
      <c r="P83" s="178"/>
    </row>
    <row r="84" spans="1:16" x14ac:dyDescent="0.2">
      <c r="A84" s="468">
        <f t="shared" si="0"/>
        <v>2014.12</v>
      </c>
      <c r="B84" s="917">
        <v>116.02653465660622</v>
      </c>
      <c r="C84" s="200">
        <v>4.5399189915427615E-3</v>
      </c>
      <c r="D84" s="735">
        <v>1.7105830843840542E-2</v>
      </c>
      <c r="E84" s="1012">
        <v>0.76755659850317259</v>
      </c>
      <c r="F84" s="1013">
        <v>0.23244340149682741</v>
      </c>
      <c r="G84" s="1012">
        <v>0.89232703876156294</v>
      </c>
      <c r="H84" s="1014">
        <v>6.1884131570403449E-2</v>
      </c>
      <c r="I84" s="1014">
        <v>4.5788829668033638E-2</v>
      </c>
      <c r="J84" s="1015">
        <v>1.609530190236981E-2</v>
      </c>
      <c r="K84" s="178"/>
      <c r="L84" s="178"/>
      <c r="M84" s="178"/>
      <c r="N84" s="178"/>
      <c r="O84" s="178"/>
      <c r="P84" s="178"/>
    </row>
    <row r="85" spans="1:16" x14ac:dyDescent="0.2">
      <c r="A85" s="468">
        <f t="shared" si="0"/>
        <v>2015.01</v>
      </c>
      <c r="B85" s="917">
        <v>116.70166393011461</v>
      </c>
      <c r="C85" s="200">
        <v>5.818748922447132E-3</v>
      </c>
      <c r="D85" s="735">
        <v>1.5078203613080543E-2</v>
      </c>
      <c r="E85" s="1012">
        <v>0.74994226778977724</v>
      </c>
      <c r="F85" s="1013">
        <v>0.25005773221022293</v>
      </c>
      <c r="G85" s="1012">
        <v>0.88519364277719748</v>
      </c>
      <c r="H85" s="1014">
        <v>7.9791995257673387E-2</v>
      </c>
      <c r="I85" s="1014">
        <v>3.5014361965129151E-2</v>
      </c>
      <c r="J85" s="1015">
        <v>4.4777633292544229E-2</v>
      </c>
      <c r="K85" s="178"/>
      <c r="L85" s="178"/>
      <c r="M85" s="178"/>
      <c r="N85" s="178"/>
      <c r="O85" s="178"/>
      <c r="P85" s="178"/>
    </row>
    <row r="86" spans="1:16" x14ac:dyDescent="0.2">
      <c r="A86" s="468">
        <f t="shared" si="0"/>
        <v>2015.02</v>
      </c>
      <c r="B86" s="917">
        <v>117.17395981314978</v>
      </c>
      <c r="C86" s="200">
        <v>4.0470364100206923E-3</v>
      </c>
      <c r="D86" s="735">
        <v>1.9170894990136578E-2</v>
      </c>
      <c r="E86" s="1012">
        <v>0.74762169029947823</v>
      </c>
      <c r="F86" s="1013">
        <v>0.25237830970052177</v>
      </c>
      <c r="G86" s="1012">
        <v>0.91418205713099931</v>
      </c>
      <c r="H86" s="1014">
        <v>6.5118467897077481E-2</v>
      </c>
      <c r="I86" s="1014">
        <v>2.069947497192326E-2</v>
      </c>
      <c r="J86" s="1015">
        <v>4.4418992925154228E-2</v>
      </c>
      <c r="K86" s="178"/>
      <c r="L86" s="178"/>
      <c r="M86" s="178"/>
      <c r="N86" s="178"/>
      <c r="O86" s="178"/>
      <c r="P86" s="178"/>
    </row>
    <row r="87" spans="1:16" x14ac:dyDescent="0.2">
      <c r="A87" s="468">
        <f t="shared" ref="A87:A150" si="1">+A75+1</f>
        <v>2015.03</v>
      </c>
      <c r="B87" s="917">
        <v>117.36793478136377</v>
      </c>
      <c r="C87" s="200">
        <v>1.6554443369783179E-3</v>
      </c>
      <c r="D87" s="735">
        <v>2.8818022826668344E-2</v>
      </c>
      <c r="E87" s="1012">
        <v>0.78060736661145558</v>
      </c>
      <c r="F87" s="1013">
        <v>0.21939263338854439</v>
      </c>
      <c r="G87" s="1012">
        <v>0.8921540858191378</v>
      </c>
      <c r="H87" s="1014">
        <v>7.6670937480192727E-2</v>
      </c>
      <c r="I87" s="1014">
        <v>3.1174976700669457E-2</v>
      </c>
      <c r="J87" s="1015">
        <v>4.5495960779523267E-2</v>
      </c>
      <c r="K87" s="178"/>
      <c r="L87" s="178"/>
      <c r="M87" s="178"/>
      <c r="N87" s="178"/>
      <c r="O87" s="178"/>
      <c r="P87" s="178"/>
    </row>
    <row r="88" spans="1:16" x14ac:dyDescent="0.2">
      <c r="A88" s="468">
        <f t="shared" si="1"/>
        <v>2015.04</v>
      </c>
      <c r="B88" s="917">
        <v>117.23401981488838</v>
      </c>
      <c r="C88" s="200">
        <v>-1.1409842622249445E-3</v>
      </c>
      <c r="D88" s="735">
        <v>3.1997165457355425E-2</v>
      </c>
      <c r="E88" s="1012">
        <v>0.75193553311463512</v>
      </c>
      <c r="F88" s="1013">
        <v>0.24806446688536485</v>
      </c>
      <c r="G88" s="1012">
        <v>0.89630256309023659</v>
      </c>
      <c r="H88" s="1014">
        <v>6.8123336454638167E-2</v>
      </c>
      <c r="I88" s="1014">
        <v>3.5574100455125227E-2</v>
      </c>
      <c r="J88" s="1015">
        <v>3.254923599951294E-2</v>
      </c>
      <c r="K88" s="178"/>
      <c r="L88" s="178"/>
      <c r="M88" s="178"/>
      <c r="N88" s="178"/>
      <c r="O88" s="178"/>
      <c r="P88" s="178"/>
    </row>
    <row r="89" spans="1:16" x14ac:dyDescent="0.2">
      <c r="A89" s="468">
        <f t="shared" si="1"/>
        <v>2015.05</v>
      </c>
      <c r="B89" s="917">
        <v>117.7164405470737</v>
      </c>
      <c r="C89" s="200">
        <v>4.1150233775746311E-3</v>
      </c>
      <c r="D89" s="735">
        <v>3.6641296790463018E-2</v>
      </c>
      <c r="E89" s="1012">
        <v>0.78767242192602249</v>
      </c>
      <c r="F89" s="1013">
        <v>0.21232757807397729</v>
      </c>
      <c r="G89" s="1012">
        <v>0.89698101673661801</v>
      </c>
      <c r="H89" s="1014">
        <v>5.8395231554878774E-2</v>
      </c>
      <c r="I89" s="1014">
        <v>4.4623751708503342E-2</v>
      </c>
      <c r="J89" s="1015">
        <v>1.3771479846375429E-2</v>
      </c>
      <c r="K89" s="178"/>
      <c r="L89" s="178"/>
      <c r="M89" s="178"/>
      <c r="N89" s="178"/>
      <c r="O89" s="178"/>
      <c r="P89" s="178"/>
    </row>
    <row r="90" spans="1:16" x14ac:dyDescent="0.2">
      <c r="A90" s="468">
        <f t="shared" si="1"/>
        <v>2015.06</v>
      </c>
      <c r="B90" s="917">
        <v>117.89187457068793</v>
      </c>
      <c r="C90" s="200">
        <v>1.4903102981956807E-3</v>
      </c>
      <c r="D90" s="735">
        <v>3.8268782071654739E-2</v>
      </c>
      <c r="E90" s="1012">
        <v>0.81724332709264158</v>
      </c>
      <c r="F90" s="1013">
        <v>0.18275667290735842</v>
      </c>
      <c r="G90" s="1012">
        <v>0.90819541201943788</v>
      </c>
      <c r="H90" s="1014">
        <v>7.5302995234475298E-2</v>
      </c>
      <c r="I90" s="1014">
        <v>1.6501592746086854E-2</v>
      </c>
      <c r="J90" s="1015">
        <v>5.8801402488388443E-2</v>
      </c>
      <c r="K90" s="178"/>
      <c r="L90" s="178"/>
      <c r="M90" s="178"/>
      <c r="N90" s="178"/>
      <c r="O90" s="178"/>
      <c r="P90" s="178"/>
    </row>
    <row r="91" spans="1:16" x14ac:dyDescent="0.2">
      <c r="A91" s="468">
        <f t="shared" si="1"/>
        <v>2015.07</v>
      </c>
      <c r="B91" s="917">
        <v>118.067536437093</v>
      </c>
      <c r="C91" s="200">
        <v>1.4900252205230701E-3</v>
      </c>
      <c r="D91" s="735">
        <v>3.8227322300887545E-2</v>
      </c>
      <c r="E91" s="1012">
        <v>0.87308594966524633</v>
      </c>
      <c r="F91" s="1013">
        <v>0.1269140503347535</v>
      </c>
      <c r="G91" s="1012">
        <v>0.91277495572047362</v>
      </c>
      <c r="H91" s="1014">
        <v>4.9333541361334256E-2</v>
      </c>
      <c r="I91" s="1014">
        <v>3.7891502918192148E-2</v>
      </c>
      <c r="J91" s="1015">
        <v>1.1442038443142111E-2</v>
      </c>
      <c r="K91" s="178"/>
      <c r="L91" s="178"/>
      <c r="M91" s="178"/>
      <c r="N91" s="178"/>
      <c r="O91" s="178"/>
      <c r="P91" s="178"/>
    </row>
    <row r="92" spans="1:16" x14ac:dyDescent="0.2">
      <c r="A92" s="468">
        <f t="shared" si="1"/>
        <v>2015.08</v>
      </c>
      <c r="B92" s="917">
        <v>117.90985987860819</v>
      </c>
      <c r="C92" s="200">
        <v>-1.3354776701792904E-3</v>
      </c>
      <c r="D92" s="735">
        <v>3.8566623167828773E-2</v>
      </c>
      <c r="E92" s="1012">
        <v>0.86618657122411169</v>
      </c>
      <c r="F92" s="1013">
        <v>0.13381342877588839</v>
      </c>
      <c r="G92" s="1012">
        <v>0.93090798899131599</v>
      </c>
      <c r="H92" s="1014">
        <v>3.6372319310456244E-2</v>
      </c>
      <c r="I92" s="1014">
        <v>3.2719691698227804E-2</v>
      </c>
      <c r="J92" s="1015">
        <v>3.6526276122284427E-3</v>
      </c>
      <c r="K92" s="178"/>
      <c r="L92" s="178"/>
      <c r="M92" s="178"/>
      <c r="N92" s="178"/>
      <c r="O92" s="178"/>
      <c r="P92" s="178"/>
    </row>
    <row r="93" spans="1:16" x14ac:dyDescent="0.2">
      <c r="A93" s="468">
        <f t="shared" si="1"/>
        <v>2015.09</v>
      </c>
      <c r="B93" s="917">
        <v>117.98006556819044</v>
      </c>
      <c r="C93" s="200">
        <v>5.9541831068679499E-4</v>
      </c>
      <c r="D93" s="735">
        <v>2.9087655520514621E-2</v>
      </c>
      <c r="E93" s="1012">
        <v>0.84248867115572712</v>
      </c>
      <c r="F93" s="1013">
        <v>0.15751132884427282</v>
      </c>
      <c r="G93" s="1012">
        <v>0.93764506958916183</v>
      </c>
      <c r="H93" s="1014">
        <v>4.5143091182741131E-2</v>
      </c>
      <c r="I93" s="1014">
        <v>1.7211839228097079E-2</v>
      </c>
      <c r="J93" s="1015">
        <v>2.7931251954644055E-2</v>
      </c>
      <c r="K93" s="178"/>
      <c r="L93" s="178"/>
      <c r="M93" s="178"/>
      <c r="N93" s="178"/>
      <c r="O93" s="178"/>
      <c r="P93" s="178"/>
    </row>
    <row r="94" spans="1:16" x14ac:dyDescent="0.2">
      <c r="A94" s="468">
        <f t="shared" si="1"/>
        <v>2015.1</v>
      </c>
      <c r="B94" s="917">
        <v>117.9208696340628</v>
      </c>
      <c r="C94" s="200">
        <v>-5.0174522147076724E-4</v>
      </c>
      <c r="D94" s="735">
        <v>2.3935812092833464E-2</v>
      </c>
      <c r="E94" s="1012">
        <v>0.87110255672227477</v>
      </c>
      <c r="F94" s="1013">
        <v>0.12889744327772504</v>
      </c>
      <c r="G94" s="1012">
        <v>0.96361140985726212</v>
      </c>
      <c r="H94" s="1014">
        <v>3.6388590142737876E-2</v>
      </c>
      <c r="I94" s="1014">
        <v>0</v>
      </c>
      <c r="J94" s="1015">
        <v>3.6388590142737876E-2</v>
      </c>
      <c r="K94" s="178"/>
      <c r="L94" s="178"/>
      <c r="M94" s="178"/>
      <c r="N94" s="178"/>
      <c r="O94" s="178"/>
      <c r="P94" s="178"/>
    </row>
    <row r="95" spans="1:16" x14ac:dyDescent="0.2">
      <c r="A95" s="468">
        <f t="shared" si="1"/>
        <v>2015.11</v>
      </c>
      <c r="B95" s="917">
        <v>118.35129033334668</v>
      </c>
      <c r="C95" s="200">
        <v>3.6500807755200284E-3</v>
      </c>
      <c r="D95" s="735">
        <v>2.4667296630628499E-2</v>
      </c>
      <c r="E95" s="1012">
        <v>0.85444979210690131</v>
      </c>
      <c r="F95" s="1013">
        <v>0.14555020789309858</v>
      </c>
      <c r="G95" s="1012">
        <v>0.92658511896432583</v>
      </c>
      <c r="H95" s="1014">
        <v>3.882512391983594E-2</v>
      </c>
      <c r="I95" s="1014">
        <v>3.4589757115838136E-2</v>
      </c>
      <c r="J95" s="1015">
        <v>4.2353668039977997E-3</v>
      </c>
      <c r="K95" s="178"/>
      <c r="L95" s="178"/>
      <c r="M95" s="178"/>
      <c r="N95" s="178"/>
      <c r="O95" s="178"/>
      <c r="P95" s="178"/>
    </row>
    <row r="96" spans="1:16" x14ac:dyDescent="0.2">
      <c r="A96" s="468">
        <f t="shared" si="1"/>
        <v>2015.12</v>
      </c>
      <c r="B96" s="917">
        <v>118.23766395354762</v>
      </c>
      <c r="C96" s="200">
        <v>-9.600772368346755E-4</v>
      </c>
      <c r="D96" s="735">
        <v>1.9057100201135047E-2</v>
      </c>
      <c r="E96" s="1012">
        <v>0.83920070621802656</v>
      </c>
      <c r="F96" s="1013">
        <v>0.16079929378197344</v>
      </c>
      <c r="G96" s="1012">
        <v>0.93923558919521044</v>
      </c>
      <c r="H96" s="1014">
        <v>2.4819374671804999E-2</v>
      </c>
      <c r="I96" s="1014">
        <v>3.5945036132984588E-2</v>
      </c>
      <c r="J96" s="1015">
        <v>-1.1125661461179588E-2</v>
      </c>
      <c r="K96" s="178"/>
      <c r="L96" s="178"/>
      <c r="M96" s="178"/>
      <c r="N96" s="178"/>
      <c r="O96" s="178"/>
      <c r="P96" s="178"/>
    </row>
    <row r="97" spans="1:16" x14ac:dyDescent="0.2">
      <c r="A97" s="468">
        <f t="shared" si="1"/>
        <v>2016.01</v>
      </c>
      <c r="B97" s="917">
        <v>118.64583984900861</v>
      </c>
      <c r="C97" s="200">
        <v>3.4521647486316564E-3</v>
      </c>
      <c r="D97" s="735">
        <v>1.6659367599576314E-2</v>
      </c>
      <c r="E97" s="1012">
        <v>0.85264702615192989</v>
      </c>
      <c r="F97" s="1013">
        <v>0.1473529738480702</v>
      </c>
      <c r="G97" s="1012">
        <v>0.90838598516309887</v>
      </c>
      <c r="H97" s="1014">
        <v>5.0222527901413273E-2</v>
      </c>
      <c r="I97" s="1014">
        <v>4.1391486935487831E-2</v>
      </c>
      <c r="J97" s="1015">
        <v>8.8310409659254404E-3</v>
      </c>
      <c r="K97" s="178"/>
      <c r="L97" s="178"/>
      <c r="M97" s="178"/>
      <c r="N97" s="178"/>
      <c r="O97" s="178"/>
      <c r="P97" s="178"/>
    </row>
    <row r="98" spans="1:16" x14ac:dyDescent="0.2">
      <c r="A98" s="468">
        <f t="shared" si="1"/>
        <v>2016.02</v>
      </c>
      <c r="B98" s="917">
        <v>118.09431573941333</v>
      </c>
      <c r="C98" s="200">
        <v>-4.6484909230459512E-3</v>
      </c>
      <c r="D98" s="735">
        <v>7.8546114489190799E-3</v>
      </c>
      <c r="E98" s="1012">
        <v>0.82675813200895154</v>
      </c>
      <c r="F98" s="1013">
        <v>0.17324186799104863</v>
      </c>
      <c r="G98" s="1012">
        <v>0.90374713298571441</v>
      </c>
      <c r="H98" s="1014">
        <v>5.7498312176471458E-2</v>
      </c>
      <c r="I98" s="1014">
        <v>3.8754554837814148E-2</v>
      </c>
      <c r="J98" s="1015">
        <v>1.8743757338657314E-2</v>
      </c>
      <c r="K98" s="178"/>
      <c r="L98" s="178"/>
      <c r="M98" s="178"/>
      <c r="N98" s="178"/>
      <c r="O98" s="178"/>
      <c r="P98" s="178"/>
    </row>
    <row r="99" spans="1:16" x14ac:dyDescent="0.2">
      <c r="A99" s="468">
        <f t="shared" si="1"/>
        <v>2016.03</v>
      </c>
      <c r="B99" s="917">
        <v>117.4850695931159</v>
      </c>
      <c r="C99" s="200">
        <v>-5.1589794350627672E-3</v>
      </c>
      <c r="D99" s="735">
        <v>9.9801374174579571E-4</v>
      </c>
      <c r="E99" s="1012">
        <v>0.82182928138348077</v>
      </c>
      <c r="F99" s="1013">
        <v>0.17817071861651923</v>
      </c>
      <c r="G99" s="1012">
        <v>0.82882177600056239</v>
      </c>
      <c r="H99" s="1014">
        <v>9.6636559951280343E-2</v>
      </c>
      <c r="I99" s="1014">
        <v>7.4541664048157361E-2</v>
      </c>
      <c r="J99" s="1015">
        <v>2.2094895903122972E-2</v>
      </c>
      <c r="K99" s="178"/>
      <c r="L99" s="178"/>
      <c r="M99" s="178"/>
      <c r="N99" s="178"/>
      <c r="O99" s="178"/>
      <c r="P99" s="178"/>
    </row>
    <row r="100" spans="1:16" x14ac:dyDescent="0.2">
      <c r="A100" s="468">
        <f t="shared" si="1"/>
        <v>2016.04</v>
      </c>
      <c r="B100" s="917">
        <v>116.99599337101755</v>
      </c>
      <c r="C100" s="200">
        <v>-4.1628797922336116E-3</v>
      </c>
      <c r="D100" s="735">
        <v>-2.0303530003208392E-3</v>
      </c>
      <c r="E100" s="1012">
        <v>0.87049216441906141</v>
      </c>
      <c r="F100" s="1013">
        <v>0.12950783558093854</v>
      </c>
      <c r="G100" s="1012">
        <v>0.84799467702046916</v>
      </c>
      <c r="H100" s="1014">
        <v>6.5464724829740195E-2</v>
      </c>
      <c r="I100" s="1014">
        <v>8.6540598149790635E-2</v>
      </c>
      <c r="J100" s="1015">
        <v>-2.1075873320050443E-2</v>
      </c>
      <c r="K100" s="178"/>
      <c r="L100" s="178"/>
      <c r="M100" s="178"/>
      <c r="N100" s="178"/>
      <c r="O100" s="178"/>
      <c r="P100" s="178"/>
    </row>
    <row r="101" spans="1:16" x14ac:dyDescent="0.2">
      <c r="A101" s="468">
        <f t="shared" si="1"/>
        <v>2016.05</v>
      </c>
      <c r="B101" s="917">
        <v>117.0702473292227</v>
      </c>
      <c r="C101" s="200">
        <v>6.3467094953985283E-4</v>
      </c>
      <c r="D101" s="735">
        <v>-5.4894050044997922E-3</v>
      </c>
      <c r="E101" s="1012">
        <v>0.76631647857920238</v>
      </c>
      <c r="F101" s="1013">
        <v>0.23368352142079751</v>
      </c>
      <c r="G101" s="1012">
        <v>0.89681554665394347</v>
      </c>
      <c r="H101" s="1014">
        <v>4.5207741208428937E-2</v>
      </c>
      <c r="I101" s="1014">
        <v>5.7976712137627562E-2</v>
      </c>
      <c r="J101" s="1015">
        <v>-1.2768970929198629E-2</v>
      </c>
      <c r="K101" s="178"/>
      <c r="L101" s="178"/>
      <c r="M101" s="178"/>
      <c r="N101" s="178"/>
      <c r="O101" s="178"/>
      <c r="P101" s="178"/>
    </row>
    <row r="102" spans="1:16" x14ac:dyDescent="0.2">
      <c r="A102" s="468">
        <f t="shared" si="1"/>
        <v>2016.06</v>
      </c>
      <c r="B102" s="917">
        <v>116.88488862430562</v>
      </c>
      <c r="C102" s="200">
        <v>-1.5833118076175757E-3</v>
      </c>
      <c r="D102" s="735">
        <v>-8.5416060271272798E-3</v>
      </c>
      <c r="E102" s="1012">
        <v>0.90359436971004437</v>
      </c>
      <c r="F102" s="1013">
        <v>9.6405630289955649E-2</v>
      </c>
      <c r="G102" s="1012">
        <v>0.89326336676532236</v>
      </c>
      <c r="H102" s="1014">
        <v>6.0008033824108423E-2</v>
      </c>
      <c r="I102" s="1014">
        <v>4.6728599410569227E-2</v>
      </c>
      <c r="J102" s="1015">
        <v>1.327943441353919E-2</v>
      </c>
      <c r="K102" s="178"/>
      <c r="L102" s="178"/>
      <c r="M102" s="178"/>
      <c r="N102" s="178"/>
      <c r="O102" s="178"/>
      <c r="P102" s="178"/>
    </row>
    <row r="103" spans="1:16" x14ac:dyDescent="0.2">
      <c r="A103" s="468">
        <f t="shared" si="1"/>
        <v>2016.07</v>
      </c>
      <c r="B103" s="917">
        <v>117.30060654736886</v>
      </c>
      <c r="C103" s="200">
        <v>3.556643873781211E-3</v>
      </c>
      <c r="D103" s="735">
        <v>-6.4956880855455701E-3</v>
      </c>
      <c r="E103" s="1012">
        <v>0.82782523659867446</v>
      </c>
      <c r="F103" s="1013">
        <v>0.17217476340132543</v>
      </c>
      <c r="G103" s="1012">
        <v>0.9175768609710615</v>
      </c>
      <c r="H103" s="1014">
        <v>3.9700170153844846E-2</v>
      </c>
      <c r="I103" s="1014">
        <v>4.2722968875093678E-2</v>
      </c>
      <c r="J103" s="1015">
        <v>-3.0227987212488338E-3</v>
      </c>
      <c r="K103" s="178"/>
      <c r="L103" s="178"/>
      <c r="M103" s="178"/>
      <c r="N103" s="178"/>
      <c r="O103" s="178"/>
      <c r="P103" s="178"/>
    </row>
    <row r="104" spans="1:16" x14ac:dyDescent="0.2">
      <c r="A104" s="468">
        <f t="shared" si="1"/>
        <v>2016.08</v>
      </c>
      <c r="B104" s="917">
        <v>117.64685523449558</v>
      </c>
      <c r="C104" s="200">
        <v>2.9518064511190366E-3</v>
      </c>
      <c r="D104" s="735">
        <v>-2.2305568370905027E-3</v>
      </c>
      <c r="E104" s="1012">
        <v>0.83923017624209673</v>
      </c>
      <c r="F104" s="1013">
        <v>0.16076982375790316</v>
      </c>
      <c r="G104" s="1012">
        <v>0.90957512345984892</v>
      </c>
      <c r="H104" s="1014">
        <v>7.2495845871023465E-2</v>
      </c>
      <c r="I104" s="1014">
        <v>1.7929030669127648E-2</v>
      </c>
      <c r="J104" s="1015">
        <v>5.4566815201895817E-2</v>
      </c>
      <c r="K104" s="178"/>
      <c r="L104" s="178"/>
      <c r="M104" s="178"/>
      <c r="N104" s="178"/>
      <c r="O104" s="178"/>
      <c r="P104" s="178"/>
    </row>
    <row r="105" spans="1:16" x14ac:dyDescent="0.2">
      <c r="A105" s="468">
        <f t="shared" si="1"/>
        <v>2016.09</v>
      </c>
      <c r="B105" s="917">
        <v>117.49323932288911</v>
      </c>
      <c r="C105" s="200">
        <v>-1.3057375082425882E-3</v>
      </c>
      <c r="D105" s="735">
        <v>-4.126343233975871E-3</v>
      </c>
      <c r="E105" s="1012">
        <v>0.84669041461538508</v>
      </c>
      <c r="F105" s="1013">
        <v>0.15330958538461492</v>
      </c>
      <c r="G105" s="1012">
        <v>0.89908696337121352</v>
      </c>
      <c r="H105" s="1014">
        <v>6.0612910123550592E-2</v>
      </c>
      <c r="I105" s="1014">
        <v>4.0300126505235824E-2</v>
      </c>
      <c r="J105" s="1015">
        <v>2.0312783618314761E-2</v>
      </c>
      <c r="K105" s="178"/>
      <c r="L105" s="178"/>
      <c r="M105" s="178"/>
      <c r="N105" s="178"/>
      <c r="O105" s="178"/>
      <c r="P105" s="178"/>
    </row>
    <row r="106" spans="1:16" x14ac:dyDescent="0.2">
      <c r="A106" s="468">
        <f t="shared" si="1"/>
        <v>2016.1</v>
      </c>
      <c r="B106" s="917">
        <v>117.36455488390634</v>
      </c>
      <c r="C106" s="200">
        <v>-1.0952497328730226E-3</v>
      </c>
      <c r="D106" s="735">
        <v>-4.717695450201842E-3</v>
      </c>
      <c r="E106" s="1012">
        <v>0.86122327653104103</v>
      </c>
      <c r="F106" s="1013">
        <v>0.13877672346895903</v>
      </c>
      <c r="G106" s="1012">
        <v>0.92092944514979647</v>
      </c>
      <c r="H106" s="1014">
        <v>3.6876596289452758E-2</v>
      </c>
      <c r="I106" s="1014">
        <v>4.2193958560750817E-2</v>
      </c>
      <c r="J106" s="1015">
        <v>-5.317362271298056E-3</v>
      </c>
      <c r="K106" s="178"/>
      <c r="L106" s="178"/>
      <c r="M106" s="178"/>
      <c r="N106" s="178"/>
      <c r="O106" s="178"/>
      <c r="P106" s="178"/>
    </row>
    <row r="107" spans="1:16" x14ac:dyDescent="0.2">
      <c r="A107" s="468">
        <f t="shared" si="1"/>
        <v>2016.11</v>
      </c>
      <c r="B107" s="917">
        <v>116.78831717298631</v>
      </c>
      <c r="C107" s="200">
        <v>-4.9098103894316151E-3</v>
      </c>
      <c r="D107" s="735">
        <v>-1.3206219855804835E-2</v>
      </c>
      <c r="E107" s="1012">
        <v>0.84435138915321883</v>
      </c>
      <c r="F107" s="1013">
        <v>0.15564861084678117</v>
      </c>
      <c r="G107" s="1012">
        <v>0.8983685692718848</v>
      </c>
      <c r="H107" s="1014">
        <v>6.7274631544435748E-2</v>
      </c>
      <c r="I107" s="1014">
        <v>3.4356799183679392E-2</v>
      </c>
      <c r="J107" s="1015">
        <v>3.2917832360756356E-2</v>
      </c>
      <c r="K107" s="178"/>
      <c r="L107" s="178"/>
      <c r="M107" s="178"/>
      <c r="N107" s="178"/>
      <c r="O107" s="178"/>
      <c r="P107" s="178"/>
    </row>
    <row r="108" spans="1:16" x14ac:dyDescent="0.2">
      <c r="A108" s="468">
        <f t="shared" si="1"/>
        <v>2016.12</v>
      </c>
      <c r="B108" s="917">
        <v>117.21193686092138</v>
      </c>
      <c r="C108" s="200">
        <v>3.6272437020185367E-3</v>
      </c>
      <c r="D108" s="735">
        <v>-8.6751298894844897E-3</v>
      </c>
      <c r="E108" s="1012">
        <v>0.83043429456767914</v>
      </c>
      <c r="F108" s="1013">
        <v>0.16956570543232097</v>
      </c>
      <c r="G108" s="1012">
        <v>0.909938932119711</v>
      </c>
      <c r="H108" s="1014">
        <v>4.5269567135824446E-2</v>
      </c>
      <c r="I108" s="1014">
        <v>4.4791500744464523E-2</v>
      </c>
      <c r="J108" s="1015">
        <v>4.7806639135992588E-4</v>
      </c>
      <c r="K108" s="178"/>
      <c r="L108" s="178"/>
      <c r="M108" s="178"/>
      <c r="N108" s="178"/>
      <c r="O108" s="178"/>
      <c r="P108" s="178"/>
    </row>
    <row r="109" spans="1:16" x14ac:dyDescent="0.2">
      <c r="A109" s="468">
        <f t="shared" si="1"/>
        <v>2017.01</v>
      </c>
      <c r="B109" s="917">
        <v>116.20027861461416</v>
      </c>
      <c r="C109" s="200">
        <v>-8.6310172274313909E-3</v>
      </c>
      <c r="D109" s="735">
        <v>-2.0612279684704693E-2</v>
      </c>
      <c r="E109" s="1012">
        <v>0.86835699538614275</v>
      </c>
      <c r="F109" s="1013">
        <v>0.13164300461385728</v>
      </c>
      <c r="G109" s="1012">
        <v>0.88860635696595069</v>
      </c>
      <c r="H109" s="1014">
        <v>8.0843970679132293E-2</v>
      </c>
      <c r="I109" s="1014">
        <v>3.054967235491703E-2</v>
      </c>
      <c r="J109" s="1015">
        <v>5.0294298324215267E-2</v>
      </c>
      <c r="K109" s="178"/>
      <c r="L109" s="178"/>
      <c r="M109" s="178"/>
      <c r="N109" s="178"/>
      <c r="O109" s="178"/>
      <c r="P109" s="178"/>
    </row>
    <row r="110" spans="1:16" x14ac:dyDescent="0.2">
      <c r="A110" s="468">
        <f t="shared" si="1"/>
        <v>2017.02</v>
      </c>
      <c r="B110" s="917">
        <v>116.38833059477898</v>
      </c>
      <c r="C110" s="200">
        <v>1.6183436253927729E-3</v>
      </c>
      <c r="D110" s="735">
        <v>-1.4445954777355885E-2</v>
      </c>
      <c r="E110" s="1012">
        <v>0.84189101234200014</v>
      </c>
      <c r="F110" s="1013">
        <v>0.15810898765799988</v>
      </c>
      <c r="G110" s="1012">
        <v>0.87154323036451875</v>
      </c>
      <c r="H110" s="1014">
        <v>0.1014885332434618</v>
      </c>
      <c r="I110" s="1014">
        <v>2.6968236392019528E-2</v>
      </c>
      <c r="J110" s="1015">
        <v>7.4520296851442264E-2</v>
      </c>
      <c r="K110" s="178"/>
      <c r="L110" s="178"/>
      <c r="M110" s="178"/>
      <c r="N110" s="178"/>
      <c r="O110" s="178"/>
      <c r="P110" s="178"/>
    </row>
    <row r="111" spans="1:16" x14ac:dyDescent="0.2">
      <c r="A111" s="468">
        <f t="shared" si="1"/>
        <v>2017.03</v>
      </c>
      <c r="B111" s="917">
        <v>117.25008841073354</v>
      </c>
      <c r="C111" s="200">
        <v>7.404159949289826E-3</v>
      </c>
      <c r="D111" s="735">
        <v>-2.0000939965917341E-3</v>
      </c>
      <c r="E111" s="1012">
        <v>0.81705513966205023</v>
      </c>
      <c r="F111" s="1013">
        <v>0.18294486033794982</v>
      </c>
      <c r="G111" s="1012">
        <v>0.8934715271756406</v>
      </c>
      <c r="H111" s="1014">
        <v>6.9646626286741245E-2</v>
      </c>
      <c r="I111" s="1014">
        <v>3.688184653761812E-2</v>
      </c>
      <c r="J111" s="1015">
        <v>3.2764779749123132E-2</v>
      </c>
      <c r="K111" s="178"/>
      <c r="L111" s="178"/>
      <c r="M111" s="178"/>
      <c r="N111" s="178"/>
      <c r="O111" s="178"/>
      <c r="P111" s="178"/>
    </row>
    <row r="112" spans="1:16" x14ac:dyDescent="0.2">
      <c r="A112" s="468">
        <f t="shared" si="1"/>
        <v>2017.04</v>
      </c>
      <c r="B112" s="917">
        <v>117.30094453217903</v>
      </c>
      <c r="C112" s="200">
        <v>4.3374058079469256E-4</v>
      </c>
      <c r="D112" s="735">
        <v>2.6065094399807531E-3</v>
      </c>
      <c r="E112" s="1012">
        <v>0.85253563234453267</v>
      </c>
      <c r="F112" s="1013">
        <v>0.14746436765546739</v>
      </c>
      <c r="G112" s="1012">
        <v>0.93491538239276895</v>
      </c>
      <c r="H112" s="1014">
        <v>5.3147604174492755E-2</v>
      </c>
      <c r="I112" s="1014">
        <v>1.1937013432738276E-2</v>
      </c>
      <c r="J112" s="1015">
        <v>4.1210590741754489E-2</v>
      </c>
      <c r="K112" s="178"/>
      <c r="L112" s="178"/>
      <c r="M112" s="178"/>
      <c r="N112" s="178"/>
      <c r="O112" s="178"/>
      <c r="P112" s="178"/>
    </row>
    <row r="113" spans="1:16" x14ac:dyDescent="0.2">
      <c r="A113" s="468">
        <f t="shared" si="1"/>
        <v>2017.05</v>
      </c>
      <c r="B113" s="917">
        <v>117.72072975024692</v>
      </c>
      <c r="C113" s="200">
        <v>3.5787027951229857E-3</v>
      </c>
      <c r="D113" s="735">
        <v>5.5563427588476433E-3</v>
      </c>
      <c r="E113" s="1012">
        <v>0.86667422057528709</v>
      </c>
      <c r="F113" s="1013">
        <v>0.13332577942471291</v>
      </c>
      <c r="G113" s="1012">
        <v>0.89689222135141644</v>
      </c>
      <c r="H113" s="1014">
        <v>7.8939576049710344E-2</v>
      </c>
      <c r="I113" s="1014">
        <v>2.416820259887319E-2</v>
      </c>
      <c r="J113" s="1015">
        <v>5.4771373450837151E-2</v>
      </c>
      <c r="K113" s="178"/>
      <c r="L113" s="178"/>
      <c r="M113" s="178"/>
      <c r="N113" s="178"/>
      <c r="O113" s="178"/>
      <c r="P113" s="178"/>
    </row>
    <row r="114" spans="1:16" x14ac:dyDescent="0.2">
      <c r="A114" s="468">
        <f t="shared" si="1"/>
        <v>2017.06</v>
      </c>
      <c r="B114" s="917">
        <v>118.34658259906959</v>
      </c>
      <c r="C114" s="200">
        <v>5.3164200574569651E-3</v>
      </c>
      <c r="D114" s="735">
        <v>1.2505414446363439E-2</v>
      </c>
      <c r="E114" s="1012">
        <v>0.83099611320425826</v>
      </c>
      <c r="F114" s="1013">
        <v>0.16900388679574177</v>
      </c>
      <c r="G114" s="1012">
        <v>0.92222776894931646</v>
      </c>
      <c r="H114" s="1014">
        <v>6.028631113495856E-2</v>
      </c>
      <c r="I114" s="1014">
        <v>1.7485919915724991E-2</v>
      </c>
      <c r="J114" s="1015">
        <v>4.2800391219233569E-2</v>
      </c>
      <c r="K114" s="178"/>
      <c r="L114" s="178"/>
      <c r="M114" s="178"/>
      <c r="N114" s="178"/>
      <c r="O114" s="178"/>
      <c r="P114" s="178"/>
    </row>
    <row r="115" spans="1:16" x14ac:dyDescent="0.2">
      <c r="A115" s="468">
        <f t="shared" si="1"/>
        <v>2017.07</v>
      </c>
      <c r="B115" s="917">
        <v>118.9502465649142</v>
      </c>
      <c r="C115" s="200">
        <v>5.1008145109663538E-3</v>
      </c>
      <c r="D115" s="735">
        <v>1.4063354539255224E-2</v>
      </c>
      <c r="E115" s="1012">
        <v>0.83023911907895298</v>
      </c>
      <c r="F115" s="1013">
        <v>0.16976088092104694</v>
      </c>
      <c r="G115" s="1012">
        <v>0.9303062605823379</v>
      </c>
      <c r="H115" s="1014">
        <v>5.8642162405718547E-2</v>
      </c>
      <c r="I115" s="1014">
        <v>1.1051577011943601E-2</v>
      </c>
      <c r="J115" s="1015">
        <v>4.7590585393774948E-2</v>
      </c>
      <c r="K115" s="178"/>
      <c r="L115" s="178"/>
      <c r="M115" s="178"/>
      <c r="N115" s="178"/>
      <c r="O115" s="178"/>
      <c r="P115" s="178"/>
    </row>
    <row r="116" spans="1:16" x14ac:dyDescent="0.2">
      <c r="A116" s="468">
        <f t="shared" si="1"/>
        <v>2017.08</v>
      </c>
      <c r="B116" s="917">
        <v>118.69252925354778</v>
      </c>
      <c r="C116" s="200">
        <v>-2.1665975381209824E-3</v>
      </c>
      <c r="D116" s="735">
        <v>8.8882445431111012E-3</v>
      </c>
      <c r="E116" s="1012">
        <v>0.88731441576352021</v>
      </c>
      <c r="F116" s="1013">
        <v>0.11268558423647984</v>
      </c>
      <c r="G116" s="1012">
        <v>0.93710484507683944</v>
      </c>
      <c r="H116" s="1014">
        <v>4.774275978798926E-2</v>
      </c>
      <c r="I116" s="1014">
        <v>1.5152395135171345E-2</v>
      </c>
      <c r="J116" s="1015">
        <v>3.2590364652817908E-2</v>
      </c>
      <c r="K116" s="178"/>
      <c r="L116" s="178"/>
      <c r="M116" s="178"/>
      <c r="N116" s="178"/>
      <c r="O116" s="178"/>
      <c r="P116" s="178"/>
    </row>
    <row r="117" spans="1:16" x14ac:dyDescent="0.2">
      <c r="A117" s="468">
        <f t="shared" si="1"/>
        <v>2017.09</v>
      </c>
      <c r="B117" s="917">
        <v>118.79050538892938</v>
      </c>
      <c r="C117" s="200">
        <v>8.2546168657597011E-4</v>
      </c>
      <c r="D117" s="735">
        <v>1.1041197549036763E-2</v>
      </c>
      <c r="E117" s="1012">
        <v>0.84825725191472467</v>
      </c>
      <c r="F117" s="1013">
        <v>0.15174274808527535</v>
      </c>
      <c r="G117" s="1012">
        <v>0.90543318712282717</v>
      </c>
      <c r="H117" s="1014">
        <v>8.5673730770067499E-2</v>
      </c>
      <c r="I117" s="1014">
        <v>8.8930821071053871E-3</v>
      </c>
      <c r="J117" s="1015">
        <v>7.6780648662962109E-2</v>
      </c>
      <c r="K117" s="178"/>
      <c r="L117" s="178"/>
      <c r="M117" s="178"/>
      <c r="N117" s="178"/>
      <c r="O117" s="178"/>
      <c r="P117" s="178"/>
    </row>
    <row r="118" spans="1:16" x14ac:dyDescent="0.2">
      <c r="A118" s="468">
        <f t="shared" si="1"/>
        <v>2017.1</v>
      </c>
      <c r="B118" s="917">
        <v>119.47138933605304</v>
      </c>
      <c r="C118" s="200">
        <v>5.7318044476230125E-3</v>
      </c>
      <c r="D118" s="735">
        <v>1.7951198760398412E-2</v>
      </c>
      <c r="E118" s="1012">
        <v>0.87345363719668578</v>
      </c>
      <c r="F118" s="1013">
        <v>0.12654636280331427</v>
      </c>
      <c r="G118" s="1012">
        <v>0.87022936439522303</v>
      </c>
      <c r="H118" s="1014">
        <v>0.12423369458907056</v>
      </c>
      <c r="I118" s="1014">
        <v>5.5369410157064891E-3</v>
      </c>
      <c r="J118" s="1015">
        <v>0.11869675357336407</v>
      </c>
      <c r="K118" s="178"/>
      <c r="L118" s="178"/>
      <c r="M118" s="178"/>
      <c r="N118" s="178"/>
      <c r="O118" s="178"/>
      <c r="P118" s="178"/>
    </row>
    <row r="119" spans="1:16" x14ac:dyDescent="0.2">
      <c r="A119" s="468">
        <f t="shared" si="1"/>
        <v>2017.11</v>
      </c>
      <c r="B119" s="917">
        <v>120.48286004668375</v>
      </c>
      <c r="C119" s="200">
        <v>8.4662170269539285E-3</v>
      </c>
      <c r="D119" s="735">
        <v>3.1634524438134637E-2</v>
      </c>
      <c r="E119" s="1012">
        <v>0.81794512010902121</v>
      </c>
      <c r="F119" s="1013">
        <v>0.18205487989097879</v>
      </c>
      <c r="G119" s="1012">
        <v>0.91545560346378962</v>
      </c>
      <c r="H119" s="1014">
        <v>6.6681759873800261E-2</v>
      </c>
      <c r="I119" s="1014">
        <v>1.7862636662410135E-2</v>
      </c>
      <c r="J119" s="1015">
        <v>4.8819123211390127E-2</v>
      </c>
      <c r="K119" s="178"/>
      <c r="L119" s="178"/>
      <c r="M119" s="178"/>
      <c r="N119" s="178"/>
      <c r="O119" s="178"/>
      <c r="P119" s="178"/>
    </row>
    <row r="120" spans="1:16" x14ac:dyDescent="0.2">
      <c r="A120" s="468">
        <f t="shared" si="1"/>
        <v>2017.12</v>
      </c>
      <c r="B120" s="917">
        <v>121.45990275900155</v>
      </c>
      <c r="C120" s="200">
        <v>8.1093917586220979E-3</v>
      </c>
      <c r="D120" s="735">
        <v>3.6241751581330917E-2</v>
      </c>
      <c r="E120" s="1012">
        <v>0.8286879358884458</v>
      </c>
      <c r="F120" s="1013">
        <v>0.17131206411155417</v>
      </c>
      <c r="G120" s="1012">
        <v>0.8976152998200484</v>
      </c>
      <c r="H120" s="1014">
        <v>7.0934764412312473E-2</v>
      </c>
      <c r="I120" s="1014">
        <v>3.1449935767639096E-2</v>
      </c>
      <c r="J120" s="1015">
        <v>3.9484828644673377E-2</v>
      </c>
      <c r="K120" s="178"/>
      <c r="L120" s="178"/>
      <c r="M120" s="178"/>
      <c r="N120" s="178"/>
      <c r="O120" s="178"/>
      <c r="P120" s="178"/>
    </row>
    <row r="121" spans="1:16" x14ac:dyDescent="0.2">
      <c r="A121" s="468">
        <f t="shared" si="1"/>
        <v>2018.01</v>
      </c>
      <c r="B121" s="917">
        <v>121.36841610314048</v>
      </c>
      <c r="C121" s="200">
        <v>-7.5322516964797085E-4</v>
      </c>
      <c r="D121" s="735">
        <v>4.447611959405684E-2</v>
      </c>
      <c r="E121" s="1012">
        <v>0.85261519390561513</v>
      </c>
      <c r="F121" s="1013">
        <v>0.1473848060943849</v>
      </c>
      <c r="G121" s="1012">
        <v>0.90875459743904907</v>
      </c>
      <c r="H121" s="1014">
        <v>4.7064967384697065E-2</v>
      </c>
      <c r="I121" s="1014">
        <v>4.4180435176253779E-2</v>
      </c>
      <c r="J121" s="1015">
        <v>2.8845322084432821E-3</v>
      </c>
      <c r="K121" s="178"/>
      <c r="L121" s="178"/>
      <c r="M121" s="178"/>
      <c r="N121" s="178"/>
      <c r="O121" s="178"/>
      <c r="P121" s="178"/>
    </row>
    <row r="122" spans="1:16" x14ac:dyDescent="0.2">
      <c r="A122" s="468">
        <f t="shared" si="1"/>
        <v>2018.02</v>
      </c>
      <c r="B122" s="917">
        <v>121.12561965998563</v>
      </c>
      <c r="C122" s="200">
        <v>-2.0004911570116368E-3</v>
      </c>
      <c r="D122" s="735">
        <v>4.0702440193082001E-2</v>
      </c>
      <c r="E122" s="1012">
        <v>0.85713960339738715</v>
      </c>
      <c r="F122" s="1013">
        <v>0.14286039660261268</v>
      </c>
      <c r="G122" s="1012">
        <v>0.82764137650182201</v>
      </c>
      <c r="H122" s="1014">
        <v>0.1367356040413325</v>
      </c>
      <c r="I122" s="1014">
        <v>3.5623019456845456E-2</v>
      </c>
      <c r="J122" s="1015">
        <v>0.10111258458448705</v>
      </c>
      <c r="K122" s="178"/>
      <c r="L122" s="178"/>
      <c r="M122" s="178"/>
      <c r="N122" s="178"/>
      <c r="O122" s="178"/>
      <c r="P122" s="178"/>
    </row>
    <row r="123" spans="1:16" x14ac:dyDescent="0.2">
      <c r="A123" s="468">
        <f t="shared" si="1"/>
        <v>2018.03</v>
      </c>
      <c r="B123" s="917">
        <v>120.89518827532702</v>
      </c>
      <c r="C123" s="200">
        <v>-1.9024165598116726E-3</v>
      </c>
      <c r="D123" s="735">
        <v>3.1088248324594003E-2</v>
      </c>
      <c r="E123" s="1012">
        <v>0.88082891568153954</v>
      </c>
      <c r="F123" s="1013">
        <v>0.11917108431846053</v>
      </c>
      <c r="G123" s="1012">
        <v>0.91643565891553935</v>
      </c>
      <c r="H123" s="1014">
        <v>6.1060072861382174E-2</v>
      </c>
      <c r="I123" s="1014">
        <v>2.2504268223078452E-2</v>
      </c>
      <c r="J123" s="1015">
        <v>3.8555804638303715E-2</v>
      </c>
      <c r="K123" s="178"/>
      <c r="L123" s="178"/>
      <c r="M123" s="178"/>
      <c r="N123" s="178"/>
      <c r="O123" s="178"/>
      <c r="P123" s="178"/>
    </row>
    <row r="124" spans="1:16" x14ac:dyDescent="0.2">
      <c r="A124" s="468">
        <f t="shared" si="1"/>
        <v>2018.04</v>
      </c>
      <c r="B124" s="917">
        <v>121.64986279136079</v>
      </c>
      <c r="C124" s="200">
        <v>6.2423867053755756E-3</v>
      </c>
      <c r="D124" s="735">
        <v>3.7074878437903136E-2</v>
      </c>
      <c r="E124" s="1012">
        <v>0.80441695236154587</v>
      </c>
      <c r="F124" s="1013">
        <v>0.19558304763845413</v>
      </c>
      <c r="G124" s="1012">
        <v>0.95944415148168294</v>
      </c>
      <c r="H124" s="1014">
        <v>2.1635386941666876E-2</v>
      </c>
      <c r="I124" s="1014">
        <v>1.8920461576650126E-2</v>
      </c>
      <c r="J124" s="1015">
        <v>2.7149253650167494E-3</v>
      </c>
      <c r="K124" s="178"/>
      <c r="L124" s="178"/>
      <c r="M124" s="178"/>
      <c r="N124" s="178"/>
      <c r="O124" s="178"/>
      <c r="P124" s="178"/>
    </row>
    <row r="125" spans="1:16" x14ac:dyDescent="0.2">
      <c r="A125" s="468">
        <f t="shared" si="1"/>
        <v>2018.05</v>
      </c>
      <c r="B125" s="917">
        <v>121.71863769861962</v>
      </c>
      <c r="C125" s="200">
        <v>5.6535129329967628E-4</v>
      </c>
      <c r="D125" s="735">
        <v>3.3960951115870275E-2</v>
      </c>
      <c r="E125" s="1012">
        <v>0.91723337412466921</v>
      </c>
      <c r="F125" s="1013">
        <v>8.2766625875330693E-2</v>
      </c>
      <c r="G125" s="1012">
        <v>0.95512708878676478</v>
      </c>
      <c r="H125" s="1014">
        <v>2.6318696319788986E-2</v>
      </c>
      <c r="I125" s="1014">
        <v>1.8554214893446282E-2</v>
      </c>
      <c r="J125" s="1015">
        <v>7.7644814263427044E-3</v>
      </c>
      <c r="K125" s="178"/>
      <c r="L125" s="178"/>
      <c r="M125" s="178"/>
      <c r="N125" s="178"/>
      <c r="O125" s="178"/>
      <c r="P125" s="178"/>
    </row>
    <row r="126" spans="1:16" x14ac:dyDescent="0.2">
      <c r="A126" s="468">
        <f t="shared" si="1"/>
        <v>2018.06</v>
      </c>
      <c r="B126" s="917">
        <v>121.4404068898062</v>
      </c>
      <c r="C126" s="200">
        <v>-2.2858521428931102E-3</v>
      </c>
      <c r="D126" s="735">
        <v>2.6142066993330548E-2</v>
      </c>
      <c r="E126" s="1012">
        <v>0.93274311149282885</v>
      </c>
      <c r="F126" s="1013">
        <v>6.7256888507171333E-2</v>
      </c>
      <c r="G126" s="1012">
        <v>0.91740325264119349</v>
      </c>
      <c r="H126" s="1014">
        <v>2.7977349615832425E-2</v>
      </c>
      <c r="I126" s="1014">
        <v>5.461939774297403E-2</v>
      </c>
      <c r="J126" s="1015">
        <v>-2.6642048127141608E-2</v>
      </c>
      <c r="K126" s="178"/>
      <c r="L126" s="178"/>
      <c r="M126" s="178"/>
      <c r="N126" s="178"/>
      <c r="O126" s="178"/>
      <c r="P126" s="178"/>
    </row>
    <row r="127" spans="1:16" x14ac:dyDescent="0.2">
      <c r="A127" s="468">
        <f t="shared" si="1"/>
        <v>2018.07</v>
      </c>
      <c r="B127" s="917">
        <v>121.27503859697313</v>
      </c>
      <c r="C127" s="200">
        <v>-1.3617238040311542E-3</v>
      </c>
      <c r="D127" s="735">
        <v>1.9544238866207264E-2</v>
      </c>
      <c r="E127" s="1012">
        <v>0.90744983039780536</v>
      </c>
      <c r="F127" s="1013">
        <v>9.2550169602194587E-2</v>
      </c>
      <c r="G127" s="1012">
        <v>0.94616535845037719</v>
      </c>
      <c r="H127" s="1014">
        <v>1.8550364814279116E-2</v>
      </c>
      <c r="I127" s="1014">
        <v>3.5284276735343699E-2</v>
      </c>
      <c r="J127" s="1015">
        <v>-1.6733911921064583E-2</v>
      </c>
      <c r="K127" s="178"/>
      <c r="L127" s="178"/>
      <c r="M127" s="178"/>
      <c r="N127" s="178"/>
      <c r="O127" s="178"/>
      <c r="P127" s="178"/>
    </row>
    <row r="128" spans="1:16" x14ac:dyDescent="0.2">
      <c r="A128" s="468">
        <f t="shared" si="1"/>
        <v>2018.08</v>
      </c>
      <c r="B128" s="917">
        <v>121.19549455492884</v>
      </c>
      <c r="C128" s="200">
        <v>-6.5589789098023492E-4</v>
      </c>
      <c r="D128" s="735">
        <v>2.1087808281802678E-2</v>
      </c>
      <c r="E128" s="1012">
        <v>0.90553031109123949</v>
      </c>
      <c r="F128" s="1013">
        <v>9.446968890876048E-2</v>
      </c>
      <c r="G128" s="1012">
        <v>0.93641674777479689</v>
      </c>
      <c r="H128" s="1014">
        <v>2.3250753978290864E-2</v>
      </c>
      <c r="I128" s="1014">
        <v>4.0332498246912214E-2</v>
      </c>
      <c r="J128" s="1015">
        <v>-1.708174426862135E-2</v>
      </c>
      <c r="K128" s="178"/>
      <c r="L128" s="178"/>
      <c r="M128" s="178"/>
      <c r="N128" s="178"/>
      <c r="O128" s="178"/>
      <c r="P128" s="178"/>
    </row>
    <row r="129" spans="1:16" x14ac:dyDescent="0.2">
      <c r="A129" s="468">
        <f t="shared" si="1"/>
        <v>2018.09</v>
      </c>
      <c r="B129" s="917">
        <v>121.71760545539856</v>
      </c>
      <c r="C129" s="200">
        <v>4.3080058577019045E-3</v>
      </c>
      <c r="D129" s="735">
        <v>2.4640858769694018E-2</v>
      </c>
      <c r="E129" s="1012">
        <v>0.86876421764282097</v>
      </c>
      <c r="F129" s="1013">
        <v>0.13123578235717895</v>
      </c>
      <c r="G129" s="1012">
        <v>0.91971699910045923</v>
      </c>
      <c r="H129" s="1014">
        <v>3.3024779499483473E-2</v>
      </c>
      <c r="I129" s="1014">
        <v>4.7258221400057199E-2</v>
      </c>
      <c r="J129" s="1015">
        <v>-1.4233441900573726E-2</v>
      </c>
      <c r="K129" s="178"/>
      <c r="L129" s="178"/>
      <c r="M129" s="178"/>
      <c r="N129" s="178"/>
      <c r="O129" s="178"/>
      <c r="P129" s="178"/>
    </row>
    <row r="130" spans="1:16" x14ac:dyDescent="0.2">
      <c r="A130" s="468">
        <f t="shared" si="1"/>
        <v>2018.1</v>
      </c>
      <c r="B130" s="917">
        <v>121.27382495529434</v>
      </c>
      <c r="C130" s="200">
        <v>-3.6459844772975258E-3</v>
      </c>
      <c r="D130" s="735">
        <v>1.5086755324920098E-2</v>
      </c>
      <c r="E130" s="1012">
        <v>0.92144168514102431</v>
      </c>
      <c r="F130" s="1013">
        <v>7.8558314858975714E-2</v>
      </c>
      <c r="G130" s="1012">
        <v>0.9120829329488519</v>
      </c>
      <c r="H130" s="1014">
        <v>3.6617868321602638E-2</v>
      </c>
      <c r="I130" s="1014">
        <v>5.1299198729545435E-2</v>
      </c>
      <c r="J130" s="1015">
        <v>-1.4681330407942794E-2</v>
      </c>
      <c r="K130" s="178"/>
      <c r="L130" s="178"/>
      <c r="M130" s="178"/>
      <c r="N130" s="178"/>
      <c r="O130" s="178"/>
      <c r="P130" s="178"/>
    </row>
    <row r="131" spans="1:16" x14ac:dyDescent="0.2">
      <c r="A131" s="468">
        <f t="shared" si="1"/>
        <v>2018.11</v>
      </c>
      <c r="B131" s="917">
        <v>121.55460120446543</v>
      </c>
      <c r="C131" s="200">
        <v>2.3152254765165226E-3</v>
      </c>
      <c r="D131" s="735">
        <v>8.8953827736693025E-3</v>
      </c>
      <c r="E131" s="1012">
        <v>0.91411987721860388</v>
      </c>
      <c r="F131" s="1013">
        <v>8.5880122781396034E-2</v>
      </c>
      <c r="G131" s="1012">
        <v>0.89091078862048401</v>
      </c>
      <c r="H131" s="1014">
        <v>6.4570663087134092E-2</v>
      </c>
      <c r="I131" s="1014">
        <v>4.4518548292381895E-2</v>
      </c>
      <c r="J131" s="1015">
        <v>2.0052114794752197E-2</v>
      </c>
      <c r="K131" s="178"/>
      <c r="L131" s="178"/>
      <c r="M131" s="178"/>
      <c r="N131" s="178"/>
      <c r="O131" s="178"/>
      <c r="P131" s="178"/>
    </row>
    <row r="132" spans="1:16" x14ac:dyDescent="0.2">
      <c r="A132" s="468">
        <f t="shared" si="1"/>
        <v>2018.12</v>
      </c>
      <c r="B132" s="917">
        <v>121.80777482603087</v>
      </c>
      <c r="C132" s="200">
        <v>2.0827975169741418E-3</v>
      </c>
      <c r="D132" s="735">
        <v>2.8640897870595428E-3</v>
      </c>
      <c r="E132" s="1012">
        <v>0.88130296777688388</v>
      </c>
      <c r="F132" s="1013">
        <v>0.11869703222311609</v>
      </c>
      <c r="G132" s="1012">
        <v>0.85266082608614657</v>
      </c>
      <c r="H132" s="1014">
        <v>5.7613056297381685E-2</v>
      </c>
      <c r="I132" s="1014">
        <v>8.9726117616471743E-2</v>
      </c>
      <c r="J132" s="1015">
        <v>-3.2113061319090058E-2</v>
      </c>
      <c r="K132" s="178"/>
      <c r="L132" s="178"/>
      <c r="M132" s="178"/>
      <c r="N132" s="178"/>
      <c r="O132" s="178"/>
      <c r="P132" s="178"/>
    </row>
    <row r="133" spans="1:16" x14ac:dyDescent="0.2">
      <c r="A133" s="468">
        <f t="shared" si="1"/>
        <v>2019.01</v>
      </c>
      <c r="B133" s="917">
        <v>122.2450396253428</v>
      </c>
      <c r="C133" s="200">
        <v>3.5897938365302283E-3</v>
      </c>
      <c r="D133" s="735">
        <v>7.2228307029842398E-3</v>
      </c>
      <c r="E133" s="1012">
        <v>0.86851635194168542</v>
      </c>
      <c r="F133" s="1013">
        <v>0.13148364805831461</v>
      </c>
      <c r="G133" s="1012">
        <v>0.93051424500599733</v>
      </c>
      <c r="H133" s="1014">
        <v>2.7374391388964761E-2</v>
      </c>
      <c r="I133" s="1014">
        <v>4.2111363605037866E-2</v>
      </c>
      <c r="J133" s="1015">
        <v>-1.4736972216073103E-2</v>
      </c>
      <c r="K133" s="178"/>
      <c r="L133" s="178"/>
      <c r="M133" s="178"/>
      <c r="N133" s="178"/>
      <c r="O133" s="178"/>
      <c r="P133" s="178"/>
    </row>
    <row r="134" spans="1:16" x14ac:dyDescent="0.2">
      <c r="A134" s="468">
        <f t="shared" si="1"/>
        <v>2019.02</v>
      </c>
      <c r="B134" s="917">
        <v>122.26883000345933</v>
      </c>
      <c r="C134" s="200">
        <v>1.946122164910724E-4</v>
      </c>
      <c r="D134" s="735">
        <v>9.4382208048373606E-3</v>
      </c>
      <c r="E134" s="1012">
        <v>0.83211516208776781</v>
      </c>
      <c r="F134" s="1013">
        <v>0.16788483791223208</v>
      </c>
      <c r="G134" s="1012">
        <v>0.90427939998368378</v>
      </c>
      <c r="H134" s="1014">
        <v>3.6324856643908054E-2</v>
      </c>
      <c r="I134" s="1014">
        <v>5.9395743372408299E-2</v>
      </c>
      <c r="J134" s="1015">
        <v>-2.3070886728500248E-2</v>
      </c>
      <c r="K134" s="178"/>
      <c r="L134" s="178"/>
      <c r="M134" s="178"/>
      <c r="N134" s="178"/>
      <c r="O134" s="178"/>
      <c r="P134" s="178"/>
    </row>
    <row r="135" spans="1:16" x14ac:dyDescent="0.2">
      <c r="A135" s="468">
        <f t="shared" si="1"/>
        <v>2019.03</v>
      </c>
      <c r="B135" s="917">
        <v>121.62380995921131</v>
      </c>
      <c r="C135" s="200">
        <v>-5.2754250141246574E-3</v>
      </c>
      <c r="D135" s="735">
        <v>6.0268873747475471E-3</v>
      </c>
      <c r="E135" s="1012">
        <v>0.86579494105823362</v>
      </c>
      <c r="F135" s="1013">
        <v>0.13420505894176629</v>
      </c>
      <c r="G135" s="1012">
        <v>0.88558695482079586</v>
      </c>
      <c r="H135" s="1014">
        <v>1.6873968278995271E-2</v>
      </c>
      <c r="I135" s="1014">
        <v>9.7539076900208868E-2</v>
      </c>
      <c r="J135" s="1015">
        <v>-8.0665108621213608E-2</v>
      </c>
      <c r="K135" s="178"/>
      <c r="L135" s="178"/>
      <c r="M135" s="178"/>
      <c r="N135" s="178"/>
      <c r="O135" s="178"/>
      <c r="P135" s="178"/>
    </row>
    <row r="136" spans="1:16" x14ac:dyDescent="0.2">
      <c r="A136" s="468">
        <f t="shared" si="1"/>
        <v>2019.04</v>
      </c>
      <c r="B136" s="917">
        <v>121.11617676314737</v>
      </c>
      <c r="C136" s="200">
        <v>-4.1737978462785975E-3</v>
      </c>
      <c r="D136" s="735">
        <v>-4.3870664213467858E-3</v>
      </c>
      <c r="E136" s="1012">
        <v>0.86718373950572958</v>
      </c>
      <c r="F136" s="1013">
        <v>0.13281626049427048</v>
      </c>
      <c r="G136" s="1012">
        <v>0.88654999612554786</v>
      </c>
      <c r="H136" s="1014">
        <v>4.3476370878841347E-2</v>
      </c>
      <c r="I136" s="1014">
        <v>6.9973632995610838E-2</v>
      </c>
      <c r="J136" s="1015">
        <v>-2.6497262116769491E-2</v>
      </c>
      <c r="K136" s="178"/>
      <c r="L136" s="178"/>
      <c r="M136" s="178"/>
      <c r="N136" s="178"/>
      <c r="O136" s="178"/>
      <c r="P136" s="178"/>
    </row>
    <row r="137" spans="1:16" x14ac:dyDescent="0.2">
      <c r="A137" s="468">
        <f t="shared" si="1"/>
        <v>2019.05</v>
      </c>
      <c r="B137" s="917">
        <v>120.84693172798866</v>
      </c>
      <c r="C137" s="200">
        <v>-2.2230311619333021E-3</v>
      </c>
      <c r="D137" s="735">
        <v>-7.1616474445708178E-3</v>
      </c>
      <c r="E137" s="1012">
        <v>0.86328077005212278</v>
      </c>
      <c r="F137" s="1013">
        <v>0.13671922994787711</v>
      </c>
      <c r="G137" s="1012">
        <v>0.94843571434022067</v>
      </c>
      <c r="H137" s="1014">
        <v>2.819895779693736E-2</v>
      </c>
      <c r="I137" s="1014">
        <v>2.3365327862841886E-2</v>
      </c>
      <c r="J137" s="1015">
        <v>4.8336299340954762E-3</v>
      </c>
      <c r="K137" s="178"/>
      <c r="L137" s="178"/>
      <c r="M137" s="178"/>
      <c r="N137" s="178"/>
      <c r="O137" s="178"/>
      <c r="P137" s="178"/>
    </row>
    <row r="138" spans="1:16" x14ac:dyDescent="0.2">
      <c r="A138" s="468">
        <f t="shared" si="1"/>
        <v>2019.06</v>
      </c>
      <c r="B138" s="917">
        <v>120.51504134042951</v>
      </c>
      <c r="C138" s="200">
        <v>-2.7463699972639934E-3</v>
      </c>
      <c r="D138" s="735">
        <v>-7.6199147637603382E-3</v>
      </c>
      <c r="E138" s="1012">
        <v>0.88156174795800768</v>
      </c>
      <c r="F138" s="1013">
        <v>0.11843825204199235</v>
      </c>
      <c r="G138" s="1012">
        <v>0.93294301510531985</v>
      </c>
      <c r="H138" s="1014">
        <v>4.3550302598167868E-2</v>
      </c>
      <c r="I138" s="1014">
        <v>2.3506682296512375E-2</v>
      </c>
      <c r="J138" s="1015">
        <v>2.0043620301655497E-2</v>
      </c>
      <c r="K138" s="178"/>
      <c r="L138" s="178"/>
      <c r="M138" s="178"/>
      <c r="N138" s="178"/>
      <c r="O138" s="178"/>
      <c r="P138" s="178"/>
    </row>
    <row r="139" spans="1:16" x14ac:dyDescent="0.2">
      <c r="A139" s="468">
        <f t="shared" si="1"/>
        <v>2019.07</v>
      </c>
      <c r="B139" s="917">
        <v>120.10677598786114</v>
      </c>
      <c r="C139" s="200">
        <v>-3.3876713481356723E-3</v>
      </c>
      <c r="D139" s="735">
        <v>-9.6331662527391337E-3</v>
      </c>
      <c r="E139" s="1012">
        <v>0.87825078542691737</v>
      </c>
      <c r="F139" s="1013">
        <v>0.12174921457308244</v>
      </c>
      <c r="G139" s="1012">
        <v>0.92321249691921314</v>
      </c>
      <c r="H139" s="1014">
        <v>3.849762509814271E-2</v>
      </c>
      <c r="I139" s="1014">
        <v>3.8289877982644223E-2</v>
      </c>
      <c r="J139" s="1015">
        <v>2.0774711549848669E-4</v>
      </c>
      <c r="K139" s="178"/>
      <c r="L139" s="178"/>
      <c r="M139" s="178"/>
      <c r="N139" s="178"/>
      <c r="O139" s="178"/>
      <c r="P139" s="178"/>
    </row>
    <row r="140" spans="1:16" x14ac:dyDescent="0.2">
      <c r="A140" s="468">
        <f t="shared" si="1"/>
        <v>2019.08</v>
      </c>
      <c r="B140" s="917">
        <v>119.49304439977655</v>
      </c>
      <c r="C140" s="200">
        <v>-5.109883127215273E-3</v>
      </c>
      <c r="D140" s="735">
        <v>-1.404714062518797E-2</v>
      </c>
      <c r="E140" s="1012">
        <v>0.8595489061280962</v>
      </c>
      <c r="F140" s="1013">
        <v>0.14045109387190374</v>
      </c>
      <c r="G140" s="1012">
        <v>0.93974213117865579</v>
      </c>
      <c r="H140" s="1014">
        <v>3.789758445690683E-2</v>
      </c>
      <c r="I140" s="1014">
        <v>2.2360284364437388E-2</v>
      </c>
      <c r="J140" s="1015">
        <v>1.5537300092469444E-2</v>
      </c>
      <c r="K140" s="178"/>
      <c r="L140" s="178"/>
      <c r="M140" s="178"/>
      <c r="N140" s="178"/>
      <c r="O140" s="178"/>
      <c r="P140" s="178"/>
    </row>
    <row r="141" spans="1:16" x14ac:dyDescent="0.2">
      <c r="A141" s="468">
        <f t="shared" si="1"/>
        <v>2019.09</v>
      </c>
      <c r="B141" s="917">
        <v>119.36753767126081</v>
      </c>
      <c r="C141" s="200">
        <v>-1.0503266457573357E-3</v>
      </c>
      <c r="D141" s="735">
        <v>-1.9307542038352832E-2</v>
      </c>
      <c r="E141" s="1012">
        <v>0.81451245145425333</v>
      </c>
      <c r="F141" s="1013">
        <v>0.18548754854574664</v>
      </c>
      <c r="G141" s="1012">
        <v>0.91704522158412449</v>
      </c>
      <c r="H141" s="1014">
        <v>3.6116316310938826E-2</v>
      </c>
      <c r="I141" s="1014">
        <v>4.683846210493673E-2</v>
      </c>
      <c r="J141" s="1015">
        <v>-1.0722145793997906E-2</v>
      </c>
      <c r="K141" s="178"/>
      <c r="L141" s="178"/>
      <c r="M141" s="178"/>
      <c r="N141" s="178"/>
      <c r="O141" s="178"/>
      <c r="P141" s="178"/>
    </row>
    <row r="142" spans="1:16" x14ac:dyDescent="0.2">
      <c r="A142" s="468">
        <f t="shared" si="1"/>
        <v>2019.1</v>
      </c>
      <c r="B142" s="917">
        <v>119.33470232894189</v>
      </c>
      <c r="C142" s="200">
        <v>-2.7507765477535084E-4</v>
      </c>
      <c r="D142" s="735">
        <v>-1.5989622056262198E-2</v>
      </c>
      <c r="E142" s="1012">
        <v>0.83151085975652039</v>
      </c>
      <c r="F142" s="1013">
        <v>0.16848914024347958</v>
      </c>
      <c r="G142" s="1012">
        <v>0.93385369152986963</v>
      </c>
      <c r="H142" s="1014">
        <v>2.7926219631629081E-2</v>
      </c>
      <c r="I142" s="1014">
        <v>3.8220088838501177E-2</v>
      </c>
      <c r="J142" s="1015">
        <v>-1.0293869206872096E-2</v>
      </c>
      <c r="K142" s="178"/>
      <c r="L142" s="178"/>
      <c r="M142" s="178"/>
      <c r="N142" s="178"/>
      <c r="O142" s="178"/>
      <c r="P142" s="178"/>
    </row>
    <row r="143" spans="1:16" x14ac:dyDescent="0.2">
      <c r="A143" s="468">
        <f t="shared" si="1"/>
        <v>2019.11</v>
      </c>
      <c r="B143" s="917">
        <v>119.31424598783514</v>
      </c>
      <c r="C143" s="200">
        <v>-1.7141988631576454E-4</v>
      </c>
      <c r="D143" s="735">
        <v>-1.8430854895092108E-2</v>
      </c>
      <c r="E143" s="1012">
        <v>0.86988014624112608</v>
      </c>
      <c r="F143" s="1013">
        <v>0.13011985375887389</v>
      </c>
      <c r="G143" s="1012">
        <v>0.92068648755892013</v>
      </c>
      <c r="H143" s="1014">
        <v>3.6625435299830235E-2</v>
      </c>
      <c r="I143" s="1014">
        <v>4.2688077141249628E-2</v>
      </c>
      <c r="J143" s="1015">
        <v>-6.0626418414193896E-3</v>
      </c>
      <c r="K143" s="178"/>
      <c r="L143" s="178"/>
      <c r="M143" s="178"/>
      <c r="N143" s="178"/>
      <c r="O143" s="178"/>
      <c r="P143" s="178"/>
    </row>
    <row r="144" spans="1:16" x14ac:dyDescent="0.2">
      <c r="A144" s="468">
        <f t="shared" si="1"/>
        <v>2019.12</v>
      </c>
      <c r="B144" s="917">
        <v>117.91047248251965</v>
      </c>
      <c r="C144" s="200">
        <v>-1.1765346993506572E-2</v>
      </c>
      <c r="D144" s="735">
        <v>-3.1995513825594846E-2</v>
      </c>
      <c r="E144" s="1012">
        <v>0.80168198127858759</v>
      </c>
      <c r="F144" s="1013">
        <v>0.19831801872141233</v>
      </c>
      <c r="G144" s="1012">
        <v>0.94338974123470143</v>
      </c>
      <c r="H144" s="1014">
        <v>3.615714799198811E-2</v>
      </c>
      <c r="I144" s="1014">
        <v>2.0453110773310544E-2</v>
      </c>
      <c r="J144" s="1015">
        <v>1.570403721867757E-2</v>
      </c>
      <c r="K144" s="178"/>
      <c r="L144" s="178"/>
      <c r="M144" s="178"/>
      <c r="N144" s="178"/>
      <c r="O144" s="178"/>
      <c r="P144" s="178"/>
    </row>
    <row r="145" spans="1:16" x14ac:dyDescent="0.2">
      <c r="A145" s="468">
        <f t="shared" si="1"/>
        <v>2020.01</v>
      </c>
      <c r="B145" s="917">
        <v>118.23506509326312</v>
      </c>
      <c r="C145" s="200">
        <v>2.7528734633099948E-3</v>
      </c>
      <c r="D145" s="735">
        <v>-3.2802758658915465E-2</v>
      </c>
      <c r="E145" s="1012">
        <v>0.88234560503652804</v>
      </c>
      <c r="F145" s="1013">
        <v>0.11765439496347201</v>
      </c>
      <c r="G145" s="1012">
        <v>0.91423176713222976</v>
      </c>
      <c r="H145" s="1014">
        <v>3.6596364756671475E-2</v>
      </c>
      <c r="I145" s="1014">
        <v>4.9171868111098763E-2</v>
      </c>
      <c r="J145" s="1015">
        <v>-1.2575503354427288E-2</v>
      </c>
      <c r="K145" s="178"/>
      <c r="L145" s="178"/>
      <c r="M145" s="178"/>
      <c r="N145" s="178"/>
      <c r="O145" s="178"/>
      <c r="P145" s="178"/>
    </row>
    <row r="146" spans="1:16" x14ac:dyDescent="0.2">
      <c r="A146" s="468">
        <f t="shared" si="1"/>
        <v>2020.02</v>
      </c>
      <c r="B146" s="917">
        <v>117.86915549811427</v>
      </c>
      <c r="C146" s="200">
        <v>-3.0947637645417059E-3</v>
      </c>
      <c r="D146" s="735">
        <v>-3.5983615000001024E-2</v>
      </c>
      <c r="E146" s="1012">
        <v>0.86870187458958892</v>
      </c>
      <c r="F146" s="1013">
        <v>0.131298125410411</v>
      </c>
      <c r="G146" s="1012">
        <v>0.90633772640298826</v>
      </c>
      <c r="H146" s="1014">
        <v>4.1718460102239237E-2</v>
      </c>
      <c r="I146" s="1014">
        <v>5.1943813494772513E-2</v>
      </c>
      <c r="J146" s="1015">
        <v>-1.0225353392533281E-2</v>
      </c>
      <c r="K146" s="178"/>
      <c r="L146" s="178"/>
      <c r="M146" s="178"/>
      <c r="N146" s="178"/>
      <c r="O146" s="178"/>
      <c r="P146" s="178"/>
    </row>
    <row r="147" spans="1:16" x14ac:dyDescent="0.2">
      <c r="A147" s="468">
        <f t="shared" si="1"/>
        <v>2020.03</v>
      </c>
      <c r="B147" s="917">
        <v>117.90065862304257</v>
      </c>
      <c r="C147" s="200">
        <v>2.6727199999999998E-4</v>
      </c>
      <c r="D147" s="735">
        <v>-3.0612026850806329E-2</v>
      </c>
      <c r="E147" s="1012">
        <v>0.86876150836439192</v>
      </c>
      <c r="F147" s="1013">
        <v>0.131238491635608</v>
      </c>
      <c r="G147" s="1012">
        <v>0.91226299999999994</v>
      </c>
      <c r="H147" s="1014">
        <v>1.2544699999999999E-2</v>
      </c>
      <c r="I147" s="1014">
        <v>7.5192099999999998E-2</v>
      </c>
      <c r="J147" s="1015">
        <v>-6.2647399999999992E-2</v>
      </c>
      <c r="K147" s="178"/>
      <c r="L147" s="178"/>
      <c r="M147" s="178"/>
      <c r="N147" s="178"/>
      <c r="O147" s="178"/>
      <c r="P147" s="178"/>
    </row>
    <row r="148" spans="1:16" x14ac:dyDescent="0.2">
      <c r="A148" s="468">
        <f t="shared" si="1"/>
        <v>2020.04</v>
      </c>
      <c r="B148" s="917">
        <v>117.00122986860497</v>
      </c>
      <c r="C148" s="200">
        <v>-7.6287000000000004E-3</v>
      </c>
      <c r="D148" s="735">
        <v>-3.397520467137527E-2</v>
      </c>
      <c r="E148" s="1012">
        <v>0.959961909217522</v>
      </c>
      <c r="F148" s="1013">
        <v>4.00380907824784E-2</v>
      </c>
      <c r="G148" s="1012">
        <v>0.88661500000000004</v>
      </c>
      <c r="H148" s="1014">
        <v>1.14062E-2</v>
      </c>
      <c r="I148" s="1014">
        <v>0.101979</v>
      </c>
      <c r="J148" s="1015">
        <v>-9.0572800000000009E-2</v>
      </c>
      <c r="K148" s="178"/>
      <c r="L148" s="178"/>
      <c r="M148" s="178"/>
      <c r="N148" s="178"/>
      <c r="O148" s="178"/>
      <c r="P148" s="178"/>
    </row>
    <row r="149" spans="1:16" x14ac:dyDescent="0.2">
      <c r="A149" s="468">
        <f t="shared" si="1"/>
        <v>2020.05</v>
      </c>
      <c r="B149" s="917">
        <v>116.85809516774579</v>
      </c>
      <c r="C149" s="200">
        <v>-1.22336065201982E-3</v>
      </c>
      <c r="D149" s="735">
        <v>-3.3007346592971443E-2</v>
      </c>
      <c r="E149" s="1012">
        <v>0.95697719366018308</v>
      </c>
      <c r="F149" s="1013">
        <v>4.3022806339816803E-2</v>
      </c>
      <c r="G149" s="1012">
        <v>0.91172006746108591</v>
      </c>
      <c r="H149" s="1014">
        <v>1.7317356129238799E-2</v>
      </c>
      <c r="I149" s="1014">
        <v>7.0962576409675793E-2</v>
      </c>
      <c r="J149" s="1015">
        <v>-5.3645220280437E-2</v>
      </c>
      <c r="K149" s="178"/>
      <c r="L149" s="178"/>
      <c r="M149" s="178"/>
      <c r="N149" s="178"/>
      <c r="O149" s="178"/>
      <c r="P149" s="178"/>
    </row>
    <row r="150" spans="1:16" x14ac:dyDescent="0.2">
      <c r="A150" s="468">
        <f t="shared" si="1"/>
        <v>2020.06</v>
      </c>
      <c r="B150" s="917">
        <v>117.12933274879548</v>
      </c>
      <c r="C150" s="200">
        <v>2.3210850789613198E-3</v>
      </c>
      <c r="D150" s="735">
        <v>-2.8093659961250128E-2</v>
      </c>
      <c r="E150" s="1012">
        <v>0.92711440241709397</v>
      </c>
      <c r="F150" s="1013">
        <v>7.2885597582905998E-2</v>
      </c>
      <c r="G150" s="1012">
        <v>0.93876454579921897</v>
      </c>
      <c r="H150" s="1014">
        <v>1.6958012146108602E-2</v>
      </c>
      <c r="I150" s="1014">
        <v>4.42774420546721E-2</v>
      </c>
      <c r="J150" s="1015">
        <v>-2.7319429908563498E-2</v>
      </c>
      <c r="K150" s="178"/>
      <c r="L150" s="178"/>
      <c r="M150" s="178"/>
      <c r="N150" s="178"/>
      <c r="O150" s="178"/>
      <c r="P150" s="178"/>
    </row>
    <row r="151" spans="1:16" x14ac:dyDescent="0.2">
      <c r="A151" s="468">
        <f t="shared" ref="A151:A182" si="2">+A139+1</f>
        <v>2020.07</v>
      </c>
      <c r="B151" s="917">
        <v>117.77188043434448</v>
      </c>
      <c r="C151" s="200">
        <v>5.4857965162925203E-3</v>
      </c>
      <c r="D151" s="735">
        <v>-1.9440165089042449E-2</v>
      </c>
      <c r="E151" s="1012">
        <v>0.90212800640178203</v>
      </c>
      <c r="F151" s="1013">
        <v>9.7871993598217591E-2</v>
      </c>
      <c r="G151" s="1012">
        <v>0.89373689655205202</v>
      </c>
      <c r="H151" s="1014">
        <v>6.5387612884167293E-2</v>
      </c>
      <c r="I151" s="1014">
        <v>4.0875490563780301E-2</v>
      </c>
      <c r="J151" s="1015">
        <v>2.4512122320386992E-2</v>
      </c>
      <c r="K151" s="178"/>
      <c r="L151" s="178"/>
      <c r="M151" s="178"/>
      <c r="N151" s="178"/>
      <c r="O151" s="178"/>
      <c r="P151" s="178"/>
    </row>
    <row r="152" spans="1:16" x14ac:dyDescent="0.2">
      <c r="A152" s="468">
        <f t="shared" si="2"/>
        <v>2020.08</v>
      </c>
      <c r="B152" s="917">
        <v>118.13553834265555</v>
      </c>
      <c r="C152" s="200">
        <v>3.0878160981201901E-3</v>
      </c>
      <c r="D152" s="735">
        <v>-1.1360544573450815E-2</v>
      </c>
      <c r="E152" s="1012">
        <v>0.89480991934488008</v>
      </c>
      <c r="F152" s="1013">
        <v>0.10519008065512001</v>
      </c>
      <c r="G152" s="1012">
        <v>0.94355512990650192</v>
      </c>
      <c r="H152" s="1014">
        <v>4.2506016124508996E-3</v>
      </c>
      <c r="I152" s="1014">
        <v>5.2194268481046996E-2</v>
      </c>
      <c r="J152" s="1015">
        <v>-4.7943666868596094E-2</v>
      </c>
      <c r="K152" s="178"/>
      <c r="L152" s="178"/>
      <c r="M152" s="178"/>
      <c r="N152" s="178"/>
      <c r="O152" s="178"/>
      <c r="P152" s="178"/>
    </row>
    <row r="153" spans="1:16" x14ac:dyDescent="0.2">
      <c r="A153" s="468">
        <f t="shared" si="2"/>
        <v>2020.09</v>
      </c>
      <c r="B153" s="917">
        <v>118.53211473779099</v>
      </c>
      <c r="C153" s="200">
        <v>3.3569610017365097E-3</v>
      </c>
      <c r="D153" s="735">
        <v>-6.9987447991980423E-3</v>
      </c>
      <c r="E153" s="1012">
        <v>0.87920696555130207</v>
      </c>
      <c r="F153" s="1013">
        <v>0.12079303444869799</v>
      </c>
      <c r="G153" s="1012">
        <v>0.90294144089019701</v>
      </c>
      <c r="H153" s="1014">
        <v>4.21765750681872E-2</v>
      </c>
      <c r="I153" s="1014">
        <v>5.48819840416159E-2</v>
      </c>
      <c r="J153" s="1015">
        <v>-1.2705408973428698E-2</v>
      </c>
      <c r="K153" s="178"/>
      <c r="L153" s="178"/>
      <c r="M153" s="178"/>
      <c r="N153" s="178"/>
      <c r="O153" s="178"/>
      <c r="P153" s="178"/>
    </row>
    <row r="154" spans="1:16" x14ac:dyDescent="0.2">
      <c r="A154" s="468">
        <f t="shared" si="2"/>
        <v>2020.1</v>
      </c>
      <c r="B154" s="917">
        <v>119.28066558186781</v>
      </c>
      <c r="C154" s="200">
        <v>6.3151732822173201E-3</v>
      </c>
      <c r="D154" s="735">
        <v>-4.528167081284673E-4</v>
      </c>
      <c r="E154" s="1012">
        <v>0.88321405011931509</v>
      </c>
      <c r="F154" s="1013">
        <v>0.116785949880685</v>
      </c>
      <c r="G154" s="1012">
        <v>0.91855157539296006</v>
      </c>
      <c r="H154" s="1014">
        <v>2.9004176916389502E-2</v>
      </c>
      <c r="I154" s="1014">
        <v>5.2444247690650904E-2</v>
      </c>
      <c r="J154" s="1015">
        <v>-2.3440070774261402E-2</v>
      </c>
      <c r="K154" s="178"/>
      <c r="L154" s="178"/>
      <c r="M154" s="178"/>
      <c r="N154" s="178"/>
      <c r="O154" s="178"/>
      <c r="P154" s="178"/>
    </row>
    <row r="155" spans="1:16" x14ac:dyDescent="0.2">
      <c r="A155" s="468">
        <f t="shared" si="2"/>
        <v>2020.11</v>
      </c>
      <c r="B155" s="917">
        <v>119.44496454953136</v>
      </c>
      <c r="C155" s="200">
        <v>1.3774149134906399E-3</v>
      </c>
      <c r="D155" s="735">
        <v>1.0955821797637988E-3</v>
      </c>
      <c r="E155" s="1012">
        <v>0.85871799542577509</v>
      </c>
      <c r="F155" s="1013">
        <v>0.14128200457422499</v>
      </c>
      <c r="G155" s="1012">
        <v>0.94208206960059793</v>
      </c>
      <c r="H155" s="1014">
        <v>3.5701926347825499E-2</v>
      </c>
      <c r="I155" s="1014">
        <v>2.2216004051576199E-2</v>
      </c>
      <c r="J155" s="1015">
        <v>1.3485922296249302E-2</v>
      </c>
      <c r="K155" s="178"/>
      <c r="L155" s="178"/>
      <c r="M155" s="178"/>
      <c r="N155" s="178"/>
      <c r="O155" s="178"/>
      <c r="P155" s="178"/>
    </row>
    <row r="156" spans="1:16" x14ac:dyDescent="0.2">
      <c r="A156" s="468">
        <f t="shared" si="2"/>
        <v>2020.12</v>
      </c>
      <c r="B156" s="917">
        <v>119.91249798714659</v>
      </c>
      <c r="C156" s="200">
        <v>3.9142163872579799E-3</v>
      </c>
      <c r="D156" s="735">
        <v>1.697920008694509E-2</v>
      </c>
      <c r="E156" s="1012">
        <v>0.86611675926280995</v>
      </c>
      <c r="F156" s="1013">
        <v>0.13388324073718999</v>
      </c>
      <c r="G156" s="1012">
        <v>0.94749008806151191</v>
      </c>
      <c r="H156" s="1014">
        <v>2.6856716523094799E-2</v>
      </c>
      <c r="I156" s="1014">
        <v>2.5653195415392901E-2</v>
      </c>
      <c r="J156" s="1015">
        <v>1.2035211077018992E-3</v>
      </c>
      <c r="K156" s="178"/>
      <c r="L156" s="178"/>
      <c r="M156" s="178"/>
      <c r="N156" s="178"/>
      <c r="O156" s="178"/>
      <c r="P156" s="178"/>
    </row>
    <row r="157" spans="1:16" x14ac:dyDescent="0.2">
      <c r="A157" s="468">
        <f t="shared" si="2"/>
        <v>2021.01</v>
      </c>
      <c r="B157" s="917">
        <v>120.08343603364702</v>
      </c>
      <c r="C157" s="200">
        <v>1.4255231887400298E-3</v>
      </c>
      <c r="D157" s="735">
        <v>1.5633018334501037E-2</v>
      </c>
      <c r="E157" s="1012">
        <v>0.909238198760426</v>
      </c>
      <c r="F157" s="1013">
        <v>9.0761801239573697E-2</v>
      </c>
      <c r="G157" s="1012">
        <v>0.94948506916285491</v>
      </c>
      <c r="H157" s="1014">
        <v>3.32290543265902E-2</v>
      </c>
      <c r="I157" s="1014">
        <v>1.7285876510554802E-2</v>
      </c>
      <c r="J157" s="1015">
        <v>1.5943177816035402E-2</v>
      </c>
      <c r="K157" s="178"/>
      <c r="L157" s="178"/>
      <c r="M157" s="178"/>
      <c r="N157" s="178"/>
      <c r="O157" s="178"/>
      <c r="P157" s="178"/>
    </row>
    <row r="158" spans="1:16" x14ac:dyDescent="0.2">
      <c r="A158" s="468">
        <f t="shared" si="2"/>
        <v>2021.02</v>
      </c>
      <c r="B158" s="917">
        <v>120.05093911917906</v>
      </c>
      <c r="C158" s="200">
        <v>-2.70619458780738E-4</v>
      </c>
      <c r="D158" s="735">
        <v>1.8510216789495049E-2</v>
      </c>
      <c r="E158" s="1012">
        <v>0.91603845474718204</v>
      </c>
      <c r="F158" s="1013">
        <v>8.3961545252818098E-2</v>
      </c>
      <c r="G158" s="1012">
        <v>0.91176139833054193</v>
      </c>
      <c r="H158" s="1014">
        <v>6.7838425434595201E-2</v>
      </c>
      <c r="I158" s="1014">
        <v>2.0400176234862601E-2</v>
      </c>
      <c r="J158" s="1015">
        <v>4.74382491997326E-2</v>
      </c>
      <c r="K158" s="178"/>
      <c r="L158" s="178"/>
      <c r="M158" s="178"/>
      <c r="N158" s="178"/>
      <c r="O158" s="178"/>
      <c r="P158" s="178"/>
    </row>
    <row r="159" spans="1:16" x14ac:dyDescent="0.2">
      <c r="A159" s="468">
        <f t="shared" si="2"/>
        <v>2021.03</v>
      </c>
      <c r="B159" s="917">
        <v>119.74301783723644</v>
      </c>
      <c r="C159" s="200">
        <v>-2.5649218923389501E-3</v>
      </c>
      <c r="D159" s="735">
        <v>1.5626369145946395E-2</v>
      </c>
      <c r="E159" s="1012">
        <v>0.86849704107804793</v>
      </c>
      <c r="F159" s="1013">
        <v>0.13150295892195199</v>
      </c>
      <c r="G159" s="1012">
        <v>0.95017127997204998</v>
      </c>
      <c r="H159" s="1014">
        <v>4.4180395252543796E-2</v>
      </c>
      <c r="I159" s="1014">
        <v>5.6483247754060299E-3</v>
      </c>
      <c r="J159" s="1015">
        <v>3.8532070477137768E-2</v>
      </c>
      <c r="K159" s="178"/>
      <c r="L159" s="178"/>
      <c r="M159" s="178"/>
      <c r="N159" s="178"/>
      <c r="O159" s="178"/>
      <c r="P159" s="178"/>
    </row>
    <row r="160" spans="1:16" x14ac:dyDescent="0.2">
      <c r="A160" s="468">
        <f t="shared" si="2"/>
        <v>2021.04</v>
      </c>
      <c r="B160" s="917">
        <v>119.17379044965796</v>
      </c>
      <c r="C160" s="200">
        <v>-4.75374178686738E-3</v>
      </c>
      <c r="D160" s="735">
        <v>1.8568698666610928E-2</v>
      </c>
      <c r="E160" s="1012">
        <v>0.91580539721977006</v>
      </c>
      <c r="F160" s="1013">
        <v>8.4194602780230596E-2</v>
      </c>
      <c r="G160" s="1012">
        <v>0.91404515278220599</v>
      </c>
      <c r="H160" s="1014">
        <v>4.3679114756567897E-2</v>
      </c>
      <c r="I160" s="1014">
        <v>4.2275732461226304E-2</v>
      </c>
      <c r="J160" s="1015">
        <v>1.4033822953415953E-3</v>
      </c>
      <c r="K160" s="178"/>
      <c r="L160" s="178"/>
      <c r="M160" s="178"/>
      <c r="N160" s="178"/>
      <c r="O160" s="178"/>
      <c r="P160" s="178"/>
    </row>
    <row r="161" spans="1:16" x14ac:dyDescent="0.2">
      <c r="A161" s="468">
        <f t="shared" si="2"/>
        <v>2021.05</v>
      </c>
      <c r="B161" s="917">
        <v>118.88686120173321</v>
      </c>
      <c r="C161" s="200">
        <v>-2.40765395513661E-3</v>
      </c>
      <c r="D161" s="735">
        <v>1.7360937049976766E-2</v>
      </c>
      <c r="E161" s="1012">
        <v>0.90072530015089791</v>
      </c>
      <c r="F161" s="1013">
        <v>9.9274699849102102E-2</v>
      </c>
      <c r="G161" s="1012">
        <v>0.97605886726610391</v>
      </c>
      <c r="H161" s="1014">
        <v>6.5293996866715798E-3</v>
      </c>
      <c r="I161" s="1014">
        <v>1.7411733047225101E-2</v>
      </c>
      <c r="J161" s="1015">
        <v>-1.088233336055352E-2</v>
      </c>
      <c r="K161" s="178"/>
      <c r="L161" s="178"/>
      <c r="M161" s="178"/>
      <c r="N161" s="178"/>
      <c r="O161" s="178"/>
      <c r="P161" s="178"/>
    </row>
    <row r="162" spans="1:16" x14ac:dyDescent="0.2">
      <c r="A162" s="468">
        <f t="shared" si="2"/>
        <v>2021.06</v>
      </c>
      <c r="B162" s="917">
        <v>118.16667032742886</v>
      </c>
      <c r="C162" s="200">
        <v>-6.0577835685500202E-3</v>
      </c>
      <c r="D162" s="735">
        <v>8.8563432770349948E-3</v>
      </c>
      <c r="E162" s="1012">
        <v>0.90108898443698493</v>
      </c>
      <c r="F162" s="1013">
        <v>9.8911015563015112E-2</v>
      </c>
      <c r="G162" s="1012">
        <v>0.93668782292673791</v>
      </c>
      <c r="H162" s="1014">
        <v>2.7697773902722E-2</v>
      </c>
      <c r="I162" s="1014">
        <v>3.5614403170539696E-2</v>
      </c>
      <c r="J162" s="1015">
        <v>-7.9166292678177E-3</v>
      </c>
      <c r="K162" s="178"/>
      <c r="L162" s="178"/>
      <c r="M162" s="178"/>
      <c r="N162" s="178"/>
      <c r="O162" s="178"/>
      <c r="P162" s="178"/>
    </row>
    <row r="163" spans="1:16" x14ac:dyDescent="0.2">
      <c r="A163" s="468">
        <f t="shared" si="2"/>
        <v>2021.07</v>
      </c>
      <c r="B163" s="917">
        <v>117.40292967311773</v>
      </c>
      <c r="C163" s="200">
        <v>-6.4632493426011791E-3</v>
      </c>
      <c r="D163" s="735">
        <v>-3.1327576656334788E-3</v>
      </c>
      <c r="E163" s="1012">
        <v>0.91065478852217396</v>
      </c>
      <c r="F163" s="1013">
        <v>8.9345211477825787E-2</v>
      </c>
      <c r="G163" s="1012">
        <v>0.9374944003173481</v>
      </c>
      <c r="H163" s="1014">
        <v>3.6728622762410096E-2</v>
      </c>
      <c r="I163" s="1014">
        <v>2.5776976920242299E-2</v>
      </c>
      <c r="J163" s="1015">
        <v>1.0951645842167798E-2</v>
      </c>
      <c r="K163" s="178"/>
      <c r="L163" s="178"/>
      <c r="M163" s="178"/>
      <c r="N163" s="178"/>
      <c r="O163" s="178"/>
      <c r="P163" s="178"/>
    </row>
    <row r="164" spans="1:16" x14ac:dyDescent="0.2">
      <c r="A164" s="468">
        <f t="shared" si="2"/>
        <v>2021.08</v>
      </c>
      <c r="B164" s="917">
        <v>116.85441545555877</v>
      </c>
      <c r="C164" s="200">
        <v>-4.6720658427024195E-3</v>
      </c>
      <c r="D164" s="735">
        <v>-1.0844517281335397E-2</v>
      </c>
      <c r="E164" s="1012">
        <v>0.894457363410188</v>
      </c>
      <c r="F164" s="1013">
        <v>0.10554263658981199</v>
      </c>
      <c r="G164" s="1012">
        <v>0.93356396392965091</v>
      </c>
      <c r="H164" s="1014">
        <v>5.1740130584541702E-2</v>
      </c>
      <c r="I164" s="1014">
        <v>1.4695905485807499E-2</v>
      </c>
      <c r="J164" s="1015">
        <v>3.7044225098734201E-2</v>
      </c>
      <c r="K164" s="178"/>
      <c r="L164" s="178"/>
      <c r="M164" s="178"/>
      <c r="N164" s="178"/>
      <c r="O164" s="178"/>
      <c r="P164" s="178"/>
    </row>
    <row r="165" spans="1:16" x14ac:dyDescent="0.2">
      <c r="A165" s="468">
        <f t="shared" si="2"/>
        <v>2021.09</v>
      </c>
      <c r="B165" s="917">
        <v>117.43848494143364</v>
      </c>
      <c r="C165" s="200">
        <v>4.9982662922737906E-3</v>
      </c>
      <c r="D165" s="735">
        <v>-9.2264429667572312E-3</v>
      </c>
      <c r="E165" s="1012">
        <v>0.87525364762565405</v>
      </c>
      <c r="F165" s="1013">
        <v>0.12474635237434599</v>
      </c>
      <c r="G165" s="1012">
        <v>0.94351842155098797</v>
      </c>
      <c r="H165" s="1014">
        <v>4.0463912863915999E-2</v>
      </c>
      <c r="I165" s="1014">
        <v>1.6017665585096399E-2</v>
      </c>
      <c r="J165" s="1015">
        <v>2.44462472788196E-2</v>
      </c>
      <c r="K165" s="178"/>
      <c r="L165" s="178"/>
      <c r="M165" s="178"/>
      <c r="N165" s="178"/>
      <c r="O165" s="178"/>
      <c r="P165" s="178"/>
    </row>
    <row r="166" spans="1:16" x14ac:dyDescent="0.2">
      <c r="A166" s="468">
        <f t="shared" si="2"/>
        <v>2021.1</v>
      </c>
      <c r="B166" s="917">
        <v>117.82789339088393</v>
      </c>
      <c r="C166" s="200">
        <v>3.3158504185785598E-3</v>
      </c>
      <c r="D166" s="735">
        <v>-1.2179444035603337E-2</v>
      </c>
      <c r="E166" s="1012">
        <v>0.86733074086754802</v>
      </c>
      <c r="F166" s="1013">
        <v>0.13266925913245201</v>
      </c>
      <c r="G166" s="1012">
        <v>0.94570013094388106</v>
      </c>
      <c r="H166" s="1014">
        <v>4.2323218210687498E-2</v>
      </c>
      <c r="I166" s="1014">
        <v>1.19766508454316E-2</v>
      </c>
      <c r="J166" s="1015">
        <v>3.03465673652559E-2</v>
      </c>
      <c r="K166" s="178"/>
      <c r="L166" s="178"/>
      <c r="M166" s="178"/>
      <c r="N166" s="178"/>
      <c r="O166" s="178"/>
      <c r="P166" s="178"/>
    </row>
    <row r="167" spans="1:16" x14ac:dyDescent="0.2">
      <c r="A167" s="468">
        <f t="shared" si="2"/>
        <v>2021.11</v>
      </c>
      <c r="B167" s="917">
        <v>118.68552277640337</v>
      </c>
      <c r="C167" s="200">
        <v>7.2786617908405706E-3</v>
      </c>
      <c r="D167" s="735">
        <v>-6.3580894849113445E-3</v>
      </c>
      <c r="E167" s="1012">
        <v>0.85772901234195598</v>
      </c>
      <c r="F167" s="1013">
        <v>0.142270987658044</v>
      </c>
      <c r="G167" s="1012">
        <v>0.9585412905596119</v>
      </c>
      <c r="H167" s="1014">
        <v>2.5390156002205198E-2</v>
      </c>
      <c r="I167" s="1014">
        <v>1.6068553438183201E-2</v>
      </c>
      <c r="J167" s="1015">
        <v>9.321602564022001E-3</v>
      </c>
      <c r="K167" s="178"/>
      <c r="L167" s="178"/>
      <c r="M167" s="178"/>
      <c r="N167" s="178"/>
      <c r="O167" s="178"/>
      <c r="P167" s="178"/>
    </row>
    <row r="168" spans="1:16" x14ac:dyDescent="0.2">
      <c r="A168" s="468">
        <f t="shared" si="2"/>
        <v>2021.12</v>
      </c>
      <c r="B168" s="917">
        <v>118.88406480990649</v>
      </c>
      <c r="C168" s="200">
        <v>1.6728412097670301E-3</v>
      </c>
      <c r="D168" s="735">
        <v>-8.5765303409018889E-3</v>
      </c>
      <c r="E168" s="1012">
        <v>0.89923939644748396</v>
      </c>
      <c r="F168" s="1013">
        <v>0.10076060355251601</v>
      </c>
      <c r="G168" s="1012">
        <v>0.91995955333684809</v>
      </c>
      <c r="H168" s="1014">
        <v>4.5824469958177801E-2</v>
      </c>
      <c r="I168" s="1014">
        <v>3.42159767049737E-2</v>
      </c>
      <c r="J168" s="1015">
        <v>1.1608493253204104E-2</v>
      </c>
      <c r="K168" s="178"/>
      <c r="L168" s="178"/>
      <c r="M168" s="178"/>
      <c r="N168" s="178"/>
      <c r="O168" s="178"/>
      <c r="P168" s="178"/>
    </row>
    <row r="169" spans="1:16" x14ac:dyDescent="0.2">
      <c r="A169" s="468">
        <f t="shared" si="2"/>
        <v>2022.01</v>
      </c>
      <c r="B169" s="917">
        <v>119.12113214789963</v>
      </c>
      <c r="C169" s="200">
        <v>1.9941052518031399E-3</v>
      </c>
      <c r="D169" s="735">
        <v>-8.0136271706762185E-3</v>
      </c>
      <c r="E169" s="1012">
        <v>0.87556047791110703</v>
      </c>
      <c r="F169" s="1013">
        <v>0.124439522088893</v>
      </c>
      <c r="G169" s="1012">
        <v>0.94586741053746703</v>
      </c>
      <c r="H169" s="1014">
        <v>3.52331299950219E-2</v>
      </c>
      <c r="I169" s="1014">
        <v>1.88994594675111E-2</v>
      </c>
      <c r="J169" s="1015">
        <v>1.63336705275108E-2</v>
      </c>
      <c r="K169" s="178"/>
      <c r="L169" s="178"/>
      <c r="M169" s="178"/>
      <c r="N169" s="178"/>
      <c r="O169" s="178"/>
      <c r="P169" s="178"/>
    </row>
    <row r="170" spans="1:16" x14ac:dyDescent="0.2">
      <c r="A170" s="468">
        <f t="shared" si="2"/>
        <v>2022.02</v>
      </c>
      <c r="B170" s="917">
        <v>119.35847044923962</v>
      </c>
      <c r="C170" s="200">
        <v>1.9924113972095399E-3</v>
      </c>
      <c r="D170" s="735">
        <v>-5.7681237233138116E-3</v>
      </c>
      <c r="E170" s="1012">
        <v>0.85873392268226401</v>
      </c>
      <c r="F170" s="1013">
        <v>0.14126607731773599</v>
      </c>
      <c r="G170" s="1012">
        <v>0.92945308936106796</v>
      </c>
      <c r="H170" s="1014">
        <v>5.4969139075540199E-2</v>
      </c>
      <c r="I170" s="1014">
        <v>1.55777715633917E-2</v>
      </c>
      <c r="J170" s="1015">
        <v>3.9391367512148501E-2</v>
      </c>
      <c r="K170" s="178"/>
      <c r="L170" s="178"/>
      <c r="M170" s="178"/>
      <c r="N170" s="178"/>
      <c r="O170" s="178"/>
      <c r="P170" s="178"/>
    </row>
    <row r="171" spans="1:16" x14ac:dyDescent="0.2">
      <c r="A171" s="468">
        <f t="shared" si="2"/>
        <v>2022.03</v>
      </c>
      <c r="B171" s="917">
        <v>118.98950116879273</v>
      </c>
      <c r="C171" s="200">
        <v>-3.0912701801403502E-3</v>
      </c>
      <c r="D171" s="735">
        <v>-6.2927816757377686E-3</v>
      </c>
      <c r="E171" s="1012">
        <v>0.84809722809320998</v>
      </c>
      <c r="F171" s="1013">
        <v>0.151902771906791</v>
      </c>
      <c r="G171" s="1012">
        <v>0.93048639066649297</v>
      </c>
      <c r="H171" s="1014">
        <v>5.4951517047959503E-2</v>
      </c>
      <c r="I171" s="1014">
        <v>1.45620922855474E-2</v>
      </c>
      <c r="J171" s="1015">
        <v>4.0389424762412106E-2</v>
      </c>
      <c r="K171" s="178"/>
      <c r="L171" s="178"/>
      <c r="M171" s="178"/>
      <c r="N171" s="178"/>
      <c r="O171" s="178"/>
      <c r="P171" s="178"/>
    </row>
    <row r="172" spans="1:16" x14ac:dyDescent="0.2">
      <c r="A172" s="468">
        <f t="shared" si="2"/>
        <v>2022.04</v>
      </c>
      <c r="B172" s="917">
        <v>119.01526571702026</v>
      </c>
      <c r="C172" s="200">
        <v>2.1652791191205899E-4</v>
      </c>
      <c r="D172" s="735">
        <v>-1.3301979574499301E-3</v>
      </c>
      <c r="E172" s="1012">
        <v>0.83105107280286605</v>
      </c>
      <c r="F172" s="1013">
        <v>0.168948927197134</v>
      </c>
      <c r="G172" s="1012">
        <v>0.94357884968500894</v>
      </c>
      <c r="H172" s="1014">
        <v>4.4579624189037804E-2</v>
      </c>
      <c r="I172" s="1014">
        <v>1.1841526125953501E-2</v>
      </c>
      <c r="J172" s="1015">
        <v>3.2738098063084302E-2</v>
      </c>
      <c r="K172" s="178"/>
      <c r="L172" s="178"/>
      <c r="M172" s="178"/>
      <c r="N172" s="178"/>
      <c r="O172" s="178"/>
      <c r="P172" s="178"/>
    </row>
    <row r="173" spans="1:16" x14ac:dyDescent="0.2">
      <c r="A173" s="468">
        <f t="shared" si="2"/>
        <v>2022.05</v>
      </c>
      <c r="B173" s="917">
        <v>119.12535134429498</v>
      </c>
      <c r="C173" s="200">
        <v>9.2497064650899098E-4</v>
      </c>
      <c r="D173" s="735">
        <v>2.0060260667247309E-3</v>
      </c>
      <c r="E173" s="1012">
        <v>0.84238809290772809</v>
      </c>
      <c r="F173" s="1013">
        <v>0.15761190709227202</v>
      </c>
      <c r="G173" s="1012">
        <v>0.93202887398463796</v>
      </c>
      <c r="H173" s="1014">
        <v>5.5078962035772901E-2</v>
      </c>
      <c r="I173" s="1014">
        <v>1.2892163979589E-2</v>
      </c>
      <c r="J173" s="1015">
        <v>4.2186798056183895E-2</v>
      </c>
      <c r="K173" s="178"/>
      <c r="L173" s="178"/>
      <c r="M173" s="178"/>
      <c r="N173" s="178"/>
      <c r="O173" s="178"/>
      <c r="P173" s="178"/>
    </row>
    <row r="174" spans="1:16" x14ac:dyDescent="0.2">
      <c r="A174" s="468">
        <f t="shared" si="2"/>
        <v>2022.06</v>
      </c>
      <c r="B174" s="917">
        <v>119.08053326724253</v>
      </c>
      <c r="C174" s="200">
        <v>-3.7622618986390299E-4</v>
      </c>
      <c r="D174" s="735">
        <v>7.7336776713894384E-3</v>
      </c>
      <c r="E174" s="1012">
        <v>0.86087928538065495</v>
      </c>
      <c r="F174" s="1013">
        <v>0.139120714619345</v>
      </c>
      <c r="G174" s="1012">
        <v>0.92947429973054696</v>
      </c>
      <c r="H174" s="1014">
        <v>5.9240187577462598E-2</v>
      </c>
      <c r="I174" s="1014">
        <v>1.12855126919907E-2</v>
      </c>
      <c r="J174" s="1015">
        <v>4.79546748854719E-2</v>
      </c>
      <c r="K174" s="178"/>
      <c r="L174" s="178"/>
      <c r="M174" s="178"/>
      <c r="N174" s="178"/>
      <c r="O174" s="178"/>
      <c r="P174" s="178"/>
    </row>
    <row r="175" spans="1:16" x14ac:dyDescent="0.2">
      <c r="A175" s="468">
        <f t="shared" si="2"/>
        <v>2022.07</v>
      </c>
      <c r="B175" s="917">
        <v>119.4886751400183</v>
      </c>
      <c r="C175" s="200">
        <v>3.4274441134707801E-3</v>
      </c>
      <c r="D175" s="735">
        <v>1.7765702037486397E-2</v>
      </c>
      <c r="E175" s="1012">
        <v>0.83123114787908192</v>
      </c>
      <c r="F175" s="1013">
        <v>0.16876885212091799</v>
      </c>
      <c r="G175" s="1012">
        <v>0.92837259634271108</v>
      </c>
      <c r="H175" s="1014">
        <v>6.1606247861642698E-2</v>
      </c>
      <c r="I175" s="1014">
        <v>1.00211557956458E-2</v>
      </c>
      <c r="J175" s="1015">
        <v>5.1585092065996901E-2</v>
      </c>
      <c r="K175" s="178"/>
      <c r="L175" s="178"/>
      <c r="M175" s="178"/>
      <c r="N175" s="178"/>
      <c r="O175" s="178"/>
      <c r="P175" s="178"/>
    </row>
    <row r="176" spans="1:16" x14ac:dyDescent="0.2">
      <c r="A176" s="468">
        <f t="shared" si="2"/>
        <v>2022.08</v>
      </c>
      <c r="B176" s="917">
        <v>119.81536831433381</v>
      </c>
      <c r="C176" s="200">
        <v>2.7340932011564001E-3</v>
      </c>
      <c r="D176" s="735">
        <v>2.5338818796292184E-2</v>
      </c>
      <c r="E176" s="1012">
        <v>0.83807500443861205</v>
      </c>
      <c r="F176" s="1013">
        <v>0.16192499556138798</v>
      </c>
      <c r="G176" s="1012">
        <v>0.9076914217628359</v>
      </c>
      <c r="H176" s="1014">
        <v>7.7610064205462501E-2</v>
      </c>
      <c r="I176" s="1014">
        <v>1.4698514031701899E-2</v>
      </c>
      <c r="J176" s="1015">
        <v>6.29115501737606E-2</v>
      </c>
      <c r="K176" s="178"/>
      <c r="L176" s="178"/>
      <c r="M176" s="178"/>
      <c r="N176" s="178"/>
      <c r="O176" s="178"/>
      <c r="P176" s="178"/>
    </row>
    <row r="177" spans="1:16" x14ac:dyDescent="0.2">
      <c r="A177" s="468">
        <f t="shared" si="2"/>
        <v>2022.09</v>
      </c>
      <c r="B177" s="917">
        <v>119.98080857989009</v>
      </c>
      <c r="C177" s="200">
        <v>1.3807933646896801E-3</v>
      </c>
      <c r="D177" s="735">
        <v>2.1648130420997003E-2</v>
      </c>
      <c r="E177" s="1012">
        <v>0.8106785401473221</v>
      </c>
      <c r="F177" s="1013">
        <v>0.18932145985267798</v>
      </c>
      <c r="G177" s="1012">
        <v>0.94672984968532903</v>
      </c>
      <c r="H177" s="1014">
        <v>4.5549246699831396E-2</v>
      </c>
      <c r="I177" s="1014">
        <v>7.72090361483963E-3</v>
      </c>
      <c r="J177" s="1015">
        <v>3.7828343084991764E-2</v>
      </c>
      <c r="K177" s="178"/>
      <c r="L177" s="178"/>
      <c r="M177" s="178"/>
      <c r="N177" s="178"/>
      <c r="O177" s="178"/>
      <c r="P177" s="178"/>
    </row>
    <row r="178" spans="1:16" x14ac:dyDescent="0.2">
      <c r="A178" s="468">
        <f t="shared" si="2"/>
        <v>2022.1</v>
      </c>
      <c r="B178" s="917">
        <v>120.51142553134969</v>
      </c>
      <c r="C178" s="200">
        <v>4.4225152150585596E-3</v>
      </c>
      <c r="D178" s="735">
        <v>2.2775015857776415E-2</v>
      </c>
      <c r="E178" s="1012">
        <v>0.81629651511400791</v>
      </c>
      <c r="F178" s="1013">
        <v>0.18370348488599098</v>
      </c>
      <c r="G178" s="1012">
        <v>0.92133347546301192</v>
      </c>
      <c r="H178" s="1014">
        <v>7.5013438760475906E-2</v>
      </c>
      <c r="I178" s="1014">
        <v>3.6530857765115898E-3</v>
      </c>
      <c r="J178" s="1015">
        <v>7.1360352983964315E-2</v>
      </c>
      <c r="K178" s="178"/>
      <c r="L178" s="178"/>
      <c r="M178" s="178"/>
      <c r="N178" s="178"/>
      <c r="O178" s="178"/>
      <c r="P178" s="178"/>
    </row>
    <row r="179" spans="1:16" x14ac:dyDescent="0.2">
      <c r="A179" s="468">
        <f t="shared" si="2"/>
        <v>2022.11</v>
      </c>
      <c r="B179" s="917">
        <v>120.74429929239624</v>
      </c>
      <c r="C179" s="200">
        <v>1.9234954387438998E-3</v>
      </c>
      <c r="D179" s="735">
        <v>1.7337463610864745E-2</v>
      </c>
      <c r="E179" s="1012">
        <v>0.83226007654029599</v>
      </c>
      <c r="F179" s="1013">
        <v>0.16773992345970498</v>
      </c>
      <c r="G179" s="1012">
        <v>0.95287338594495496</v>
      </c>
      <c r="H179" s="1014">
        <v>3.9598023825851002E-2</v>
      </c>
      <c r="I179" s="1014">
        <v>7.5285902291939997E-3</v>
      </c>
      <c r="J179" s="1015">
        <v>3.2069433596656996E-2</v>
      </c>
      <c r="K179" s="178"/>
      <c r="L179" s="178"/>
      <c r="M179" s="178"/>
      <c r="N179" s="178"/>
      <c r="O179" s="178"/>
      <c r="P179" s="178"/>
    </row>
    <row r="180" spans="1:16" x14ac:dyDescent="0.2">
      <c r="A180" s="468">
        <f t="shared" si="2"/>
        <v>2022.12</v>
      </c>
      <c r="B180" s="917">
        <v>121.32770635927933</v>
      </c>
      <c r="C180" s="200">
        <v>4.8317566154432601E-3</v>
      </c>
      <c r="D180" s="735">
        <v>2.0545779594245639E-2</v>
      </c>
      <c r="E180" s="1012">
        <v>0.87531562117914707</v>
      </c>
      <c r="F180" s="1013">
        <v>0.12468437882085301</v>
      </c>
      <c r="G180" s="1012">
        <v>0.92855570716707503</v>
      </c>
      <c r="H180" s="1014">
        <v>4.5310653062327601E-2</v>
      </c>
      <c r="I180" s="1014">
        <v>2.61336397705976E-2</v>
      </c>
      <c r="J180" s="1015">
        <v>1.9177013291730001E-2</v>
      </c>
      <c r="K180" s="178"/>
      <c r="L180" s="178"/>
      <c r="M180" s="178"/>
      <c r="N180" s="178"/>
      <c r="O180" s="178"/>
      <c r="P180" s="178"/>
    </row>
    <row r="181" spans="1:16" x14ac:dyDescent="0.2">
      <c r="A181" s="468">
        <f t="shared" si="2"/>
        <v>2023.01</v>
      </c>
      <c r="B181" s="917">
        <v>121.70027893412454</v>
      </c>
      <c r="C181" s="200">
        <v>3.0707955010865502E-3</v>
      </c>
      <c r="D181" s="735">
        <v>2.1642404498600998E-2</v>
      </c>
      <c r="E181" s="1012">
        <v>0.86866161025980404</v>
      </c>
      <c r="F181" s="1013">
        <v>0.13133838974019599</v>
      </c>
      <c r="G181" s="1012">
        <v>0.90540344331087097</v>
      </c>
      <c r="H181" s="1014">
        <v>7.4560677757104704E-2</v>
      </c>
      <c r="I181" s="1014">
        <v>2.00358789320246E-2</v>
      </c>
      <c r="J181" s="1015">
        <v>5.4524798825080101E-2</v>
      </c>
      <c r="K181" s="178"/>
      <c r="L181" s="178"/>
      <c r="M181" s="178"/>
      <c r="N181" s="178"/>
      <c r="O181" s="178"/>
      <c r="P181" s="178"/>
    </row>
    <row r="182" spans="1:16" x14ac:dyDescent="0.2">
      <c r="A182" s="468">
        <f t="shared" si="2"/>
        <v>2023.02</v>
      </c>
      <c r="B182" s="917">
        <v>121.25921143712435</v>
      </c>
      <c r="C182" s="200">
        <v>-3.6242110606741901E-3</v>
      </c>
      <c r="D182" s="735">
        <v>1.5915634906572107E-2</v>
      </c>
      <c r="E182" s="1012">
        <v>0.87973924251577007</v>
      </c>
      <c r="F182" s="1013">
        <v>0.120260757484231</v>
      </c>
      <c r="G182" s="1012">
        <v>0.92263929206133599</v>
      </c>
      <c r="H182" s="1014">
        <v>5.3817725071451702E-2</v>
      </c>
      <c r="I182" s="1014">
        <v>2.3542982867211803E-2</v>
      </c>
      <c r="J182" s="1015">
        <v>3.02747422042399E-2</v>
      </c>
      <c r="K182" s="178"/>
      <c r="L182" s="178"/>
      <c r="M182" s="178"/>
      <c r="N182" s="178"/>
      <c r="O182" s="178"/>
      <c r="P182" s="178"/>
    </row>
    <row r="183" spans="1:16" x14ac:dyDescent="0.2">
      <c r="A183" s="468">
        <f t="shared" ref="A183:A204" si="3">+A171+1</f>
        <v>2023.03</v>
      </c>
      <c r="B183" s="917">
        <v>121.62008243291861</v>
      </c>
      <c r="C183" s="200">
        <v>2.9760295446204701E-3</v>
      </c>
      <c r="D183" s="735">
        <v>2.209861281385006E-2</v>
      </c>
      <c r="E183" s="1012">
        <v>0.81099895467683791</v>
      </c>
      <c r="F183" s="1013">
        <v>0.18900104532316198</v>
      </c>
      <c r="G183" s="1012">
        <v>0.91547701112436097</v>
      </c>
      <c r="H183" s="1014">
        <v>7.1825650921800099E-2</v>
      </c>
      <c r="I183" s="1014">
        <v>1.2697337953838398E-2</v>
      </c>
      <c r="J183" s="1015">
        <v>5.9128312967961699E-2</v>
      </c>
      <c r="K183" s="178"/>
      <c r="L183" s="178"/>
      <c r="M183" s="178"/>
      <c r="N183" s="178"/>
      <c r="O183" s="178"/>
      <c r="P183" s="178"/>
    </row>
    <row r="184" spans="1:16" x14ac:dyDescent="0.2">
      <c r="A184" s="468">
        <f t="shared" si="3"/>
        <v>2023.04</v>
      </c>
      <c r="B184" s="917">
        <v>122.08338110097824</v>
      </c>
      <c r="C184" s="200">
        <v>3.8093928140129902E-3</v>
      </c>
      <c r="D184" s="735">
        <v>2.5770080071176427E-2</v>
      </c>
      <c r="E184" s="1012">
        <v>0.79373978120748001</v>
      </c>
      <c r="F184" s="1013">
        <v>0.20626021879252002</v>
      </c>
      <c r="G184" s="1012">
        <v>0.91006719382615797</v>
      </c>
      <c r="H184" s="1014">
        <v>6.7181580732189897E-2</v>
      </c>
      <c r="I184" s="1014">
        <v>2.2751225441652298E-2</v>
      </c>
      <c r="J184" s="1015">
        <v>4.4430355290537599E-2</v>
      </c>
      <c r="K184" s="178"/>
      <c r="L184" s="178"/>
      <c r="M184" s="178"/>
      <c r="N184" s="178"/>
      <c r="O184" s="178"/>
      <c r="P184" s="178"/>
    </row>
    <row r="185" spans="1:16" x14ac:dyDescent="0.2">
      <c r="A185" s="468">
        <f t="shared" si="3"/>
        <v>2023.05</v>
      </c>
      <c r="B185" s="917">
        <v>122.11381367770063</v>
      </c>
      <c r="C185" s="200">
        <v>2.4927698142005497E-4</v>
      </c>
      <c r="D185" s="735">
        <v>2.5077614236804768E-2</v>
      </c>
      <c r="E185" s="1012">
        <v>0.86862697756092</v>
      </c>
      <c r="F185" s="1013">
        <v>0.13137302243908</v>
      </c>
      <c r="G185" s="1012">
        <v>0.92320625866768591</v>
      </c>
      <c r="H185" s="1014">
        <v>5.2029037703072295E-2</v>
      </c>
      <c r="I185" s="1014">
        <v>2.4764703629241498E-2</v>
      </c>
      <c r="J185" s="1015">
        <v>2.7264334073830797E-2</v>
      </c>
      <c r="K185" s="178"/>
      <c r="L185" s="178"/>
      <c r="M185" s="178"/>
      <c r="N185" s="178"/>
      <c r="O185" s="178"/>
      <c r="P185" s="178"/>
    </row>
    <row r="186" spans="1:16" x14ac:dyDescent="0.2">
      <c r="A186" s="468">
        <f t="shared" si="3"/>
        <v>2023.06</v>
      </c>
      <c r="B186" s="917">
        <v>122.12122910123286</v>
      </c>
      <c r="C186" s="200">
        <v>6.0725509333441402E-5</v>
      </c>
      <c r="D186" s="735">
        <v>2.5525692220827345E-2</v>
      </c>
      <c r="E186" s="1012">
        <v>0.83366492703712691</v>
      </c>
      <c r="F186" s="1013">
        <v>0.16633507296287298</v>
      </c>
      <c r="G186" s="1012">
        <v>0.92488191949011811</v>
      </c>
      <c r="H186" s="1014">
        <v>6.5143889668171001E-2</v>
      </c>
      <c r="I186" s="1014">
        <v>9.9741908417107297E-3</v>
      </c>
      <c r="J186" s="1015">
        <v>5.5169698826460271E-2</v>
      </c>
      <c r="K186" s="178"/>
      <c r="L186" s="178"/>
      <c r="M186" s="178"/>
      <c r="N186" s="178"/>
      <c r="O186" s="178"/>
      <c r="P186" s="178"/>
    </row>
    <row r="187" spans="1:16" x14ac:dyDescent="0.2">
      <c r="A187" s="468">
        <f t="shared" si="3"/>
        <v>2023.07</v>
      </c>
      <c r="B187" s="917">
        <v>122.0050691428618</v>
      </c>
      <c r="C187" s="200">
        <v>-9.5118563108106307E-4</v>
      </c>
      <c r="D187" s="735">
        <v>2.1050632936667979E-2</v>
      </c>
      <c r="E187" s="1012">
        <v>0.80980590109510897</v>
      </c>
      <c r="F187" s="1013">
        <v>0.190194098904891</v>
      </c>
      <c r="G187" s="1012">
        <v>0.92395018932467299</v>
      </c>
      <c r="H187" s="1014">
        <v>5.6441967585552602E-2</v>
      </c>
      <c r="I187" s="1014">
        <v>1.9607843089774198E-2</v>
      </c>
      <c r="J187" s="1015">
        <v>3.6834124495778407E-2</v>
      </c>
      <c r="K187" s="178"/>
      <c r="L187" s="178"/>
      <c r="M187" s="178"/>
      <c r="N187" s="178"/>
      <c r="O187" s="178"/>
      <c r="P187" s="178"/>
    </row>
    <row r="188" spans="1:16" x14ac:dyDescent="0.2">
      <c r="A188" s="468">
        <f t="shared" si="3"/>
        <v>2023.08</v>
      </c>
      <c r="B188" s="917">
        <v>121.65530399910789</v>
      </c>
      <c r="C188" s="200">
        <v>-2.86680829092738E-3</v>
      </c>
      <c r="D188" s="735">
        <v>1.5347422033315627E-2</v>
      </c>
      <c r="E188" s="1012">
        <v>0.83676015522217895</v>
      </c>
      <c r="F188" s="1013">
        <v>0.163239844777822</v>
      </c>
      <c r="G188" s="1012">
        <v>0.91147073303842208</v>
      </c>
      <c r="H188" s="1014">
        <v>7.9454107729593104E-2</v>
      </c>
      <c r="I188" s="1014">
        <v>9.075159231985111E-3</v>
      </c>
      <c r="J188" s="1015">
        <v>7.0378948497607979E-2</v>
      </c>
      <c r="K188" s="178"/>
      <c r="L188" s="178"/>
      <c r="M188" s="178"/>
      <c r="N188" s="178"/>
      <c r="O188" s="178"/>
      <c r="P188" s="178"/>
    </row>
    <row r="189" spans="1:16" x14ac:dyDescent="0.2">
      <c r="A189" s="468">
        <f t="shared" si="3"/>
        <v>2023.09</v>
      </c>
      <c r="B189" s="917">
        <v>122.13128688072104</v>
      </c>
      <c r="C189" s="200">
        <v>3.9125534684179399E-3</v>
      </c>
      <c r="D189" s="735">
        <v>1.7914493532550146E-2</v>
      </c>
      <c r="E189" s="1012">
        <v>0.82126698690616196</v>
      </c>
      <c r="F189" s="1013">
        <v>0.17873301309383902</v>
      </c>
      <c r="G189" s="1012">
        <v>0.96893385021340406</v>
      </c>
      <c r="H189" s="1014">
        <v>1.9029853247656502E-2</v>
      </c>
      <c r="I189" s="1014">
        <v>1.20362965389399E-2</v>
      </c>
      <c r="J189" s="1015">
        <v>6.9935567087166016E-3</v>
      </c>
      <c r="K189" s="178"/>
      <c r="L189" s="178"/>
      <c r="M189" s="178"/>
      <c r="N189" s="178"/>
      <c r="O189" s="178"/>
      <c r="P189" s="178"/>
    </row>
    <row r="190" spans="1:16" x14ac:dyDescent="0.2">
      <c r="A190" s="468">
        <f t="shared" si="3"/>
        <v>2023.1</v>
      </c>
      <c r="B190" s="917">
        <v>122.660783794358</v>
      </c>
      <c r="C190" s="200">
        <v>4.3354731384602999E-3</v>
      </c>
      <c r="D190" s="735">
        <v>1.7826282256942161E-2</v>
      </c>
      <c r="E190" s="1012">
        <v>0.84360319438868103</v>
      </c>
      <c r="F190" s="1013">
        <v>0.156396805611319</v>
      </c>
      <c r="G190" s="1012">
        <v>0.96539721191146899</v>
      </c>
      <c r="H190" s="1014">
        <v>1.9668212439936703E-2</v>
      </c>
      <c r="I190" s="1014">
        <v>1.49345756485938E-2</v>
      </c>
      <c r="J190" s="1015">
        <v>4.7336367913429012E-3</v>
      </c>
      <c r="K190" s="178"/>
      <c r="L190" s="178"/>
      <c r="M190" s="178"/>
      <c r="N190" s="178"/>
      <c r="O190" s="178"/>
      <c r="P190" s="178"/>
    </row>
    <row r="191" spans="1:16" x14ac:dyDescent="0.2">
      <c r="A191" s="468">
        <f t="shared" si="3"/>
        <v>2023.11</v>
      </c>
      <c r="B191" s="917">
        <v>122.68819102177694</v>
      </c>
      <c r="C191" s="200">
        <v>2.23439200134958E-4</v>
      </c>
      <c r="D191" s="735">
        <v>1.6099242289471238E-2</v>
      </c>
      <c r="E191" s="1012">
        <v>0.84485777941379192</v>
      </c>
      <c r="F191" s="1013">
        <v>0.155142220586208</v>
      </c>
      <c r="G191" s="1012">
        <v>0.9559533047714569</v>
      </c>
      <c r="H191" s="1014">
        <v>2.1379601314979301E-2</v>
      </c>
      <c r="I191" s="1014">
        <v>2.2667093913563599E-2</v>
      </c>
      <c r="J191" s="1015">
        <v>-1.2874925985842988E-3</v>
      </c>
      <c r="K191" s="178"/>
      <c r="L191" s="178"/>
      <c r="M191" s="178"/>
      <c r="N191" s="178"/>
      <c r="O191" s="178"/>
      <c r="P191" s="178"/>
    </row>
    <row r="192" spans="1:16" x14ac:dyDescent="0.2">
      <c r="A192" s="468">
        <f t="shared" si="3"/>
        <v>2023.12</v>
      </c>
      <c r="B192" s="917">
        <v>122.18925179710467</v>
      </c>
      <c r="C192" s="200">
        <v>-4.0667257420374907E-3</v>
      </c>
      <c r="D192" s="735">
        <v>7.1009785289610772E-3</v>
      </c>
      <c r="E192" s="1012">
        <v>0.876</v>
      </c>
      <c r="F192" s="1012">
        <v>0.124</v>
      </c>
      <c r="G192" s="1012">
        <v>0.94699999999999995</v>
      </c>
      <c r="H192" s="1014">
        <v>0.03</v>
      </c>
      <c r="I192" s="1014">
        <v>2.3E-2</v>
      </c>
      <c r="J192" s="1015">
        <v>-1.2874925985842988E-3</v>
      </c>
      <c r="K192" s="178"/>
      <c r="L192" s="178"/>
      <c r="M192" s="178"/>
      <c r="N192" s="178"/>
      <c r="O192" s="178"/>
      <c r="P192" s="178"/>
    </row>
    <row r="193" spans="1:16" x14ac:dyDescent="0.2">
      <c r="A193" s="468">
        <f t="shared" si="3"/>
        <v>2024.01</v>
      </c>
      <c r="B193" s="917">
        <v>121.35469395196313</v>
      </c>
      <c r="C193" s="200">
        <v>-6.8300430100621404E-3</v>
      </c>
      <c r="D193" s="735">
        <v>-2.8396400171644132E-3</v>
      </c>
      <c r="E193" s="1012">
        <v>0.89344496230665404</v>
      </c>
      <c r="F193" s="1013">
        <v>0.10655503769334701</v>
      </c>
      <c r="G193" s="1012">
        <v>0.96918192821131199</v>
      </c>
      <c r="H193" s="1014">
        <v>1.49277922071438E-3</v>
      </c>
      <c r="I193" s="1014">
        <v>2.9325292567973296E-2</v>
      </c>
      <c r="J193" s="1015">
        <v>-2.7832513347258919E-2</v>
      </c>
      <c r="K193" s="178"/>
      <c r="L193" s="178"/>
      <c r="M193" s="178"/>
      <c r="N193" s="178"/>
      <c r="O193" s="178"/>
      <c r="P193" s="178"/>
    </row>
    <row r="194" spans="1:16" x14ac:dyDescent="0.2">
      <c r="A194" s="468">
        <f t="shared" si="3"/>
        <v>2024.02</v>
      </c>
      <c r="B194" s="917">
        <v>120.65959959047863</v>
      </c>
      <c r="C194" s="200">
        <v>-5.7277913103192203E-3</v>
      </c>
      <c r="D194" s="735">
        <v>-4.9448766781452491E-3</v>
      </c>
      <c r="E194" s="1012">
        <v>0.89819009217547796</v>
      </c>
      <c r="F194" s="1013">
        <v>0.101809907824523</v>
      </c>
      <c r="G194" s="1012">
        <v>0.95015295182844595</v>
      </c>
      <c r="H194" s="1014">
        <v>2.5978621911299002E-2</v>
      </c>
      <c r="I194" s="1014">
        <v>2.3868426260254698E-2</v>
      </c>
      <c r="J194" s="1015">
        <v>2.1101956510443023E-3</v>
      </c>
      <c r="K194" s="178"/>
      <c r="L194" s="178"/>
      <c r="M194" s="178"/>
      <c r="N194" s="178"/>
      <c r="O194" s="178"/>
      <c r="P194" s="178"/>
    </row>
    <row r="195" spans="1:16" x14ac:dyDescent="0.2">
      <c r="A195" s="468">
        <f t="shared" si="3"/>
        <v>2024.03</v>
      </c>
      <c r="B195" s="917">
        <v>120.55828686507012</v>
      </c>
      <c r="C195" s="200">
        <v>-8.3965739777336703E-4</v>
      </c>
      <c r="D195" s="735">
        <v>-8.7304296018229088E-3</v>
      </c>
      <c r="E195" s="1012">
        <v>0.75125185906401892</v>
      </c>
      <c r="F195" s="1013">
        <v>0.24874814093598099</v>
      </c>
      <c r="G195" s="1012">
        <v>0.90215637954774708</v>
      </c>
      <c r="H195" s="1014">
        <v>6.3909391622893302E-2</v>
      </c>
      <c r="I195" s="1014">
        <v>3.3934228829359203E-2</v>
      </c>
      <c r="J195" s="1015">
        <v>2.9975162793534099E-2</v>
      </c>
      <c r="K195" s="178"/>
      <c r="L195" s="178"/>
      <c r="M195" s="178"/>
      <c r="N195" s="178"/>
      <c r="O195" s="178"/>
      <c r="P195" s="178"/>
    </row>
    <row r="196" spans="1:16" x14ac:dyDescent="0.2">
      <c r="A196" s="468">
        <f t="shared" si="3"/>
        <v>2024.04</v>
      </c>
      <c r="B196" s="917">
        <v>120.54028621185954</v>
      </c>
      <c r="C196" s="200">
        <v>-1.49310791308217E-4</v>
      </c>
      <c r="D196" s="735">
        <v>-1.2639680153045396E-2</v>
      </c>
      <c r="E196" s="1012">
        <v>0.893585431992171</v>
      </c>
      <c r="F196" s="1013">
        <v>0.10641456800782899</v>
      </c>
      <c r="G196" s="1012">
        <v>0.97068078426172599</v>
      </c>
      <c r="H196" s="1014">
        <v>2.6746486732071001E-2</v>
      </c>
      <c r="I196" s="1014">
        <v>2.5727290062035803E-3</v>
      </c>
      <c r="J196" s="1015">
        <v>2.4173757725867419E-2</v>
      </c>
      <c r="K196" s="178"/>
      <c r="L196" s="178"/>
      <c r="M196" s="178"/>
      <c r="N196" s="178"/>
      <c r="O196" s="178"/>
      <c r="P196" s="178"/>
    </row>
    <row r="197" spans="1:16" x14ac:dyDescent="0.2">
      <c r="A197" s="468">
        <f t="shared" si="3"/>
        <v>2024.05</v>
      </c>
      <c r="B197" s="917">
        <v>120.5894174924762</v>
      </c>
      <c r="C197" s="200">
        <v>4.0759220141808601E-4</v>
      </c>
      <c r="D197" s="735">
        <v>-1.2483404942604026E-2</v>
      </c>
      <c r="E197" s="1012">
        <v>0.90342472157271603</v>
      </c>
      <c r="F197" s="1013">
        <v>9.6575278427284292E-2</v>
      </c>
      <c r="G197" s="1012">
        <v>0.9526190573441311</v>
      </c>
      <c r="H197" s="1014">
        <v>1.9792763945502501E-2</v>
      </c>
      <c r="I197" s="1014">
        <v>2.7588178710366801E-2</v>
      </c>
      <c r="J197" s="1015">
        <v>-7.7954147648643009E-3</v>
      </c>
      <c r="K197" s="178"/>
      <c r="L197" s="178"/>
      <c r="M197" s="178"/>
      <c r="N197" s="178"/>
      <c r="O197" s="178"/>
      <c r="P197" s="178"/>
    </row>
    <row r="198" spans="1:16" x14ac:dyDescent="0.2">
      <c r="A198" s="468">
        <f t="shared" si="3"/>
        <v>2024.06</v>
      </c>
      <c r="B198" s="917">
        <v>120.768237133062</v>
      </c>
      <c r="C198" s="200">
        <v>1.4828800429104898E-3</v>
      </c>
      <c r="D198" s="735">
        <v>-1.1079089017760224E-2</v>
      </c>
      <c r="E198" s="1012">
        <v>0.78011955997345794</v>
      </c>
      <c r="F198" s="1013">
        <v>0.219880440026542</v>
      </c>
      <c r="G198" s="1012">
        <v>0.91510748672046804</v>
      </c>
      <c r="H198" s="1014">
        <v>5.6371871801938804E-2</v>
      </c>
      <c r="I198" s="1014">
        <v>2.85206414775926E-2</v>
      </c>
      <c r="J198" s="1015">
        <v>2.7851230324346204E-2</v>
      </c>
      <c r="K198" s="178"/>
      <c r="L198" s="178"/>
      <c r="M198" s="178"/>
      <c r="N198" s="178"/>
      <c r="O198" s="178"/>
      <c r="P198" s="178"/>
    </row>
    <row r="199" spans="1:16" x14ac:dyDescent="0.2">
      <c r="A199" s="468">
        <f t="shared" si="3"/>
        <v>2024.07</v>
      </c>
      <c r="B199" s="917">
        <v>120.69726426911511</v>
      </c>
      <c r="C199" s="200">
        <v>-5.8767823089692995E-4</v>
      </c>
      <c r="D199" s="735">
        <v>-1.0719266690593976E-2</v>
      </c>
      <c r="E199" s="1012">
        <v>0.82443650409501601</v>
      </c>
      <c r="F199" s="1013">
        <v>0.17556349590498399</v>
      </c>
      <c r="G199" s="1012">
        <v>0.93507174038470497</v>
      </c>
      <c r="H199" s="1014">
        <v>5.1832049910868705E-2</v>
      </c>
      <c r="I199" s="1014">
        <v>1.30962097044266E-2</v>
      </c>
      <c r="J199" s="1015">
        <v>3.87358402064421E-2</v>
      </c>
    </row>
    <row r="200" spans="1:16" x14ac:dyDescent="0.2">
      <c r="A200" s="468">
        <f t="shared" si="3"/>
        <v>2024.08</v>
      </c>
      <c r="B200" s="917">
        <v>120.08567250425486</v>
      </c>
      <c r="C200" s="200">
        <v>-4.1484436603800899E-3</v>
      </c>
      <c r="D200" s="735">
        <v>-1.2902285747151132E-2</v>
      </c>
      <c r="E200" s="1012">
        <v>0.88900000000000001</v>
      </c>
      <c r="F200" s="1013">
        <v>0.111</v>
      </c>
      <c r="G200" s="1012">
        <v>0.96099999999999997</v>
      </c>
      <c r="H200" s="1014">
        <v>2.5000000000000001E-2</v>
      </c>
      <c r="I200" s="1014">
        <v>1.4E-2</v>
      </c>
      <c r="J200" s="1015">
        <f t="shared" ref="J200:J263" si="4">+H200-I200</f>
        <v>1.1000000000000001E-2</v>
      </c>
    </row>
    <row r="201" spans="1:16" x14ac:dyDescent="0.2">
      <c r="A201" s="468">
        <f t="shared" si="3"/>
        <v>2024.09</v>
      </c>
      <c r="B201" s="917">
        <v>120.3421987480499</v>
      </c>
      <c r="C201" s="200">
        <v>2.1361935895054199E-3</v>
      </c>
      <c r="D201" s="735">
        <v>-1.4648892829717264E-2</v>
      </c>
      <c r="E201" s="1012">
        <v>0.84199999999999997</v>
      </c>
      <c r="F201" s="1013">
        <v>0.158</v>
      </c>
      <c r="G201" s="1012">
        <v>0.94899999999999995</v>
      </c>
      <c r="H201" s="1014">
        <v>2.9000000000000001E-2</v>
      </c>
      <c r="I201" s="1014">
        <v>2.1000000000000001E-2</v>
      </c>
      <c r="J201" s="1015">
        <f t="shared" si="4"/>
        <v>8.0000000000000002E-3</v>
      </c>
    </row>
    <row r="202" spans="1:16" x14ac:dyDescent="0.2">
      <c r="A202" s="468">
        <f t="shared" si="3"/>
        <v>2024.1</v>
      </c>
      <c r="B202" s="917">
        <v>120.59927298156246</v>
      </c>
      <c r="C202" s="200">
        <v>2.1361935895054199E-3</v>
      </c>
      <c r="D202" s="735">
        <v>-1.6806600683814898E-2</v>
      </c>
      <c r="E202" s="1012">
        <v>0.86399999999999999</v>
      </c>
      <c r="F202" s="1013">
        <v>0.13600000000000001</v>
      </c>
      <c r="G202" s="1012">
        <v>0.93400000000000005</v>
      </c>
      <c r="H202" s="1014">
        <v>4.3999999999999997E-2</v>
      </c>
      <c r="I202" s="1014">
        <v>2.1999999999999999E-2</v>
      </c>
      <c r="J202" s="1015">
        <f t="shared" si="4"/>
        <v>2.1999999999999999E-2</v>
      </c>
    </row>
    <row r="203" spans="1:16" x14ac:dyDescent="0.2">
      <c r="A203" s="468">
        <f t="shared" si="3"/>
        <v>2024.11</v>
      </c>
      <c r="B203" s="917">
        <v>120.16471702109286</v>
      </c>
      <c r="C203" s="200">
        <v>-1.7684137016368801E-4</v>
      </c>
      <c r="D203" s="735">
        <v>-2.0568189812466775E-2</v>
      </c>
      <c r="E203" s="1012">
        <v>0.79100000000000004</v>
      </c>
      <c r="F203" s="1013">
        <v>0.20899999999999999</v>
      </c>
      <c r="G203" s="1012">
        <v>0.88800000000000001</v>
      </c>
      <c r="H203" s="1014">
        <v>9.2999999999999999E-2</v>
      </c>
      <c r="I203" s="1014">
        <v>1.9E-2</v>
      </c>
      <c r="J203" s="1015">
        <f t="shared" si="4"/>
        <v>7.3999999999999996E-2</v>
      </c>
    </row>
    <row r="204" spans="1:16" x14ac:dyDescent="0.2">
      <c r="A204" s="468">
        <f t="shared" si="3"/>
        <v>2024.12</v>
      </c>
      <c r="B204" s="917">
        <v>119.89433753448681</v>
      </c>
      <c r="C204" s="200">
        <v>-2.2500738428784602E-3</v>
      </c>
      <c r="D204" s="735">
        <v>-1.8781637737078305E-2</v>
      </c>
      <c r="E204" s="1012">
        <v>0.79500000000000004</v>
      </c>
      <c r="F204" s="1013">
        <v>0.20499999999999999</v>
      </c>
      <c r="G204" s="1012">
        <v>0.95</v>
      </c>
      <c r="H204" s="1014">
        <v>4.4999999999999998E-2</v>
      </c>
      <c r="I204" s="1014">
        <v>6.0000000000000001E-3</v>
      </c>
      <c r="J204" s="1015">
        <f t="shared" si="4"/>
        <v>3.9E-2</v>
      </c>
    </row>
    <row r="205" spans="1:16" x14ac:dyDescent="0.2">
      <c r="A205" s="469">
        <v>2025.01</v>
      </c>
      <c r="B205" s="917">
        <v>119.26047555096939</v>
      </c>
      <c r="C205" s="200">
        <v>-5.2868383657827204E-3</v>
      </c>
      <c r="D205" s="735">
        <v>-1.7257003687246808E-2</v>
      </c>
      <c r="E205" s="1012">
        <v>0.83856070730403498</v>
      </c>
      <c r="F205" s="1013">
        <v>0.16143929269596502</v>
      </c>
      <c r="G205" s="1012">
        <v>0.89435965191418898</v>
      </c>
      <c r="H205" s="1014">
        <v>6.6025556554216797E-2</v>
      </c>
      <c r="I205" s="1014">
        <v>3.9614791531594098E-2</v>
      </c>
      <c r="J205" s="1015">
        <f t="shared" si="4"/>
        <v>2.6410765022622698E-2</v>
      </c>
    </row>
    <row r="206" spans="1:16" x14ac:dyDescent="0.2">
      <c r="A206" s="469">
        <v>2025.02</v>
      </c>
      <c r="B206" s="917">
        <v>118.78784710983938</v>
      </c>
      <c r="C206" s="200">
        <v>-3.9629930951266797E-3</v>
      </c>
      <c r="D206" s="735">
        <v>-1.5512669418695446E-2</v>
      </c>
      <c r="E206" s="1012">
        <v>0.81511826408837296</v>
      </c>
      <c r="F206" s="1013">
        <v>0.18488173591162699</v>
      </c>
      <c r="G206" s="1012">
        <v>0.9096322573645359</v>
      </c>
      <c r="H206" s="1014">
        <v>6.7587995526792205E-2</v>
      </c>
      <c r="I206" s="1014">
        <v>2.2779747108672203E-2</v>
      </c>
      <c r="J206" s="1015">
        <f t="shared" si="4"/>
        <v>4.4808248418120006E-2</v>
      </c>
    </row>
    <row r="207" spans="1:16" x14ac:dyDescent="0.2">
      <c r="A207" s="469">
        <v>2025.03</v>
      </c>
      <c r="B207" s="917">
        <v>118.7334157350073</v>
      </c>
      <c r="C207" s="200">
        <v>-4.5822343073316204E-4</v>
      </c>
      <c r="D207" s="735">
        <v>-1.5136836940170095E-2</v>
      </c>
      <c r="E207" s="1012">
        <v>0.7581693981740899</v>
      </c>
      <c r="F207" s="1013">
        <v>0.24183060182590899</v>
      </c>
      <c r="G207" s="1012">
        <v>0.94990367480737503</v>
      </c>
      <c r="H207" s="1014">
        <v>2.2236571526381498E-2</v>
      </c>
      <c r="I207" s="1014">
        <v>2.7859753666243502E-2</v>
      </c>
      <c r="J207" s="1016">
        <f t="shared" si="4"/>
        <v>-5.6231821398620048E-3</v>
      </c>
    </row>
    <row r="208" spans="1:16" x14ac:dyDescent="0.2">
      <c r="A208" s="469">
        <v>2025.04</v>
      </c>
      <c r="B208" s="917">
        <v>118.55438221734278</v>
      </c>
      <c r="C208" s="200">
        <v>-1.5078612584016901E-3</v>
      </c>
      <c r="D208" s="735">
        <v>-1.647502305599613E-2</v>
      </c>
      <c r="E208" s="1012">
        <v>0.7679303969521899</v>
      </c>
      <c r="F208" s="1013">
        <v>0.23206960304780999</v>
      </c>
      <c r="G208" s="1012">
        <v>0.93553846245987993</v>
      </c>
      <c r="H208" s="1014">
        <v>2.0522915918353899E-2</v>
      </c>
      <c r="I208" s="1014">
        <v>4.3938621621766198E-2</v>
      </c>
      <c r="J208" s="1016">
        <f t="shared" si="4"/>
        <v>-2.3415705703412299E-2</v>
      </c>
    </row>
    <row r="209" spans="1:10" x14ac:dyDescent="0.2">
      <c r="A209" s="469">
        <v>2025.05</v>
      </c>
      <c r="B209" s="917">
        <v>118.41361942671689</v>
      </c>
      <c r="C209" s="200">
        <v>-1.18732676087698E-3</v>
      </c>
      <c r="D209" s="735">
        <v>-1.8043026585604527E-2</v>
      </c>
      <c r="E209" s="1012">
        <v>0.76991147463893994</v>
      </c>
      <c r="F209" s="1013">
        <v>0.23008852536106</v>
      </c>
      <c r="G209" s="1012">
        <v>0.96600035895635694</v>
      </c>
      <c r="H209" s="1014">
        <v>1.0047924736794101E-2</v>
      </c>
      <c r="I209" s="1014">
        <v>2.3951716306848999E-2</v>
      </c>
      <c r="J209" s="1016">
        <f t="shared" si="4"/>
        <v>-1.3903791570054898E-2</v>
      </c>
    </row>
    <row r="210" spans="1:10" x14ac:dyDescent="0.2">
      <c r="A210" s="469">
        <v>2025.06</v>
      </c>
      <c r="B210" s="917">
        <v>118.70368121218533</v>
      </c>
      <c r="C210" s="200">
        <v>2.4495643902511599E-3</v>
      </c>
      <c r="D210" s="735">
        <v>-1.7095189678076994E-2</v>
      </c>
      <c r="E210" s="1012">
        <v>0.85261309764749005</v>
      </c>
      <c r="F210" s="1013">
        <v>0.14738690235250998</v>
      </c>
      <c r="G210" s="1012">
        <v>0.93904318937914699</v>
      </c>
      <c r="H210" s="1014">
        <v>2.2703697415258399E-2</v>
      </c>
      <c r="I210" s="1014">
        <v>3.8253113205594796E-2</v>
      </c>
      <c r="J210" s="1016">
        <f t="shared" si="4"/>
        <v>-1.5549415790336397E-2</v>
      </c>
    </row>
    <row r="211" spans="1:10" x14ac:dyDescent="0.2">
      <c r="A211" s="469">
        <v>2025.07</v>
      </c>
      <c r="B211" s="917">
        <v>118.71822790232007</v>
      </c>
      <c r="C211" s="200">
        <v>1.2254624276342301E-4</v>
      </c>
      <c r="D211" s="735">
        <v>-1.548844623226675E-2</v>
      </c>
      <c r="E211" s="1012">
        <v>0.82753072284495</v>
      </c>
      <c r="F211" s="1013">
        <v>0.17246927715504998</v>
      </c>
      <c r="G211" s="1012">
        <v>0.92440440696678905</v>
      </c>
      <c r="H211" s="1014">
        <v>5.2230297811613202E-2</v>
      </c>
      <c r="I211" s="1014">
        <v>2.3365295221597401E-2</v>
      </c>
      <c r="J211" s="1016">
        <f t="shared" si="4"/>
        <v>2.8865002590015801E-2</v>
      </c>
    </row>
    <row r="212" spans="1:10" x14ac:dyDescent="0.2">
      <c r="A212" s="469">
        <v>2025.08</v>
      </c>
      <c r="B212" s="917">
        <v>118.51922314118131</v>
      </c>
      <c r="C212" s="200">
        <v>-1.67627806323462E-3</v>
      </c>
      <c r="D212" s="735">
        <v>-1.3044431782801125E-2</v>
      </c>
      <c r="E212" s="1012">
        <v>0.86155020603760701</v>
      </c>
      <c r="F212" s="1013">
        <v>0.13844979396239299</v>
      </c>
      <c r="G212" s="1012">
        <v>0.94727798027587795</v>
      </c>
      <c r="H212" s="1014">
        <v>2.52572605657196E-2</v>
      </c>
      <c r="I212" s="1014">
        <v>2.7464759158402598E-2</v>
      </c>
      <c r="J212" s="1016">
        <f t="shared" si="4"/>
        <v>-2.2074985926829986E-3</v>
      </c>
    </row>
    <row r="213" spans="1:10" x14ac:dyDescent="0.2">
      <c r="A213" s="469">
        <v>2025.09</v>
      </c>
      <c r="B213" s="917">
        <v>119.01897947294313</v>
      </c>
      <c r="C213" s="200">
        <v>4.21666898007332E-3</v>
      </c>
      <c r="D213" s="735">
        <v>-1.0995471986323557E-2</v>
      </c>
      <c r="E213" s="1012">
        <v>0.83808287236169088</v>
      </c>
      <c r="F213" s="1013">
        <v>0.16191712763830901</v>
      </c>
      <c r="G213" s="1012">
        <v>0.92048467180340399</v>
      </c>
      <c r="H213" s="1014">
        <v>3.4376452833261802E-2</v>
      </c>
      <c r="I213" s="1014">
        <v>4.5138875363334503E-2</v>
      </c>
      <c r="J213" s="1016">
        <f t="shared" si="4"/>
        <v>-1.0762422530072702E-2</v>
      </c>
    </row>
    <row r="214" spans="1:10" x14ac:dyDescent="0.2">
      <c r="A214" s="469">
        <v>2025.1</v>
      </c>
      <c r="B214" s="917">
        <v>119.46323847744537</v>
      </c>
      <c r="C214" s="200">
        <v>3.7326736161709499E-3</v>
      </c>
      <c r="D214" s="735">
        <v>-6.0134505729929622E-3</v>
      </c>
      <c r="E214" s="1012">
        <v>0.85266951396209389</v>
      </c>
      <c r="F214" s="1013">
        <v>0.14733048603790599</v>
      </c>
      <c r="G214" s="1012">
        <v>0.93187203265940199</v>
      </c>
      <c r="H214" s="1014">
        <v>4.1745134463325097E-2</v>
      </c>
      <c r="I214" s="1014">
        <v>2.63828328772725E-2</v>
      </c>
      <c r="J214" s="1016">
        <f t="shared" si="4"/>
        <v>1.5362301586052597E-2</v>
      </c>
    </row>
    <row r="215" spans="1:10" x14ac:dyDescent="0.2">
      <c r="A215" s="469">
        <v>2025.11</v>
      </c>
      <c r="B215" s="917">
        <v>119.04961825007848</v>
      </c>
      <c r="C215" s="200">
        <v>-3.4623222393639803E-3</v>
      </c>
      <c r="D215" s="735">
        <v>-9.279751982594342E-3</v>
      </c>
      <c r="E215" s="1012">
        <v>0.897466485755546</v>
      </c>
      <c r="F215" s="1013">
        <v>0.10253351424445499</v>
      </c>
      <c r="G215" s="1012">
        <v>0.92389958814091899</v>
      </c>
      <c r="H215" s="1014">
        <v>5.6569325571436894E-2</v>
      </c>
      <c r="I215" s="1014">
        <v>1.9531086287643898E-2</v>
      </c>
      <c r="J215" s="1016">
        <f t="shared" si="4"/>
        <v>3.7038239283792997E-2</v>
      </c>
    </row>
    <row r="216" spans="1:10" x14ac:dyDescent="0.2">
      <c r="A216" s="469">
        <v>2025.12</v>
      </c>
      <c r="B216" s="917">
        <v>119.48602855067681</v>
      </c>
      <c r="C216" s="200">
        <v>3.66578496439694E-3</v>
      </c>
      <c r="D216" s="735">
        <v>-3.4055735425583301E-3</v>
      </c>
      <c r="E216" s="1012">
        <v>0.88566217570452299</v>
      </c>
      <c r="F216" s="1013">
        <v>0.11433782429547699</v>
      </c>
      <c r="G216" s="1012">
        <v>0.94397534945609907</v>
      </c>
      <c r="H216" s="1014">
        <v>3.2903274711102298E-2</v>
      </c>
      <c r="I216" s="1014">
        <v>2.3121375832798899E-2</v>
      </c>
      <c r="J216" s="1016">
        <f t="shared" si="4"/>
        <v>9.7818988783033994E-3</v>
      </c>
    </row>
    <row r="217" spans="1:10" x14ac:dyDescent="0.2">
      <c r="A217" s="469">
        <v>2026.01</v>
      </c>
      <c r="B217" s="917" t="e">
        <v>#N/A</v>
      </c>
      <c r="C217" s="200" t="e">
        <v>#N/A</v>
      </c>
      <c r="D217" s="735" t="e">
        <v>#N/A</v>
      </c>
      <c r="E217" s="1012" t="e">
        <v>#N/A</v>
      </c>
      <c r="F217" s="1013" t="e">
        <v>#N/A</v>
      </c>
      <c r="G217" s="1012" t="e">
        <v>#N/A</v>
      </c>
      <c r="H217" s="1014" t="e">
        <v>#N/A</v>
      </c>
      <c r="I217" s="1014" t="e">
        <v>#N/A</v>
      </c>
      <c r="J217" s="1016" t="e">
        <f t="shared" si="4"/>
        <v>#N/A</v>
      </c>
    </row>
    <row r="218" spans="1:10" x14ac:dyDescent="0.2">
      <c r="A218" s="469">
        <v>2026.02</v>
      </c>
      <c r="B218" s="917" t="e">
        <v>#N/A</v>
      </c>
      <c r="C218" s="200" t="e">
        <v>#N/A</v>
      </c>
      <c r="D218" s="735" t="e">
        <v>#N/A</v>
      </c>
      <c r="E218" s="1012" t="e">
        <v>#N/A</v>
      </c>
      <c r="F218" s="1013" t="e">
        <v>#N/A</v>
      </c>
      <c r="G218" s="1012" t="e">
        <v>#N/A</v>
      </c>
      <c r="H218" s="1014" t="e">
        <v>#N/A</v>
      </c>
      <c r="I218" s="1014" t="e">
        <v>#N/A</v>
      </c>
      <c r="J218" s="1016" t="e">
        <f t="shared" si="4"/>
        <v>#N/A</v>
      </c>
    </row>
    <row r="219" spans="1:10" x14ac:dyDescent="0.2">
      <c r="A219" s="469">
        <v>2026.03</v>
      </c>
      <c r="B219" s="917" t="e">
        <v>#N/A</v>
      </c>
      <c r="C219" s="200" t="e">
        <v>#N/A</v>
      </c>
      <c r="D219" s="735" t="e">
        <v>#N/A</v>
      </c>
      <c r="E219" s="1012" t="e">
        <v>#N/A</v>
      </c>
      <c r="F219" s="1013" t="e">
        <v>#N/A</v>
      </c>
      <c r="G219" s="1012" t="e">
        <v>#N/A</v>
      </c>
      <c r="H219" s="1014" t="e">
        <v>#N/A</v>
      </c>
      <c r="I219" s="1014" t="e">
        <v>#N/A</v>
      </c>
      <c r="J219" s="1016" t="e">
        <f t="shared" si="4"/>
        <v>#N/A</v>
      </c>
    </row>
    <row r="220" spans="1:10" x14ac:dyDescent="0.2">
      <c r="A220" s="469">
        <v>2026.04</v>
      </c>
      <c r="B220" s="917" t="e">
        <v>#N/A</v>
      </c>
      <c r="C220" s="200" t="e">
        <v>#N/A</v>
      </c>
      <c r="D220" s="735" t="e">
        <v>#N/A</v>
      </c>
      <c r="E220" s="1012" t="e">
        <v>#N/A</v>
      </c>
      <c r="F220" s="1013" t="e">
        <v>#N/A</v>
      </c>
      <c r="G220" s="1012" t="e">
        <v>#N/A</v>
      </c>
      <c r="H220" s="1014" t="e">
        <v>#N/A</v>
      </c>
      <c r="I220" s="1014" t="e">
        <v>#N/A</v>
      </c>
      <c r="J220" s="1016" t="e">
        <f t="shared" si="4"/>
        <v>#N/A</v>
      </c>
    </row>
    <row r="221" spans="1:10" x14ac:dyDescent="0.2">
      <c r="A221" s="469">
        <v>2026.05</v>
      </c>
      <c r="B221" s="917" t="e">
        <v>#N/A</v>
      </c>
      <c r="C221" s="200" t="e">
        <v>#N/A</v>
      </c>
      <c r="D221" s="735" t="e">
        <v>#N/A</v>
      </c>
      <c r="E221" s="1012" t="e">
        <v>#N/A</v>
      </c>
      <c r="F221" s="1013" t="e">
        <v>#N/A</v>
      </c>
      <c r="G221" s="1012" t="e">
        <v>#N/A</v>
      </c>
      <c r="H221" s="1014" t="e">
        <v>#N/A</v>
      </c>
      <c r="I221" s="1014" t="e">
        <v>#N/A</v>
      </c>
      <c r="J221" s="1016" t="e">
        <f t="shared" si="4"/>
        <v>#N/A</v>
      </c>
    </row>
    <row r="222" spans="1:10" x14ac:dyDescent="0.2">
      <c r="A222" s="469">
        <v>2026.06</v>
      </c>
      <c r="B222" s="917" t="e">
        <v>#N/A</v>
      </c>
      <c r="C222" s="200" t="e">
        <v>#N/A</v>
      </c>
      <c r="D222" s="735" t="e">
        <v>#N/A</v>
      </c>
      <c r="E222" s="1012" t="e">
        <v>#N/A</v>
      </c>
      <c r="F222" s="1013" t="e">
        <v>#N/A</v>
      </c>
      <c r="G222" s="1012" t="e">
        <v>#N/A</v>
      </c>
      <c r="H222" s="1014" t="e">
        <v>#N/A</v>
      </c>
      <c r="I222" s="1014" t="e">
        <v>#N/A</v>
      </c>
      <c r="J222" s="1016" t="e">
        <f t="shared" si="4"/>
        <v>#N/A</v>
      </c>
    </row>
    <row r="223" spans="1:10" x14ac:dyDescent="0.2">
      <c r="A223" s="469">
        <v>2026.07</v>
      </c>
      <c r="B223" s="917" t="e">
        <v>#N/A</v>
      </c>
      <c r="C223" s="200" t="e">
        <v>#N/A</v>
      </c>
      <c r="D223" s="735" t="e">
        <v>#N/A</v>
      </c>
      <c r="E223" s="1012" t="e">
        <v>#N/A</v>
      </c>
      <c r="F223" s="1013" t="e">
        <v>#N/A</v>
      </c>
      <c r="G223" s="1012" t="e">
        <v>#N/A</v>
      </c>
      <c r="H223" s="1014" t="e">
        <v>#N/A</v>
      </c>
      <c r="I223" s="1014" t="e">
        <v>#N/A</v>
      </c>
      <c r="J223" s="1016" t="e">
        <f t="shared" si="4"/>
        <v>#N/A</v>
      </c>
    </row>
    <row r="224" spans="1:10" x14ac:dyDescent="0.2">
      <c r="A224" s="469">
        <v>2026.08</v>
      </c>
      <c r="B224" s="917" t="e">
        <v>#N/A</v>
      </c>
      <c r="C224" s="200" t="e">
        <v>#N/A</v>
      </c>
      <c r="D224" s="735" t="e">
        <v>#N/A</v>
      </c>
      <c r="E224" s="1012" t="e">
        <v>#N/A</v>
      </c>
      <c r="F224" s="1013" t="e">
        <v>#N/A</v>
      </c>
      <c r="G224" s="1012" t="e">
        <v>#N/A</v>
      </c>
      <c r="H224" s="1014" t="e">
        <v>#N/A</v>
      </c>
      <c r="I224" s="1014" t="e">
        <v>#N/A</v>
      </c>
      <c r="J224" s="1016" t="e">
        <f t="shared" si="4"/>
        <v>#N/A</v>
      </c>
    </row>
    <row r="225" spans="1:10" x14ac:dyDescent="0.2">
      <c r="A225" s="469">
        <v>2026.09</v>
      </c>
      <c r="B225" s="917" t="e">
        <v>#N/A</v>
      </c>
      <c r="C225" s="200" t="e">
        <v>#N/A</v>
      </c>
      <c r="D225" s="735" t="e">
        <v>#N/A</v>
      </c>
      <c r="E225" s="1017" t="e">
        <v>#N/A</v>
      </c>
      <c r="F225" s="1018" t="e">
        <v>#N/A</v>
      </c>
      <c r="G225" s="1017" t="e">
        <v>#N/A</v>
      </c>
      <c r="H225" s="1019" t="e">
        <v>#N/A</v>
      </c>
      <c r="I225" s="1019" t="e">
        <v>#N/A</v>
      </c>
      <c r="J225" s="1016" t="e">
        <f t="shared" si="4"/>
        <v>#N/A</v>
      </c>
    </row>
    <row r="226" spans="1:10" x14ac:dyDescent="0.2">
      <c r="A226" s="469">
        <v>2026.1</v>
      </c>
      <c r="B226" s="917" t="e">
        <v>#N/A</v>
      </c>
      <c r="C226" s="200" t="e">
        <v>#N/A</v>
      </c>
      <c r="D226" s="735" t="e">
        <v>#N/A</v>
      </c>
      <c r="E226" s="1017" t="e">
        <v>#N/A</v>
      </c>
      <c r="F226" s="1018" t="e">
        <v>#N/A</v>
      </c>
      <c r="G226" s="1017" t="e">
        <v>#N/A</v>
      </c>
      <c r="H226" s="1019" t="e">
        <v>#N/A</v>
      </c>
      <c r="I226" s="1019" t="e">
        <v>#N/A</v>
      </c>
      <c r="J226" s="1016" t="e">
        <f t="shared" si="4"/>
        <v>#N/A</v>
      </c>
    </row>
    <row r="227" spans="1:10" x14ac:dyDescent="0.2">
      <c r="A227" s="469">
        <v>2026.11</v>
      </c>
      <c r="B227" s="917" t="e">
        <v>#N/A</v>
      </c>
      <c r="C227" s="200" t="e">
        <v>#N/A</v>
      </c>
      <c r="D227" s="735" t="e">
        <v>#N/A</v>
      </c>
      <c r="E227" s="1017" t="e">
        <v>#N/A</v>
      </c>
      <c r="F227" s="1018" t="e">
        <v>#N/A</v>
      </c>
      <c r="G227" s="1017" t="e">
        <v>#N/A</v>
      </c>
      <c r="H227" s="1019" t="e">
        <v>#N/A</v>
      </c>
      <c r="I227" s="1019" t="e">
        <v>#N/A</v>
      </c>
      <c r="J227" s="1016" t="e">
        <f t="shared" si="4"/>
        <v>#N/A</v>
      </c>
    </row>
    <row r="228" spans="1:10" x14ac:dyDescent="0.2">
      <c r="A228" s="469">
        <v>2026.12</v>
      </c>
      <c r="B228" s="917" t="e">
        <v>#N/A</v>
      </c>
      <c r="C228" s="200" t="e">
        <v>#N/A</v>
      </c>
      <c r="D228" s="735" t="e">
        <v>#N/A</v>
      </c>
      <c r="E228" s="1017" t="e">
        <v>#N/A</v>
      </c>
      <c r="F228" s="1018" t="e">
        <v>#N/A</v>
      </c>
      <c r="G228" s="1017" t="e">
        <v>#N/A</v>
      </c>
      <c r="H228" s="1019" t="e">
        <v>#N/A</v>
      </c>
      <c r="I228" s="1019" t="e">
        <v>#N/A</v>
      </c>
      <c r="J228" s="1016" t="e">
        <f t="shared" si="4"/>
        <v>#N/A</v>
      </c>
    </row>
    <row r="229" spans="1:10" x14ac:dyDescent="0.2">
      <c r="A229" s="469">
        <v>2027.01</v>
      </c>
      <c r="B229" s="917" t="e">
        <v>#N/A</v>
      </c>
      <c r="C229" s="200" t="e">
        <v>#N/A</v>
      </c>
      <c r="D229" s="735" t="e">
        <v>#N/A</v>
      </c>
      <c r="E229" s="1017" t="e">
        <v>#N/A</v>
      </c>
      <c r="F229" s="1018" t="e">
        <v>#N/A</v>
      </c>
      <c r="G229" s="1017" t="e">
        <v>#N/A</v>
      </c>
      <c r="H229" s="1019" t="e">
        <v>#N/A</v>
      </c>
      <c r="I229" s="1019" t="e">
        <v>#N/A</v>
      </c>
      <c r="J229" s="1016" t="e">
        <f t="shared" si="4"/>
        <v>#N/A</v>
      </c>
    </row>
    <row r="230" spans="1:10" x14ac:dyDescent="0.2">
      <c r="A230" s="469">
        <v>2027.02</v>
      </c>
      <c r="B230" s="917" t="e">
        <v>#N/A</v>
      </c>
      <c r="C230" s="200" t="e">
        <v>#N/A</v>
      </c>
      <c r="D230" s="735" t="e">
        <v>#N/A</v>
      </c>
      <c r="E230" s="1017" t="e">
        <v>#N/A</v>
      </c>
      <c r="F230" s="1018" t="e">
        <v>#N/A</v>
      </c>
      <c r="G230" s="1017" t="e">
        <v>#N/A</v>
      </c>
      <c r="H230" s="1019" t="e">
        <v>#N/A</v>
      </c>
      <c r="I230" s="1019" t="e">
        <v>#N/A</v>
      </c>
      <c r="J230" s="1016" t="e">
        <f t="shared" si="4"/>
        <v>#N/A</v>
      </c>
    </row>
    <row r="231" spans="1:10" x14ac:dyDescent="0.2">
      <c r="A231" s="469">
        <v>2027.03</v>
      </c>
      <c r="B231" s="917" t="e">
        <v>#N/A</v>
      </c>
      <c r="C231" s="200" t="e">
        <v>#N/A</v>
      </c>
      <c r="D231" s="735" t="e">
        <v>#N/A</v>
      </c>
      <c r="E231" s="1017" t="e">
        <v>#N/A</v>
      </c>
      <c r="F231" s="1018" t="e">
        <v>#N/A</v>
      </c>
      <c r="G231" s="1017" t="e">
        <v>#N/A</v>
      </c>
      <c r="H231" s="1019" t="e">
        <v>#N/A</v>
      </c>
      <c r="I231" s="1019" t="e">
        <v>#N/A</v>
      </c>
      <c r="J231" s="1016" t="e">
        <f t="shared" si="4"/>
        <v>#N/A</v>
      </c>
    </row>
    <row r="232" spans="1:10" x14ac:dyDescent="0.2">
      <c r="A232" s="469">
        <v>2027.04</v>
      </c>
      <c r="B232" s="917" t="e">
        <v>#N/A</v>
      </c>
      <c r="C232" s="200" t="e">
        <v>#N/A</v>
      </c>
      <c r="D232" s="735" t="e">
        <v>#N/A</v>
      </c>
      <c r="E232" s="1017" t="e">
        <v>#N/A</v>
      </c>
      <c r="F232" s="1018" t="e">
        <v>#N/A</v>
      </c>
      <c r="G232" s="1017" t="e">
        <v>#N/A</v>
      </c>
      <c r="H232" s="1019" t="e">
        <v>#N/A</v>
      </c>
      <c r="I232" s="1019" t="e">
        <v>#N/A</v>
      </c>
      <c r="J232" s="1016" t="e">
        <f t="shared" si="4"/>
        <v>#N/A</v>
      </c>
    </row>
    <row r="233" spans="1:10" x14ac:dyDescent="0.2">
      <c r="A233" s="469">
        <v>2027.05</v>
      </c>
      <c r="B233" s="917" t="e">
        <v>#N/A</v>
      </c>
      <c r="C233" s="200" t="e">
        <v>#N/A</v>
      </c>
      <c r="D233" s="735" t="e">
        <v>#N/A</v>
      </c>
      <c r="E233" s="1017" t="e">
        <v>#N/A</v>
      </c>
      <c r="F233" s="1018" t="e">
        <v>#N/A</v>
      </c>
      <c r="G233" s="1017" t="e">
        <v>#N/A</v>
      </c>
      <c r="H233" s="1019" t="e">
        <v>#N/A</v>
      </c>
      <c r="I233" s="1019" t="e">
        <v>#N/A</v>
      </c>
      <c r="J233" s="1016" t="e">
        <f t="shared" si="4"/>
        <v>#N/A</v>
      </c>
    </row>
    <row r="234" spans="1:10" x14ac:dyDescent="0.2">
      <c r="A234" s="469">
        <v>2027.06</v>
      </c>
      <c r="B234" s="917" t="e">
        <v>#N/A</v>
      </c>
      <c r="C234" s="200" t="e">
        <v>#N/A</v>
      </c>
      <c r="D234" s="735" t="e">
        <v>#N/A</v>
      </c>
      <c r="E234" s="1017" t="e">
        <v>#N/A</v>
      </c>
      <c r="F234" s="1018" t="e">
        <v>#N/A</v>
      </c>
      <c r="G234" s="1017" t="e">
        <v>#N/A</v>
      </c>
      <c r="H234" s="1019" t="e">
        <v>#N/A</v>
      </c>
      <c r="I234" s="1019" t="e">
        <v>#N/A</v>
      </c>
      <c r="J234" s="1016" t="e">
        <f t="shared" si="4"/>
        <v>#N/A</v>
      </c>
    </row>
    <row r="235" spans="1:10" x14ac:dyDescent="0.2">
      <c r="A235" s="469">
        <v>2027.07</v>
      </c>
      <c r="B235" s="917" t="e">
        <v>#N/A</v>
      </c>
      <c r="C235" s="200" t="e">
        <v>#N/A</v>
      </c>
      <c r="D235" s="735" t="e">
        <v>#N/A</v>
      </c>
      <c r="E235" s="1017" t="e">
        <v>#N/A</v>
      </c>
      <c r="F235" s="1018" t="e">
        <v>#N/A</v>
      </c>
      <c r="G235" s="1017" t="e">
        <v>#N/A</v>
      </c>
      <c r="H235" s="1019" t="e">
        <v>#N/A</v>
      </c>
      <c r="I235" s="1019" t="e">
        <v>#N/A</v>
      </c>
      <c r="J235" s="1016" t="e">
        <f t="shared" si="4"/>
        <v>#N/A</v>
      </c>
    </row>
    <row r="236" spans="1:10" x14ac:dyDescent="0.2">
      <c r="A236" s="469">
        <v>2027.08</v>
      </c>
      <c r="B236" s="917" t="e">
        <v>#N/A</v>
      </c>
      <c r="C236" s="200" t="e">
        <v>#N/A</v>
      </c>
      <c r="D236" s="735" t="e">
        <v>#N/A</v>
      </c>
      <c r="E236" s="1017" t="e">
        <v>#N/A</v>
      </c>
      <c r="F236" s="1018" t="e">
        <v>#N/A</v>
      </c>
      <c r="G236" s="1017" t="e">
        <v>#N/A</v>
      </c>
      <c r="H236" s="1019" t="e">
        <v>#N/A</v>
      </c>
      <c r="I236" s="1019" t="e">
        <v>#N/A</v>
      </c>
      <c r="J236" s="1016" t="e">
        <f t="shared" si="4"/>
        <v>#N/A</v>
      </c>
    </row>
    <row r="237" spans="1:10" x14ac:dyDescent="0.2">
      <c r="A237" s="469">
        <v>2027.09</v>
      </c>
      <c r="B237" s="917" t="e">
        <v>#N/A</v>
      </c>
      <c r="C237" s="200" t="e">
        <v>#N/A</v>
      </c>
      <c r="D237" s="735" t="e">
        <v>#N/A</v>
      </c>
      <c r="E237" s="1017" t="e">
        <v>#N/A</v>
      </c>
      <c r="F237" s="1018" t="e">
        <v>#N/A</v>
      </c>
      <c r="G237" s="1017" t="e">
        <v>#N/A</v>
      </c>
      <c r="H237" s="1019" t="e">
        <v>#N/A</v>
      </c>
      <c r="I237" s="1019" t="e">
        <v>#N/A</v>
      </c>
      <c r="J237" s="1016" t="e">
        <f t="shared" si="4"/>
        <v>#N/A</v>
      </c>
    </row>
    <row r="238" spans="1:10" x14ac:dyDescent="0.2">
      <c r="A238" s="469">
        <v>2027.1</v>
      </c>
      <c r="B238" s="917" t="e">
        <v>#N/A</v>
      </c>
      <c r="C238" s="200" t="e">
        <v>#N/A</v>
      </c>
      <c r="D238" s="735" t="e">
        <v>#N/A</v>
      </c>
      <c r="E238" s="1017" t="e">
        <v>#N/A</v>
      </c>
      <c r="F238" s="1018" t="e">
        <v>#N/A</v>
      </c>
      <c r="G238" s="1017" t="e">
        <v>#N/A</v>
      </c>
      <c r="H238" s="1019" t="e">
        <v>#N/A</v>
      </c>
      <c r="I238" s="1019" t="e">
        <v>#N/A</v>
      </c>
      <c r="J238" s="1016" t="e">
        <f t="shared" si="4"/>
        <v>#N/A</v>
      </c>
    </row>
    <row r="239" spans="1:10" x14ac:dyDescent="0.2">
      <c r="A239" s="469">
        <v>2027.11</v>
      </c>
      <c r="B239" s="917" t="e">
        <v>#N/A</v>
      </c>
      <c r="C239" s="200" t="e">
        <v>#N/A</v>
      </c>
      <c r="D239" s="735" t="e">
        <v>#N/A</v>
      </c>
      <c r="E239" s="1017" t="e">
        <v>#N/A</v>
      </c>
      <c r="F239" s="1018" t="e">
        <v>#N/A</v>
      </c>
      <c r="G239" s="1017" t="e">
        <v>#N/A</v>
      </c>
      <c r="H239" s="1019" t="e">
        <v>#N/A</v>
      </c>
      <c r="I239" s="1019" t="e">
        <v>#N/A</v>
      </c>
      <c r="J239" s="1016" t="e">
        <f t="shared" si="4"/>
        <v>#N/A</v>
      </c>
    </row>
    <row r="240" spans="1:10" x14ac:dyDescent="0.2">
      <c r="A240" s="469">
        <v>2027.12</v>
      </c>
      <c r="B240" s="917" t="e">
        <v>#N/A</v>
      </c>
      <c r="C240" s="200" t="e">
        <v>#N/A</v>
      </c>
      <c r="D240" s="735" t="e">
        <v>#N/A</v>
      </c>
      <c r="E240" s="1017" t="e">
        <v>#N/A</v>
      </c>
      <c r="F240" s="1018" t="e">
        <v>#N/A</v>
      </c>
      <c r="G240" s="1017" t="e">
        <v>#N/A</v>
      </c>
      <c r="H240" s="1019" t="e">
        <v>#N/A</v>
      </c>
      <c r="I240" s="1019" t="e">
        <v>#N/A</v>
      </c>
      <c r="J240" s="1016" t="e">
        <f t="shared" si="4"/>
        <v>#N/A</v>
      </c>
    </row>
    <row r="241" spans="1:10" x14ac:dyDescent="0.2">
      <c r="A241" s="469">
        <v>2028.01</v>
      </c>
      <c r="B241" s="917" t="e">
        <v>#N/A</v>
      </c>
      <c r="C241" s="200" t="e">
        <v>#N/A</v>
      </c>
      <c r="D241" s="735" t="e">
        <v>#N/A</v>
      </c>
      <c r="E241" s="1017" t="e">
        <v>#N/A</v>
      </c>
      <c r="F241" s="1018" t="e">
        <v>#N/A</v>
      </c>
      <c r="G241" s="1017" t="e">
        <v>#N/A</v>
      </c>
      <c r="H241" s="1019" t="e">
        <v>#N/A</v>
      </c>
      <c r="I241" s="1019" t="e">
        <v>#N/A</v>
      </c>
      <c r="J241" s="1016" t="e">
        <f t="shared" si="4"/>
        <v>#N/A</v>
      </c>
    </row>
    <row r="242" spans="1:10" x14ac:dyDescent="0.2">
      <c r="A242" s="469">
        <v>2028.02</v>
      </c>
      <c r="B242" s="917" t="e">
        <v>#N/A</v>
      </c>
      <c r="C242" s="200" t="e">
        <v>#N/A</v>
      </c>
      <c r="D242" s="735" t="e">
        <v>#N/A</v>
      </c>
      <c r="E242" s="1017" t="e">
        <v>#N/A</v>
      </c>
      <c r="F242" s="1018" t="e">
        <v>#N/A</v>
      </c>
      <c r="G242" s="1017" t="e">
        <v>#N/A</v>
      </c>
      <c r="H242" s="1019" t="e">
        <v>#N/A</v>
      </c>
      <c r="I242" s="1019" t="e">
        <v>#N/A</v>
      </c>
      <c r="J242" s="1016" t="e">
        <f t="shared" si="4"/>
        <v>#N/A</v>
      </c>
    </row>
    <row r="243" spans="1:10" x14ac:dyDescent="0.2">
      <c r="A243" s="469">
        <v>2028.03</v>
      </c>
      <c r="B243" s="917" t="e">
        <v>#N/A</v>
      </c>
      <c r="C243" s="200" t="e">
        <v>#N/A</v>
      </c>
      <c r="D243" s="735" t="e">
        <v>#N/A</v>
      </c>
      <c r="E243" s="1017" t="e">
        <v>#N/A</v>
      </c>
      <c r="F243" s="1018" t="e">
        <v>#N/A</v>
      </c>
      <c r="G243" s="1017" t="e">
        <v>#N/A</v>
      </c>
      <c r="H243" s="1019" t="e">
        <v>#N/A</v>
      </c>
      <c r="I243" s="1019" t="e">
        <v>#N/A</v>
      </c>
      <c r="J243" s="1016" t="e">
        <f t="shared" si="4"/>
        <v>#N/A</v>
      </c>
    </row>
    <row r="244" spans="1:10" x14ac:dyDescent="0.2">
      <c r="A244" s="469">
        <v>2028.04</v>
      </c>
      <c r="B244" s="917" t="e">
        <v>#N/A</v>
      </c>
      <c r="C244" s="200" t="e">
        <v>#N/A</v>
      </c>
      <c r="D244" s="735" t="e">
        <v>#N/A</v>
      </c>
      <c r="E244" s="1017" t="e">
        <v>#N/A</v>
      </c>
      <c r="F244" s="1018" t="e">
        <v>#N/A</v>
      </c>
      <c r="G244" s="1017" t="e">
        <v>#N/A</v>
      </c>
      <c r="H244" s="1019" t="e">
        <v>#N/A</v>
      </c>
      <c r="I244" s="1019" t="e">
        <v>#N/A</v>
      </c>
      <c r="J244" s="1016" t="e">
        <f t="shared" si="4"/>
        <v>#N/A</v>
      </c>
    </row>
    <row r="245" spans="1:10" x14ac:dyDescent="0.2">
      <c r="A245" s="469">
        <v>2028.05</v>
      </c>
      <c r="B245" s="917" t="e">
        <v>#N/A</v>
      </c>
      <c r="C245" s="200" t="e">
        <v>#N/A</v>
      </c>
      <c r="D245" s="735" t="e">
        <v>#N/A</v>
      </c>
      <c r="E245" s="1017" t="e">
        <v>#N/A</v>
      </c>
      <c r="F245" s="1018" t="e">
        <v>#N/A</v>
      </c>
      <c r="G245" s="1017" t="e">
        <v>#N/A</v>
      </c>
      <c r="H245" s="1019" t="e">
        <v>#N/A</v>
      </c>
      <c r="I245" s="1019" t="e">
        <v>#N/A</v>
      </c>
      <c r="J245" s="1016" t="e">
        <f t="shared" si="4"/>
        <v>#N/A</v>
      </c>
    </row>
    <row r="246" spans="1:10" x14ac:dyDescent="0.2">
      <c r="A246" s="469">
        <v>2028.06</v>
      </c>
      <c r="B246" s="917" t="e">
        <v>#N/A</v>
      </c>
      <c r="C246" s="200" t="e">
        <v>#N/A</v>
      </c>
      <c r="D246" s="735" t="e">
        <v>#N/A</v>
      </c>
      <c r="E246" s="1017" t="e">
        <v>#N/A</v>
      </c>
      <c r="F246" s="1018" t="e">
        <v>#N/A</v>
      </c>
      <c r="G246" s="1017" t="e">
        <v>#N/A</v>
      </c>
      <c r="H246" s="1019" t="e">
        <v>#N/A</v>
      </c>
      <c r="I246" s="1019" t="e">
        <v>#N/A</v>
      </c>
      <c r="J246" s="1016" t="e">
        <f t="shared" si="4"/>
        <v>#N/A</v>
      </c>
    </row>
    <row r="247" spans="1:10" x14ac:dyDescent="0.2">
      <c r="A247" s="469">
        <v>2028.07</v>
      </c>
      <c r="B247" s="917" t="e">
        <v>#N/A</v>
      </c>
      <c r="C247" s="200" t="e">
        <v>#N/A</v>
      </c>
      <c r="D247" s="735" t="e">
        <v>#N/A</v>
      </c>
      <c r="E247" s="1017" t="e">
        <v>#N/A</v>
      </c>
      <c r="F247" s="1018" t="e">
        <v>#N/A</v>
      </c>
      <c r="G247" s="1017" t="e">
        <v>#N/A</v>
      </c>
      <c r="H247" s="1019" t="e">
        <v>#N/A</v>
      </c>
      <c r="I247" s="1019" t="e">
        <v>#N/A</v>
      </c>
      <c r="J247" s="1016" t="e">
        <f t="shared" si="4"/>
        <v>#N/A</v>
      </c>
    </row>
    <row r="248" spans="1:10" x14ac:dyDescent="0.2">
      <c r="A248" s="469">
        <v>2028.08</v>
      </c>
      <c r="B248" s="917" t="e">
        <v>#N/A</v>
      </c>
      <c r="C248" s="200" t="e">
        <v>#N/A</v>
      </c>
      <c r="D248" s="735" t="e">
        <v>#N/A</v>
      </c>
      <c r="E248" s="1017" t="e">
        <v>#N/A</v>
      </c>
      <c r="F248" s="1018" t="e">
        <v>#N/A</v>
      </c>
      <c r="G248" s="1017" t="e">
        <v>#N/A</v>
      </c>
      <c r="H248" s="1019" t="e">
        <v>#N/A</v>
      </c>
      <c r="I248" s="1019" t="e">
        <v>#N/A</v>
      </c>
      <c r="J248" s="1016" t="e">
        <f t="shared" si="4"/>
        <v>#N/A</v>
      </c>
    </row>
    <row r="249" spans="1:10" x14ac:dyDescent="0.2">
      <c r="A249" s="469">
        <v>2028.09</v>
      </c>
      <c r="B249" s="917" t="e">
        <v>#N/A</v>
      </c>
      <c r="C249" s="200" t="e">
        <v>#N/A</v>
      </c>
      <c r="D249" s="735" t="e">
        <v>#N/A</v>
      </c>
      <c r="E249" s="1017" t="e">
        <v>#N/A</v>
      </c>
      <c r="F249" s="1018" t="e">
        <v>#N/A</v>
      </c>
      <c r="G249" s="1017" t="e">
        <v>#N/A</v>
      </c>
      <c r="H249" s="1019" t="e">
        <v>#N/A</v>
      </c>
      <c r="I249" s="1019" t="e">
        <v>#N/A</v>
      </c>
      <c r="J249" s="1016" t="e">
        <f t="shared" si="4"/>
        <v>#N/A</v>
      </c>
    </row>
    <row r="250" spans="1:10" x14ac:dyDescent="0.2">
      <c r="A250" s="469">
        <v>2028.1</v>
      </c>
      <c r="B250" s="917" t="e">
        <v>#N/A</v>
      </c>
      <c r="C250" s="200" t="e">
        <v>#N/A</v>
      </c>
      <c r="D250" s="735" t="e">
        <v>#N/A</v>
      </c>
      <c r="E250" s="1017" t="e">
        <v>#N/A</v>
      </c>
      <c r="F250" s="1018" t="e">
        <v>#N/A</v>
      </c>
      <c r="G250" s="1017" t="e">
        <v>#N/A</v>
      </c>
      <c r="H250" s="1019" t="e">
        <v>#N/A</v>
      </c>
      <c r="I250" s="1019" t="e">
        <v>#N/A</v>
      </c>
      <c r="J250" s="1016" t="e">
        <f t="shared" si="4"/>
        <v>#N/A</v>
      </c>
    </row>
    <row r="251" spans="1:10" x14ac:dyDescent="0.2">
      <c r="A251" s="469">
        <v>2028.11</v>
      </c>
      <c r="B251" s="917" t="e">
        <v>#N/A</v>
      </c>
      <c r="C251" s="200" t="e">
        <v>#N/A</v>
      </c>
      <c r="D251" s="735" t="e">
        <v>#N/A</v>
      </c>
      <c r="E251" s="1017" t="e">
        <v>#N/A</v>
      </c>
      <c r="F251" s="1018" t="e">
        <v>#N/A</v>
      </c>
      <c r="G251" s="1017" t="e">
        <v>#N/A</v>
      </c>
      <c r="H251" s="1019" t="e">
        <v>#N/A</v>
      </c>
      <c r="I251" s="1019" t="e">
        <v>#N/A</v>
      </c>
      <c r="J251" s="1016" t="e">
        <f t="shared" si="4"/>
        <v>#N/A</v>
      </c>
    </row>
    <row r="252" spans="1:10" x14ac:dyDescent="0.2">
      <c r="A252" s="469">
        <v>2028.12</v>
      </c>
      <c r="B252" s="917" t="e">
        <v>#N/A</v>
      </c>
      <c r="C252" s="200" t="e">
        <v>#N/A</v>
      </c>
      <c r="D252" s="735" t="e">
        <v>#N/A</v>
      </c>
      <c r="E252" s="1017" t="e">
        <v>#N/A</v>
      </c>
      <c r="F252" s="1018" t="e">
        <v>#N/A</v>
      </c>
      <c r="G252" s="1017" t="e">
        <v>#N/A</v>
      </c>
      <c r="H252" s="1019" t="e">
        <v>#N/A</v>
      </c>
      <c r="I252" s="1019" t="e">
        <v>#N/A</v>
      </c>
      <c r="J252" s="1016" t="e">
        <f t="shared" si="4"/>
        <v>#N/A</v>
      </c>
    </row>
    <row r="253" spans="1:10" x14ac:dyDescent="0.2">
      <c r="A253" s="469">
        <v>2029.01</v>
      </c>
      <c r="B253" s="917" t="e">
        <v>#N/A</v>
      </c>
      <c r="C253" s="200" t="e">
        <v>#N/A</v>
      </c>
      <c r="D253" s="735" t="e">
        <v>#N/A</v>
      </c>
      <c r="E253" s="1017" t="e">
        <v>#N/A</v>
      </c>
      <c r="F253" s="1018" t="e">
        <v>#N/A</v>
      </c>
      <c r="G253" s="1017" t="e">
        <v>#N/A</v>
      </c>
      <c r="H253" s="1019" t="e">
        <v>#N/A</v>
      </c>
      <c r="I253" s="1019" t="e">
        <v>#N/A</v>
      </c>
      <c r="J253" s="1016" t="e">
        <f t="shared" si="4"/>
        <v>#N/A</v>
      </c>
    </row>
    <row r="254" spans="1:10" x14ac:dyDescent="0.2">
      <c r="A254" s="469">
        <v>2029.02</v>
      </c>
      <c r="B254" s="917" t="e">
        <v>#N/A</v>
      </c>
      <c r="C254" s="200" t="e">
        <v>#N/A</v>
      </c>
      <c r="D254" s="735" t="e">
        <v>#N/A</v>
      </c>
      <c r="E254" s="1017" t="e">
        <v>#N/A</v>
      </c>
      <c r="F254" s="1018" t="e">
        <v>#N/A</v>
      </c>
      <c r="G254" s="1017" t="e">
        <v>#N/A</v>
      </c>
      <c r="H254" s="1019" t="e">
        <v>#N/A</v>
      </c>
      <c r="I254" s="1019" t="e">
        <v>#N/A</v>
      </c>
      <c r="J254" s="1016" t="e">
        <f t="shared" si="4"/>
        <v>#N/A</v>
      </c>
    </row>
    <row r="255" spans="1:10" x14ac:dyDescent="0.2">
      <c r="A255" s="469">
        <v>2029.03</v>
      </c>
      <c r="B255" s="917" t="e">
        <v>#N/A</v>
      </c>
      <c r="C255" s="200" t="e">
        <v>#N/A</v>
      </c>
      <c r="D255" s="735" t="e">
        <v>#N/A</v>
      </c>
      <c r="E255" s="1017" t="e">
        <v>#N/A</v>
      </c>
      <c r="F255" s="1018" t="e">
        <v>#N/A</v>
      </c>
      <c r="G255" s="1017" t="e">
        <v>#N/A</v>
      </c>
      <c r="H255" s="1019" t="e">
        <v>#N/A</v>
      </c>
      <c r="I255" s="1019" t="e">
        <v>#N/A</v>
      </c>
      <c r="J255" s="1016" t="e">
        <f t="shared" si="4"/>
        <v>#N/A</v>
      </c>
    </row>
    <row r="256" spans="1:10" x14ac:dyDescent="0.2">
      <c r="A256" s="469">
        <v>2029.04</v>
      </c>
      <c r="B256" s="917" t="e">
        <v>#N/A</v>
      </c>
      <c r="C256" s="200" t="e">
        <v>#N/A</v>
      </c>
      <c r="D256" s="735" t="e">
        <v>#N/A</v>
      </c>
      <c r="E256" s="1017" t="e">
        <v>#N/A</v>
      </c>
      <c r="F256" s="1018" t="e">
        <v>#N/A</v>
      </c>
      <c r="G256" s="1017" t="e">
        <v>#N/A</v>
      </c>
      <c r="H256" s="1019" t="e">
        <v>#N/A</v>
      </c>
      <c r="I256" s="1019" t="e">
        <v>#N/A</v>
      </c>
      <c r="J256" s="1016" t="e">
        <f t="shared" si="4"/>
        <v>#N/A</v>
      </c>
    </row>
    <row r="257" spans="1:10" x14ac:dyDescent="0.2">
      <c r="A257" s="469">
        <v>2029.05</v>
      </c>
      <c r="B257" s="917" t="e">
        <v>#N/A</v>
      </c>
      <c r="C257" s="200" t="e">
        <v>#N/A</v>
      </c>
      <c r="D257" s="735" t="e">
        <v>#N/A</v>
      </c>
      <c r="E257" s="1017" t="e">
        <v>#N/A</v>
      </c>
      <c r="F257" s="1018" t="e">
        <v>#N/A</v>
      </c>
      <c r="G257" s="1017" t="e">
        <v>#N/A</v>
      </c>
      <c r="H257" s="1019" t="e">
        <v>#N/A</v>
      </c>
      <c r="I257" s="1019" t="e">
        <v>#N/A</v>
      </c>
      <c r="J257" s="1016" t="e">
        <f t="shared" si="4"/>
        <v>#N/A</v>
      </c>
    </row>
    <row r="258" spans="1:10" x14ac:dyDescent="0.2">
      <c r="A258" s="469">
        <v>2029.06</v>
      </c>
      <c r="B258" s="917" t="e">
        <v>#N/A</v>
      </c>
      <c r="C258" s="200" t="e">
        <v>#N/A</v>
      </c>
      <c r="D258" s="735" t="e">
        <v>#N/A</v>
      </c>
      <c r="E258" s="1017" t="e">
        <v>#N/A</v>
      </c>
      <c r="F258" s="1018" t="e">
        <v>#N/A</v>
      </c>
      <c r="G258" s="1017" t="e">
        <v>#N/A</v>
      </c>
      <c r="H258" s="1019" t="e">
        <v>#N/A</v>
      </c>
      <c r="I258" s="1019" t="e">
        <v>#N/A</v>
      </c>
      <c r="J258" s="1016" t="e">
        <f t="shared" si="4"/>
        <v>#N/A</v>
      </c>
    </row>
    <row r="259" spans="1:10" x14ac:dyDescent="0.2">
      <c r="A259" s="469">
        <v>2029.07</v>
      </c>
      <c r="B259" s="917" t="e">
        <v>#N/A</v>
      </c>
      <c r="C259" s="200" t="e">
        <v>#N/A</v>
      </c>
      <c r="D259" s="735" t="e">
        <v>#N/A</v>
      </c>
      <c r="E259" s="1017" t="e">
        <v>#N/A</v>
      </c>
      <c r="F259" s="1018" t="e">
        <v>#N/A</v>
      </c>
      <c r="G259" s="1017" t="e">
        <v>#N/A</v>
      </c>
      <c r="H259" s="1019" t="e">
        <v>#N/A</v>
      </c>
      <c r="I259" s="1019" t="e">
        <v>#N/A</v>
      </c>
      <c r="J259" s="1016" t="e">
        <f t="shared" si="4"/>
        <v>#N/A</v>
      </c>
    </row>
    <row r="260" spans="1:10" x14ac:dyDescent="0.2">
      <c r="A260" s="469">
        <v>2029.08</v>
      </c>
      <c r="B260" s="917" t="e">
        <v>#N/A</v>
      </c>
      <c r="C260" s="200" t="e">
        <v>#N/A</v>
      </c>
      <c r="D260" s="735" t="e">
        <v>#N/A</v>
      </c>
      <c r="E260" s="1017" t="e">
        <v>#N/A</v>
      </c>
      <c r="F260" s="1018" t="e">
        <v>#N/A</v>
      </c>
      <c r="G260" s="1017" t="e">
        <v>#N/A</v>
      </c>
      <c r="H260" s="1019" t="e">
        <v>#N/A</v>
      </c>
      <c r="I260" s="1019" t="e">
        <v>#N/A</v>
      </c>
      <c r="J260" s="1016" t="e">
        <f t="shared" si="4"/>
        <v>#N/A</v>
      </c>
    </row>
    <row r="261" spans="1:10" x14ac:dyDescent="0.2">
      <c r="A261" s="469">
        <v>2029.09</v>
      </c>
      <c r="B261" s="917" t="e">
        <v>#N/A</v>
      </c>
      <c r="C261" s="200" t="e">
        <v>#N/A</v>
      </c>
      <c r="D261" s="735" t="e">
        <v>#N/A</v>
      </c>
      <c r="E261" s="1017" t="e">
        <v>#N/A</v>
      </c>
      <c r="F261" s="1018" t="e">
        <v>#N/A</v>
      </c>
      <c r="G261" s="1017" t="e">
        <v>#N/A</v>
      </c>
      <c r="H261" s="1019" t="e">
        <v>#N/A</v>
      </c>
      <c r="I261" s="1019" t="e">
        <v>#N/A</v>
      </c>
      <c r="J261" s="1016" t="e">
        <f t="shared" si="4"/>
        <v>#N/A</v>
      </c>
    </row>
    <row r="262" spans="1:10" x14ac:dyDescent="0.2">
      <c r="A262" s="469">
        <v>2029.1</v>
      </c>
      <c r="B262" s="917" t="e">
        <v>#N/A</v>
      </c>
      <c r="C262" s="200" t="e">
        <v>#N/A</v>
      </c>
      <c r="D262" s="735" t="e">
        <v>#N/A</v>
      </c>
      <c r="E262" s="1017" t="e">
        <v>#N/A</v>
      </c>
      <c r="F262" s="1018" t="e">
        <v>#N/A</v>
      </c>
      <c r="G262" s="1017" t="e">
        <v>#N/A</v>
      </c>
      <c r="H262" s="1019" t="e">
        <v>#N/A</v>
      </c>
      <c r="I262" s="1019" t="e">
        <v>#N/A</v>
      </c>
      <c r="J262" s="1016" t="e">
        <f t="shared" si="4"/>
        <v>#N/A</v>
      </c>
    </row>
    <row r="263" spans="1:10" x14ac:dyDescent="0.2">
      <c r="A263" s="469">
        <v>2029.11</v>
      </c>
      <c r="B263" s="917" t="e">
        <v>#N/A</v>
      </c>
      <c r="C263" s="200" t="e">
        <v>#N/A</v>
      </c>
      <c r="D263" s="735" t="e">
        <v>#N/A</v>
      </c>
      <c r="E263" s="1017" t="e">
        <v>#N/A</v>
      </c>
      <c r="F263" s="1018" t="e">
        <v>#N/A</v>
      </c>
      <c r="G263" s="1017" t="e">
        <v>#N/A</v>
      </c>
      <c r="H263" s="1019" t="e">
        <v>#N/A</v>
      </c>
      <c r="I263" s="1019" t="e">
        <v>#N/A</v>
      </c>
      <c r="J263" s="1016" t="e">
        <f t="shared" si="4"/>
        <v>#N/A</v>
      </c>
    </row>
    <row r="264" spans="1:10" x14ac:dyDescent="0.2">
      <c r="A264" s="469">
        <v>2029.12</v>
      </c>
      <c r="B264" s="917" t="e">
        <v>#N/A</v>
      </c>
      <c r="C264" s="200" t="e">
        <v>#N/A</v>
      </c>
      <c r="D264" s="735" t="e">
        <v>#N/A</v>
      </c>
      <c r="E264" s="1017" t="e">
        <v>#N/A</v>
      </c>
      <c r="F264" s="1018" t="e">
        <v>#N/A</v>
      </c>
      <c r="G264" s="1017" t="e">
        <v>#N/A</v>
      </c>
      <c r="H264" s="1019" t="e">
        <v>#N/A</v>
      </c>
      <c r="I264" s="1019" t="e">
        <v>#N/A</v>
      </c>
      <c r="J264" s="1016" t="e">
        <f t="shared" ref="J264:J327" si="5">+H264-I264</f>
        <v>#N/A</v>
      </c>
    </row>
    <row r="265" spans="1:10" x14ac:dyDescent="0.2">
      <c r="A265" s="469">
        <v>2030.01</v>
      </c>
      <c r="B265" s="917" t="e">
        <v>#N/A</v>
      </c>
      <c r="C265" s="200" t="e">
        <v>#N/A</v>
      </c>
      <c r="D265" s="735" t="e">
        <v>#N/A</v>
      </c>
      <c r="E265" s="1017" t="e">
        <v>#N/A</v>
      </c>
      <c r="F265" s="1018" t="e">
        <v>#N/A</v>
      </c>
      <c r="G265" s="1017" t="e">
        <v>#N/A</v>
      </c>
      <c r="H265" s="1019" t="e">
        <v>#N/A</v>
      </c>
      <c r="I265" s="1019" t="e">
        <v>#N/A</v>
      </c>
      <c r="J265" s="1016" t="e">
        <f t="shared" si="5"/>
        <v>#N/A</v>
      </c>
    </row>
    <row r="266" spans="1:10" x14ac:dyDescent="0.2">
      <c r="A266" s="469">
        <v>2030.02</v>
      </c>
      <c r="B266" s="917" t="e">
        <v>#N/A</v>
      </c>
      <c r="C266" s="200" t="e">
        <v>#N/A</v>
      </c>
      <c r="D266" s="735" t="e">
        <v>#N/A</v>
      </c>
      <c r="E266" s="1017" t="e">
        <v>#N/A</v>
      </c>
      <c r="F266" s="1018" t="e">
        <v>#N/A</v>
      </c>
      <c r="G266" s="1017" t="e">
        <v>#N/A</v>
      </c>
      <c r="H266" s="1019" t="e">
        <v>#N/A</v>
      </c>
      <c r="I266" s="1019" t="e">
        <v>#N/A</v>
      </c>
      <c r="J266" s="1016" t="e">
        <f t="shared" si="5"/>
        <v>#N/A</v>
      </c>
    </row>
    <row r="267" spans="1:10" x14ac:dyDescent="0.2">
      <c r="A267" s="469">
        <v>2030.03</v>
      </c>
      <c r="B267" s="917" t="e">
        <v>#N/A</v>
      </c>
      <c r="C267" s="200" t="e">
        <v>#N/A</v>
      </c>
      <c r="D267" s="735" t="e">
        <v>#N/A</v>
      </c>
      <c r="E267" s="1017" t="e">
        <v>#N/A</v>
      </c>
      <c r="F267" s="1018" t="e">
        <v>#N/A</v>
      </c>
      <c r="G267" s="1017" t="e">
        <v>#N/A</v>
      </c>
      <c r="H267" s="1019" t="e">
        <v>#N/A</v>
      </c>
      <c r="I267" s="1019" t="e">
        <v>#N/A</v>
      </c>
      <c r="J267" s="1016" t="e">
        <f t="shared" si="5"/>
        <v>#N/A</v>
      </c>
    </row>
    <row r="268" spans="1:10" x14ac:dyDescent="0.2">
      <c r="A268" s="469">
        <v>2030.04</v>
      </c>
      <c r="B268" s="918" t="e">
        <v>#N/A</v>
      </c>
      <c r="C268" s="727" t="e">
        <v>#N/A</v>
      </c>
      <c r="D268" s="736" t="e">
        <v>#N/A</v>
      </c>
      <c r="E268" s="1017" t="e">
        <v>#N/A</v>
      </c>
      <c r="F268" s="1018" t="e">
        <v>#N/A</v>
      </c>
      <c r="G268" s="1017" t="e">
        <v>#N/A</v>
      </c>
      <c r="H268" s="1019" t="e">
        <v>#N/A</v>
      </c>
      <c r="I268" s="1019" t="e">
        <v>#N/A</v>
      </c>
      <c r="J268" s="1016" t="e">
        <f t="shared" si="5"/>
        <v>#N/A</v>
      </c>
    </row>
    <row r="269" spans="1:10" x14ac:dyDescent="0.2">
      <c r="A269" s="469">
        <v>2030.05</v>
      </c>
      <c r="B269" s="918" t="e">
        <v>#N/A</v>
      </c>
      <c r="C269" s="727" t="e">
        <v>#N/A</v>
      </c>
      <c r="D269" s="736" t="e">
        <v>#N/A</v>
      </c>
      <c r="E269" s="1017" t="e">
        <v>#N/A</v>
      </c>
      <c r="F269" s="1018" t="e">
        <v>#N/A</v>
      </c>
      <c r="G269" s="1017" t="e">
        <v>#N/A</v>
      </c>
      <c r="H269" s="1019" t="e">
        <v>#N/A</v>
      </c>
      <c r="I269" s="1019" t="e">
        <v>#N/A</v>
      </c>
      <c r="J269" s="1016" t="e">
        <f t="shared" si="5"/>
        <v>#N/A</v>
      </c>
    </row>
    <row r="270" spans="1:10" x14ac:dyDescent="0.2">
      <c r="A270" s="469">
        <v>2030.06</v>
      </c>
      <c r="B270" s="918" t="e">
        <v>#N/A</v>
      </c>
      <c r="C270" s="727" t="e">
        <v>#N/A</v>
      </c>
      <c r="D270" s="736" t="e">
        <v>#N/A</v>
      </c>
      <c r="E270" s="1017" t="e">
        <v>#N/A</v>
      </c>
      <c r="F270" s="1018" t="e">
        <v>#N/A</v>
      </c>
      <c r="G270" s="1017" t="e">
        <v>#N/A</v>
      </c>
      <c r="H270" s="1019" t="e">
        <v>#N/A</v>
      </c>
      <c r="I270" s="1019" t="e">
        <v>#N/A</v>
      </c>
      <c r="J270" s="1016" t="e">
        <f t="shared" si="5"/>
        <v>#N/A</v>
      </c>
    </row>
    <row r="271" spans="1:10" x14ac:dyDescent="0.2">
      <c r="A271" s="469">
        <v>2030.07</v>
      </c>
      <c r="B271" s="918" t="e">
        <v>#N/A</v>
      </c>
      <c r="C271" s="727" t="e">
        <v>#N/A</v>
      </c>
      <c r="D271" s="736" t="e">
        <v>#N/A</v>
      </c>
      <c r="E271" s="1017" t="e">
        <v>#N/A</v>
      </c>
      <c r="F271" s="1018" t="e">
        <v>#N/A</v>
      </c>
      <c r="G271" s="1017" t="e">
        <v>#N/A</v>
      </c>
      <c r="H271" s="1019" t="e">
        <v>#N/A</v>
      </c>
      <c r="I271" s="1019" t="e">
        <v>#N/A</v>
      </c>
      <c r="J271" s="1016" t="e">
        <f t="shared" si="5"/>
        <v>#N/A</v>
      </c>
    </row>
    <row r="272" spans="1:10" x14ac:dyDescent="0.2">
      <c r="A272" s="469">
        <v>2030.08</v>
      </c>
      <c r="B272" s="918" t="e">
        <v>#N/A</v>
      </c>
      <c r="C272" s="727" t="e">
        <v>#N/A</v>
      </c>
      <c r="D272" s="736" t="e">
        <v>#N/A</v>
      </c>
      <c r="E272" s="1017" t="e">
        <v>#N/A</v>
      </c>
      <c r="F272" s="1018" t="e">
        <v>#N/A</v>
      </c>
      <c r="G272" s="1017" t="e">
        <v>#N/A</v>
      </c>
      <c r="H272" s="1019" t="e">
        <v>#N/A</v>
      </c>
      <c r="I272" s="1019" t="e">
        <v>#N/A</v>
      </c>
      <c r="J272" s="1016" t="e">
        <f t="shared" si="5"/>
        <v>#N/A</v>
      </c>
    </row>
    <row r="273" spans="1:10" x14ac:dyDescent="0.2">
      <c r="A273" s="469">
        <v>2030.09</v>
      </c>
      <c r="B273" s="918" t="e">
        <v>#N/A</v>
      </c>
      <c r="C273" s="727" t="e">
        <v>#N/A</v>
      </c>
      <c r="D273" s="736" t="e">
        <v>#N/A</v>
      </c>
      <c r="E273" s="1017" t="e">
        <v>#N/A</v>
      </c>
      <c r="F273" s="1018" t="e">
        <v>#N/A</v>
      </c>
      <c r="G273" s="1017" t="e">
        <v>#N/A</v>
      </c>
      <c r="H273" s="1019" t="e">
        <v>#N/A</v>
      </c>
      <c r="I273" s="1019" t="e">
        <v>#N/A</v>
      </c>
      <c r="J273" s="1016" t="e">
        <f t="shared" si="5"/>
        <v>#N/A</v>
      </c>
    </row>
    <row r="274" spans="1:10" x14ac:dyDescent="0.2">
      <c r="A274" s="469">
        <v>2030.1</v>
      </c>
      <c r="B274" s="918" t="e">
        <v>#N/A</v>
      </c>
      <c r="C274" s="727" t="e">
        <v>#N/A</v>
      </c>
      <c r="D274" s="736" t="e">
        <v>#N/A</v>
      </c>
      <c r="E274" s="1017" t="e">
        <v>#N/A</v>
      </c>
      <c r="F274" s="1018" t="e">
        <v>#N/A</v>
      </c>
      <c r="G274" s="1017" t="e">
        <v>#N/A</v>
      </c>
      <c r="H274" s="1019" t="e">
        <v>#N/A</v>
      </c>
      <c r="I274" s="1019" t="e">
        <v>#N/A</v>
      </c>
      <c r="J274" s="1016" t="e">
        <f t="shared" si="5"/>
        <v>#N/A</v>
      </c>
    </row>
    <row r="275" spans="1:10" x14ac:dyDescent="0.2">
      <c r="A275" s="469">
        <v>2030.11</v>
      </c>
      <c r="B275" s="918" t="e">
        <v>#N/A</v>
      </c>
      <c r="C275" s="727" t="e">
        <v>#N/A</v>
      </c>
      <c r="D275" s="736" t="e">
        <v>#N/A</v>
      </c>
      <c r="E275" s="1017" t="e">
        <v>#N/A</v>
      </c>
      <c r="F275" s="1018" t="e">
        <v>#N/A</v>
      </c>
      <c r="G275" s="1017" t="e">
        <v>#N/A</v>
      </c>
      <c r="H275" s="1019" t="e">
        <v>#N/A</v>
      </c>
      <c r="I275" s="1019" t="e">
        <v>#N/A</v>
      </c>
      <c r="J275" s="1016" t="e">
        <f t="shared" si="5"/>
        <v>#N/A</v>
      </c>
    </row>
    <row r="276" spans="1:10" ht="13.5" thickBot="1" x14ac:dyDescent="0.25">
      <c r="A276" s="470">
        <v>2030.12</v>
      </c>
      <c r="B276" s="919" t="e">
        <v>#N/A</v>
      </c>
      <c r="C276" s="728" t="e">
        <v>#N/A</v>
      </c>
      <c r="D276" s="737" t="e">
        <v>#N/A</v>
      </c>
      <c r="E276" s="1020" t="e">
        <v>#N/A</v>
      </c>
      <c r="F276" s="1021" t="e">
        <v>#N/A</v>
      </c>
      <c r="G276" s="1020" t="e">
        <v>#N/A</v>
      </c>
      <c r="H276" s="1022" t="e">
        <v>#N/A</v>
      </c>
      <c r="I276" s="1022" t="e">
        <v>#N/A</v>
      </c>
      <c r="J276" s="1023" t="e">
        <f t="shared" si="5"/>
        <v>#N/A</v>
      </c>
    </row>
  </sheetData>
  <hyperlinks>
    <hyperlink ref="A5" location="INDICE!A8" display="Volver al indice" xr:uid="{29B11295-A413-474F-A7DA-3B2290A4D9D4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0BC5C-9C9D-4B98-82EC-2DD41EE0D57D}">
  <sheetPr codeName="Hoja21"/>
  <dimension ref="A1:V98"/>
  <sheetViews>
    <sheetView zoomScale="120" zoomScaleNormal="120" workbookViewId="0">
      <pane xSplit="1" ySplit="9" topLeftCell="B76" activePane="bottomRight" state="frozen"/>
      <selection pane="topRight" activeCell="B1" sqref="B1"/>
      <selection pane="bottomLeft" activeCell="A10" sqref="A10"/>
      <selection pane="bottomRight" activeCell="G24" sqref="G24"/>
    </sheetView>
  </sheetViews>
  <sheetFormatPr baseColWidth="10" defaultColWidth="11.42578125" defaultRowHeight="12.75" x14ac:dyDescent="0.2"/>
  <cols>
    <col min="1" max="1" width="9.85546875" style="23" bestFit="1" customWidth="1"/>
    <col min="2" max="15" width="13.7109375" style="23" customWidth="1"/>
    <col min="16" max="16384" width="11.42578125" style="76"/>
  </cols>
  <sheetData>
    <row r="1" spans="1:22" ht="3.75" customHeight="1" x14ac:dyDescent="0.2">
      <c r="A1" s="206"/>
      <c r="B1" s="465"/>
      <c r="C1" s="67"/>
      <c r="D1" s="67"/>
      <c r="E1" s="67"/>
      <c r="F1" s="465"/>
      <c r="G1" s="465"/>
      <c r="H1" s="465"/>
      <c r="I1" s="465"/>
      <c r="J1" s="67"/>
      <c r="K1" s="67"/>
      <c r="L1" s="67"/>
      <c r="M1" s="67"/>
      <c r="N1" s="67"/>
      <c r="O1" s="73"/>
    </row>
    <row r="2" spans="1:22" ht="13.15" customHeight="1" x14ac:dyDescent="0.2">
      <c r="A2" s="210" t="s">
        <v>2</v>
      </c>
      <c r="B2" s="202" t="s">
        <v>462</v>
      </c>
      <c r="C2" s="41"/>
      <c r="D2" s="41"/>
      <c r="E2" s="41"/>
      <c r="F2" s="134"/>
      <c r="G2" s="134"/>
      <c r="H2" s="134"/>
      <c r="I2" s="134"/>
      <c r="J2" s="41"/>
      <c r="K2" s="41"/>
      <c r="L2" s="41"/>
      <c r="M2" s="41"/>
      <c r="N2" s="41"/>
      <c r="O2" s="47"/>
    </row>
    <row r="3" spans="1:22" x14ac:dyDescent="0.2">
      <c r="A3" s="210" t="s">
        <v>4</v>
      </c>
      <c r="B3" s="466" t="s">
        <v>78</v>
      </c>
      <c r="C3" s="86"/>
      <c r="D3" s="86"/>
      <c r="E3" s="86"/>
      <c r="F3" s="924"/>
      <c r="G3" s="924"/>
      <c r="H3" s="924"/>
      <c r="I3" s="924"/>
      <c r="J3" s="86"/>
      <c r="K3" s="86"/>
      <c r="L3" s="86"/>
      <c r="M3" s="86"/>
      <c r="N3" s="86"/>
      <c r="O3" s="87"/>
    </row>
    <row r="4" spans="1:22" ht="5.0999999999999996" customHeight="1" x14ac:dyDescent="0.2">
      <c r="A4" s="325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48"/>
    </row>
    <row r="5" spans="1:22" ht="21" customHeight="1" x14ac:dyDescent="0.2">
      <c r="A5" s="208" t="s">
        <v>79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2"/>
    </row>
    <row r="6" spans="1:22" ht="5.0999999999999996" customHeight="1" x14ac:dyDescent="0.2">
      <c r="A6" s="3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7"/>
    </row>
    <row r="7" spans="1:22" ht="21" customHeight="1" x14ac:dyDescent="0.2">
      <c r="A7" s="210" t="s">
        <v>41</v>
      </c>
      <c r="B7" s="295" t="s">
        <v>440</v>
      </c>
      <c r="C7" s="96" t="s">
        <v>440</v>
      </c>
      <c r="D7" s="97" t="s">
        <v>440</v>
      </c>
      <c r="E7" s="112" t="s">
        <v>440</v>
      </c>
      <c r="F7" s="96" t="s">
        <v>440</v>
      </c>
      <c r="G7" s="96" t="s">
        <v>440</v>
      </c>
      <c r="H7" s="96" t="s">
        <v>440</v>
      </c>
      <c r="I7" s="96" t="s">
        <v>440</v>
      </c>
      <c r="J7" s="96" t="s">
        <v>440</v>
      </c>
      <c r="K7" s="97" t="s">
        <v>440</v>
      </c>
      <c r="L7" s="112" t="s">
        <v>440</v>
      </c>
      <c r="M7" s="96" t="s">
        <v>440</v>
      </c>
      <c r="N7" s="96" t="s">
        <v>440</v>
      </c>
      <c r="O7" s="104" t="s">
        <v>440</v>
      </c>
    </row>
    <row r="8" spans="1:22" ht="13.5" customHeight="1" x14ac:dyDescent="0.2">
      <c r="A8" s="410"/>
      <c r="B8" s="330" t="s">
        <v>461</v>
      </c>
      <c r="C8" s="122"/>
      <c r="D8" s="120"/>
      <c r="E8" s="119" t="s">
        <v>452</v>
      </c>
      <c r="F8" s="122"/>
      <c r="G8" s="122"/>
      <c r="H8" s="122"/>
      <c r="I8" s="122"/>
      <c r="J8" s="122"/>
      <c r="K8" s="120"/>
      <c r="L8" s="119" t="s">
        <v>463</v>
      </c>
      <c r="M8" s="122"/>
      <c r="N8" s="122"/>
      <c r="O8" s="121"/>
    </row>
    <row r="9" spans="1:22" s="925" customFormat="1" ht="46.5" customHeight="1" thickBot="1" x14ac:dyDescent="0.25">
      <c r="A9" s="327" t="s">
        <v>7</v>
      </c>
      <c r="B9" s="926" t="s">
        <v>449</v>
      </c>
      <c r="C9" s="472" t="s">
        <v>450</v>
      </c>
      <c r="D9" s="473" t="s">
        <v>451</v>
      </c>
      <c r="E9" s="930" t="s">
        <v>31</v>
      </c>
      <c r="F9" s="931" t="s">
        <v>87</v>
      </c>
      <c r="G9" s="931" t="s">
        <v>32</v>
      </c>
      <c r="H9" s="931" t="s">
        <v>453</v>
      </c>
      <c r="I9" s="931" t="s">
        <v>454</v>
      </c>
      <c r="J9" s="931" t="s">
        <v>455</v>
      </c>
      <c r="K9" s="473" t="s">
        <v>456</v>
      </c>
      <c r="L9" s="930" t="s">
        <v>457</v>
      </c>
      <c r="M9" s="931" t="s">
        <v>458</v>
      </c>
      <c r="N9" s="931" t="s">
        <v>459</v>
      </c>
      <c r="O9" s="946" t="s">
        <v>460</v>
      </c>
    </row>
    <row r="10" spans="1:22" x14ac:dyDescent="0.2">
      <c r="A10" s="468" t="s">
        <v>244</v>
      </c>
      <c r="B10" s="932">
        <v>99.845508965988628</v>
      </c>
      <c r="C10" s="933">
        <v>98.026369042972078</v>
      </c>
      <c r="D10" s="944">
        <v>100.52426298085184</v>
      </c>
      <c r="E10" s="947">
        <v>99.845508965988628</v>
      </c>
      <c r="F10" s="949" t="e">
        <v>#N/A</v>
      </c>
      <c r="G10" s="948">
        <v>98.026369042972078</v>
      </c>
      <c r="H10" s="948">
        <v>100.3965979688226</v>
      </c>
      <c r="I10" s="948">
        <v>101.70702898734822</v>
      </c>
      <c r="J10" s="948">
        <v>100.60733475783213</v>
      </c>
      <c r="K10" s="944">
        <v>100.34212051955812</v>
      </c>
      <c r="L10" s="947">
        <v>101.87857395947837</v>
      </c>
      <c r="M10" s="948">
        <v>100.40914583304573</v>
      </c>
      <c r="N10" s="948">
        <v>99.813974828722678</v>
      </c>
      <c r="O10" s="950">
        <v>98.78001425592619</v>
      </c>
    </row>
    <row r="11" spans="1:22" x14ac:dyDescent="0.2">
      <c r="A11" s="468" t="s">
        <v>245</v>
      </c>
      <c r="B11" s="934">
        <v>98.355628228023647</v>
      </c>
      <c r="C11" s="935">
        <v>100.15248943602207</v>
      </c>
      <c r="D11" s="936">
        <v>100.094372586766</v>
      </c>
      <c r="E11" s="937">
        <v>98.355628228023647</v>
      </c>
      <c r="F11" s="949" t="e">
        <v>#N/A</v>
      </c>
      <c r="G11" s="935">
        <v>100.15248943602207</v>
      </c>
      <c r="H11" s="935">
        <v>98.667670986375853</v>
      </c>
      <c r="I11" s="935">
        <v>107.40569402534658</v>
      </c>
      <c r="J11" s="935">
        <v>98.568713069817065</v>
      </c>
      <c r="K11" s="936">
        <v>100.54498077211663</v>
      </c>
      <c r="L11" s="938">
        <v>103.70933948893035</v>
      </c>
      <c r="M11" s="935">
        <v>100.66927658684301</v>
      </c>
      <c r="N11" s="935">
        <v>99.368594451908848</v>
      </c>
      <c r="O11" s="939">
        <v>94.892150877031455</v>
      </c>
      <c r="P11" s="178"/>
      <c r="Q11" s="178"/>
      <c r="R11" s="178"/>
      <c r="S11" s="178"/>
      <c r="T11" s="178"/>
      <c r="U11" s="178"/>
      <c r="V11" s="178"/>
    </row>
    <row r="12" spans="1:22" x14ac:dyDescent="0.2">
      <c r="A12" s="468" t="s">
        <v>246</v>
      </c>
      <c r="B12" s="940">
        <v>96.40840723026561</v>
      </c>
      <c r="C12" s="941">
        <v>95.911948821229316</v>
      </c>
      <c r="D12" s="942">
        <v>99.276189848101055</v>
      </c>
      <c r="E12" s="943">
        <v>96.40840723026561</v>
      </c>
      <c r="F12" s="949" t="e">
        <v>#N/A</v>
      </c>
      <c r="G12" s="941">
        <v>95.911948821229316</v>
      </c>
      <c r="H12" s="941">
        <v>96.3800445756887</v>
      </c>
      <c r="I12" s="941">
        <v>107.68773619129202</v>
      </c>
      <c r="J12" s="941">
        <v>95.95306027115646</v>
      </c>
      <c r="K12" s="942">
        <v>101.84098771868855</v>
      </c>
      <c r="L12" s="943">
        <v>102.77018677448235</v>
      </c>
      <c r="M12" s="941">
        <v>98.18473300938949</v>
      </c>
      <c r="N12" s="941">
        <v>98.556639096168396</v>
      </c>
      <c r="O12" s="939">
        <v>94.876773256226898</v>
      </c>
      <c r="P12" s="178"/>
      <c r="Q12" s="178"/>
      <c r="R12" s="178"/>
      <c r="S12" s="178"/>
      <c r="T12" s="178"/>
      <c r="U12" s="178"/>
      <c r="V12" s="178"/>
    </row>
    <row r="13" spans="1:22" x14ac:dyDescent="0.2">
      <c r="A13" s="468" t="s">
        <v>247</v>
      </c>
      <c r="B13" s="940">
        <v>95.021119666199056</v>
      </c>
      <c r="C13" s="941">
        <v>92.510839839272464</v>
      </c>
      <c r="D13" s="942">
        <v>98.990430816982936</v>
      </c>
      <c r="E13" s="943">
        <v>95.021119666199056</v>
      </c>
      <c r="F13" s="949" t="e">
        <v>#N/A</v>
      </c>
      <c r="G13" s="941">
        <v>92.510839839272464</v>
      </c>
      <c r="H13" s="941">
        <v>95.499096677326961</v>
      </c>
      <c r="I13" s="941">
        <v>108.20283150591912</v>
      </c>
      <c r="J13" s="941">
        <v>95.38705476400105</v>
      </c>
      <c r="K13" s="942">
        <v>102.30100472349447</v>
      </c>
      <c r="L13" s="943">
        <v>102.43376562760056</v>
      </c>
      <c r="M13" s="941">
        <v>97.17972102137837</v>
      </c>
      <c r="N13" s="941">
        <v>97.902948937709951</v>
      </c>
      <c r="O13" s="939">
        <v>94.041383304194895</v>
      </c>
      <c r="P13" s="178"/>
      <c r="Q13" s="178"/>
      <c r="R13" s="178"/>
      <c r="S13" s="178"/>
      <c r="T13" s="178"/>
      <c r="U13" s="178"/>
      <c r="V13" s="178"/>
    </row>
    <row r="14" spans="1:22" x14ac:dyDescent="0.2">
      <c r="A14" s="468" t="s">
        <v>248</v>
      </c>
      <c r="B14" s="940">
        <v>94.97467798085286</v>
      </c>
      <c r="C14" s="941">
        <v>92.81271029866484</v>
      </c>
      <c r="D14" s="942">
        <v>100.70467440752363</v>
      </c>
      <c r="E14" s="943">
        <v>94.97467798085286</v>
      </c>
      <c r="F14" s="949" t="e">
        <v>#N/A</v>
      </c>
      <c r="G14" s="941">
        <v>92.81271029866484</v>
      </c>
      <c r="H14" s="941">
        <v>98.146928813708769</v>
      </c>
      <c r="I14" s="941">
        <v>109.6754509871293</v>
      </c>
      <c r="J14" s="941">
        <v>97.953824930060946</v>
      </c>
      <c r="K14" s="942">
        <v>103.22860045961998</v>
      </c>
      <c r="L14" s="943">
        <v>105.98466703087838</v>
      </c>
      <c r="M14" s="941">
        <v>97.743620962300227</v>
      </c>
      <c r="N14" s="941">
        <v>99.388450957900375</v>
      </c>
      <c r="O14" s="939">
        <v>94.55035287710011</v>
      </c>
      <c r="P14" s="178"/>
      <c r="Q14" s="178"/>
      <c r="R14" s="178"/>
      <c r="S14" s="178"/>
      <c r="T14" s="178"/>
      <c r="U14" s="178"/>
      <c r="V14" s="178"/>
    </row>
    <row r="15" spans="1:22" x14ac:dyDescent="0.2">
      <c r="A15" s="468" t="s">
        <v>249</v>
      </c>
      <c r="B15" s="940">
        <v>94.118368839164262</v>
      </c>
      <c r="C15" s="941">
        <v>95.658373289947022</v>
      </c>
      <c r="D15" s="942">
        <v>100.74526500129365</v>
      </c>
      <c r="E15" s="943">
        <v>94.118368839164262</v>
      </c>
      <c r="F15" s="949" t="e">
        <v>#N/A</v>
      </c>
      <c r="G15" s="941">
        <v>95.658373289947022</v>
      </c>
      <c r="H15" s="941">
        <v>97.270884004760887</v>
      </c>
      <c r="I15" s="941">
        <v>112.5689279032771</v>
      </c>
      <c r="J15" s="941">
        <v>96.911168817824887</v>
      </c>
      <c r="K15" s="942">
        <v>104.09815444247295</v>
      </c>
      <c r="L15" s="943">
        <v>105.93796217657179</v>
      </c>
      <c r="M15" s="941">
        <v>97.29048294901618</v>
      </c>
      <c r="N15" s="941">
        <v>100.35317650464276</v>
      </c>
      <c r="O15" s="939">
        <v>94.761771167071757</v>
      </c>
      <c r="P15" s="178"/>
      <c r="Q15" s="178"/>
      <c r="R15" s="178"/>
      <c r="S15" s="178"/>
      <c r="T15" s="178"/>
      <c r="U15" s="178"/>
      <c r="V15" s="178"/>
    </row>
    <row r="16" spans="1:22" x14ac:dyDescent="0.2">
      <c r="A16" s="468" t="s">
        <v>250</v>
      </c>
      <c r="B16" s="940">
        <v>94.33016189404924</v>
      </c>
      <c r="C16" s="941">
        <v>102.84364930949199</v>
      </c>
      <c r="D16" s="942">
        <v>101.40341183667618</v>
      </c>
      <c r="E16" s="943">
        <v>94.33016189404924</v>
      </c>
      <c r="F16" s="949" t="e">
        <v>#N/A</v>
      </c>
      <c r="G16" s="941">
        <v>102.84364930949199</v>
      </c>
      <c r="H16" s="941">
        <v>98.474848669764697</v>
      </c>
      <c r="I16" s="941">
        <v>112.52440884653463</v>
      </c>
      <c r="J16" s="941">
        <v>98.033588815837405</v>
      </c>
      <c r="K16" s="942">
        <v>103.93605260727998</v>
      </c>
      <c r="L16" s="943">
        <v>110.47654066466718</v>
      </c>
      <c r="M16" s="941">
        <v>97.460961641113911</v>
      </c>
      <c r="N16" s="941">
        <v>102.42991395297241</v>
      </c>
      <c r="O16" s="939">
        <v>95.038002625917741</v>
      </c>
      <c r="P16" s="178"/>
      <c r="Q16" s="178"/>
      <c r="R16" s="178"/>
      <c r="S16" s="178"/>
      <c r="T16" s="178"/>
      <c r="U16" s="178"/>
      <c r="V16" s="178"/>
    </row>
    <row r="17" spans="1:22" x14ac:dyDescent="0.2">
      <c r="A17" s="468" t="s">
        <v>251</v>
      </c>
      <c r="B17" s="940">
        <v>94.870212708889269</v>
      </c>
      <c r="C17" s="941">
        <v>107.04327118485359</v>
      </c>
      <c r="D17" s="942">
        <v>102.07614209854655</v>
      </c>
      <c r="E17" s="943">
        <v>94.870212708889269</v>
      </c>
      <c r="F17" s="949" t="e">
        <v>#N/A</v>
      </c>
      <c r="G17" s="941">
        <v>107.04327118485359</v>
      </c>
      <c r="H17" s="941">
        <v>99.209937971674719</v>
      </c>
      <c r="I17" s="941">
        <v>115.20067350272684</v>
      </c>
      <c r="J17" s="941">
        <v>99.151453109301499</v>
      </c>
      <c r="K17" s="942">
        <v>104.06069111321476</v>
      </c>
      <c r="L17" s="943">
        <v>110.85590904331919</v>
      </c>
      <c r="M17" s="941">
        <v>98.657939873535682</v>
      </c>
      <c r="N17" s="941">
        <v>103.68448752214435</v>
      </c>
      <c r="O17" s="939">
        <v>95.434309079190356</v>
      </c>
      <c r="P17" s="178"/>
      <c r="Q17" s="178"/>
      <c r="R17" s="178"/>
      <c r="S17" s="178"/>
      <c r="T17" s="178"/>
      <c r="U17" s="178"/>
      <c r="V17" s="178"/>
    </row>
    <row r="18" spans="1:22" x14ac:dyDescent="0.2">
      <c r="A18" s="468" t="s">
        <v>252</v>
      </c>
      <c r="B18" s="940">
        <v>95.686895409506405</v>
      </c>
      <c r="C18" s="941">
        <v>105.19430717213537</v>
      </c>
      <c r="D18" s="942">
        <v>102.88988602040507</v>
      </c>
      <c r="E18" s="943">
        <v>95.686895409506405</v>
      </c>
      <c r="F18" s="949" t="e">
        <v>#N/A</v>
      </c>
      <c r="G18" s="941">
        <v>105.19430717213537</v>
      </c>
      <c r="H18" s="941">
        <v>99.561072965737694</v>
      </c>
      <c r="I18" s="941">
        <v>111.88165706294247</v>
      </c>
      <c r="J18" s="941">
        <v>100.29549782035548</v>
      </c>
      <c r="K18" s="942">
        <v>105.87662323557079</v>
      </c>
      <c r="L18" s="943">
        <v>109.46615391018774</v>
      </c>
      <c r="M18" s="941">
        <v>100.20791010428731</v>
      </c>
      <c r="N18" s="941">
        <v>104.12385152306723</v>
      </c>
      <c r="O18" s="939">
        <v>95.222185901577731</v>
      </c>
      <c r="P18" s="178"/>
      <c r="Q18" s="178"/>
      <c r="R18" s="178"/>
      <c r="S18" s="178"/>
      <c r="T18" s="178"/>
      <c r="U18" s="178"/>
      <c r="V18" s="178"/>
    </row>
    <row r="19" spans="1:22" x14ac:dyDescent="0.2">
      <c r="A19" s="468" t="s">
        <v>253</v>
      </c>
      <c r="B19" s="940">
        <v>96.772442054576288</v>
      </c>
      <c r="C19" s="941">
        <v>111.89113005111612</v>
      </c>
      <c r="D19" s="942">
        <v>104.66664549411952</v>
      </c>
      <c r="E19" s="943">
        <v>96.772442054576288</v>
      </c>
      <c r="F19" s="949" t="e">
        <v>#N/A</v>
      </c>
      <c r="G19" s="941">
        <v>111.89113005111612</v>
      </c>
      <c r="H19" s="941">
        <v>100.35152406136943</v>
      </c>
      <c r="I19" s="941">
        <v>117.46996548314608</v>
      </c>
      <c r="J19" s="941">
        <v>103.05934431164788</v>
      </c>
      <c r="K19" s="942">
        <v>108.04855034947262</v>
      </c>
      <c r="L19" s="943">
        <v>109.51266620464583</v>
      </c>
      <c r="M19" s="941">
        <v>102.89885286788602</v>
      </c>
      <c r="N19" s="941">
        <v>105.89790319643271</v>
      </c>
      <c r="O19" s="939">
        <v>95.617526248979331</v>
      </c>
      <c r="P19" s="178"/>
      <c r="Q19" s="178"/>
      <c r="R19" s="178"/>
      <c r="S19" s="178"/>
      <c r="T19" s="178"/>
      <c r="U19" s="178"/>
      <c r="V19" s="178"/>
    </row>
    <row r="20" spans="1:22" x14ac:dyDescent="0.2">
      <c r="A20" s="468" t="s">
        <v>254</v>
      </c>
      <c r="B20" s="940">
        <v>97.354998709458059</v>
      </c>
      <c r="C20" s="941">
        <v>130.67598892218942</v>
      </c>
      <c r="D20" s="942">
        <v>105.94551531564791</v>
      </c>
      <c r="E20" s="943">
        <v>97.354998709458059</v>
      </c>
      <c r="F20" s="949" t="e">
        <v>#N/A</v>
      </c>
      <c r="G20" s="941">
        <v>130.67598892218942</v>
      </c>
      <c r="H20" s="941">
        <v>101.59369523402576</v>
      </c>
      <c r="I20" s="941">
        <v>122.72947804294881</v>
      </c>
      <c r="J20" s="941">
        <v>105.18016399701146</v>
      </c>
      <c r="K20" s="942">
        <v>108.77731602314941</v>
      </c>
      <c r="L20" s="943">
        <v>111.84168635171174</v>
      </c>
      <c r="M20" s="941">
        <v>104.41428798096628</v>
      </c>
      <c r="N20" s="941">
        <v>108.3674358442132</v>
      </c>
      <c r="O20" s="939">
        <v>96.401354405870862</v>
      </c>
      <c r="P20" s="178"/>
      <c r="Q20" s="178"/>
      <c r="R20" s="178"/>
      <c r="S20" s="178"/>
      <c r="T20" s="178"/>
      <c r="U20" s="178"/>
      <c r="V20" s="178"/>
    </row>
    <row r="21" spans="1:22" x14ac:dyDescent="0.2">
      <c r="A21" s="468" t="s">
        <v>255</v>
      </c>
      <c r="B21" s="940">
        <v>97.568353542688442</v>
      </c>
      <c r="C21" s="941">
        <v>140.81406391704709</v>
      </c>
      <c r="D21" s="942">
        <v>107.0949704261099</v>
      </c>
      <c r="E21" s="943">
        <v>97.568353542688442</v>
      </c>
      <c r="F21" s="949" t="e">
        <v>#N/A</v>
      </c>
      <c r="G21" s="941">
        <v>140.81406391704709</v>
      </c>
      <c r="H21" s="941">
        <v>101.86949907538433</v>
      </c>
      <c r="I21" s="941">
        <v>124.43793748847139</v>
      </c>
      <c r="J21" s="941">
        <v>107.85581568378876</v>
      </c>
      <c r="K21" s="942">
        <v>110.28334277790725</v>
      </c>
      <c r="L21" s="943">
        <v>113.45139002181948</v>
      </c>
      <c r="M21" s="941">
        <v>105.2128867497749</v>
      </c>
      <c r="N21" s="941">
        <v>110.39180983713756</v>
      </c>
      <c r="O21" s="939">
        <v>96.49621260522359</v>
      </c>
      <c r="P21" s="178"/>
      <c r="Q21" s="178"/>
      <c r="R21" s="178"/>
      <c r="S21" s="178"/>
      <c r="T21" s="178"/>
      <c r="U21" s="178"/>
      <c r="V21" s="178"/>
    </row>
    <row r="22" spans="1:22" x14ac:dyDescent="0.2">
      <c r="A22" s="468" t="s">
        <v>256</v>
      </c>
      <c r="B22" s="940">
        <v>98.953267376205261</v>
      </c>
      <c r="C22" s="941">
        <v>159.4657029515316</v>
      </c>
      <c r="D22" s="942">
        <v>109.1005625927599</v>
      </c>
      <c r="E22" s="943">
        <v>98.953267376205261</v>
      </c>
      <c r="F22" s="949" t="e">
        <v>#N/A</v>
      </c>
      <c r="G22" s="941">
        <v>159.4657029515316</v>
      </c>
      <c r="H22" s="941">
        <v>104.23402412177079</v>
      </c>
      <c r="I22" s="941">
        <v>122.22336441390122</v>
      </c>
      <c r="J22" s="941">
        <v>111.33887923695566</v>
      </c>
      <c r="K22" s="942">
        <v>111.96814844094102</v>
      </c>
      <c r="L22" s="943">
        <v>126.2637758137807</v>
      </c>
      <c r="M22" s="941">
        <v>106.80808029828677</v>
      </c>
      <c r="N22" s="941">
        <v>111.74326938335999</v>
      </c>
      <c r="O22" s="939">
        <v>99.675552170991978</v>
      </c>
      <c r="P22" s="178"/>
      <c r="Q22" s="178"/>
      <c r="R22" s="178"/>
      <c r="S22" s="178"/>
      <c r="T22" s="178"/>
      <c r="U22" s="178"/>
      <c r="V22" s="178"/>
    </row>
    <row r="23" spans="1:22" x14ac:dyDescent="0.2">
      <c r="A23" s="468" t="s">
        <v>257</v>
      </c>
      <c r="B23" s="940">
        <v>99.112959582524795</v>
      </c>
      <c r="C23" s="941">
        <v>155.73410251083831</v>
      </c>
      <c r="D23" s="942">
        <v>112.78296673137918</v>
      </c>
      <c r="E23" s="943">
        <v>99.112959582524795</v>
      </c>
      <c r="F23" s="949" t="e">
        <v>#N/A</v>
      </c>
      <c r="G23" s="941">
        <v>155.73410251083831</v>
      </c>
      <c r="H23" s="941">
        <v>104.88999887571823</v>
      </c>
      <c r="I23" s="941">
        <v>122.0949451634785</v>
      </c>
      <c r="J23" s="941">
        <v>114.35483718952109</v>
      </c>
      <c r="K23" s="942">
        <v>120.40865303928372</v>
      </c>
      <c r="L23" s="943">
        <v>152.08873084503219</v>
      </c>
      <c r="M23" s="941">
        <v>106.42129707311553</v>
      </c>
      <c r="N23" s="941">
        <v>115.08214573494159</v>
      </c>
      <c r="O23" s="939">
        <v>102.51020482026676</v>
      </c>
      <c r="P23" s="178"/>
      <c r="Q23" s="178"/>
      <c r="R23" s="178"/>
      <c r="S23" s="178"/>
      <c r="T23" s="178"/>
      <c r="U23" s="178"/>
      <c r="V23" s="178"/>
    </row>
    <row r="24" spans="1:22" x14ac:dyDescent="0.2">
      <c r="A24" s="468" t="s">
        <v>258</v>
      </c>
      <c r="B24" s="940">
        <v>99.374584970967405</v>
      </c>
      <c r="C24" s="941">
        <v>136.2647227063612</v>
      </c>
      <c r="D24" s="942">
        <v>113.85678404574804</v>
      </c>
      <c r="E24" s="943">
        <v>99.374584970967405</v>
      </c>
      <c r="F24" s="949" t="e">
        <v>#N/A</v>
      </c>
      <c r="G24" s="941">
        <v>136.2647227063612</v>
      </c>
      <c r="H24" s="941">
        <v>103.01413354023676</v>
      </c>
      <c r="I24" s="941">
        <v>120.99771424993831</v>
      </c>
      <c r="J24" s="941">
        <v>113.12764055014729</v>
      </c>
      <c r="K24" s="942">
        <v>126.79169182401694</v>
      </c>
      <c r="L24" s="943">
        <v>155.09174956885695</v>
      </c>
      <c r="M24" s="941">
        <v>103.33563870955561</v>
      </c>
      <c r="N24" s="941">
        <v>117.47825302019703</v>
      </c>
      <c r="O24" s="939">
        <v>101.73458613295453</v>
      </c>
      <c r="P24" s="178"/>
      <c r="Q24" s="178"/>
      <c r="R24" s="178"/>
      <c r="S24" s="178"/>
      <c r="T24" s="178"/>
      <c r="U24" s="178"/>
      <c r="V24" s="178"/>
    </row>
    <row r="25" spans="1:22" x14ac:dyDescent="0.2">
      <c r="A25" s="468" t="s">
        <v>259</v>
      </c>
      <c r="B25" s="940">
        <v>99.859922330278366</v>
      </c>
      <c r="C25" s="941">
        <v>129.70327859198289</v>
      </c>
      <c r="D25" s="942">
        <v>114.30495042464838</v>
      </c>
      <c r="E25" s="943">
        <v>99.859922330278366</v>
      </c>
      <c r="F25" s="949" t="e">
        <v>#N/A</v>
      </c>
      <c r="G25" s="941">
        <v>129.70327859198289</v>
      </c>
      <c r="H25" s="941">
        <v>103.87495361635941</v>
      </c>
      <c r="I25" s="941">
        <v>120.32588768498893</v>
      </c>
      <c r="J25" s="941">
        <v>111.42336222996602</v>
      </c>
      <c r="K25" s="942">
        <v>128.168593820616</v>
      </c>
      <c r="L25" s="943">
        <v>151.78629870659668</v>
      </c>
      <c r="M25" s="941">
        <v>103.37876704076457</v>
      </c>
      <c r="N25" s="941">
        <v>118.09894021794152</v>
      </c>
      <c r="O25" s="939">
        <v>100.29282981132417</v>
      </c>
      <c r="P25" s="178"/>
      <c r="Q25" s="178"/>
      <c r="R25" s="178"/>
      <c r="S25" s="178"/>
      <c r="T25" s="178"/>
      <c r="U25" s="178"/>
      <c r="V25" s="178"/>
    </row>
    <row r="26" spans="1:22" x14ac:dyDescent="0.2">
      <c r="A26" s="468" t="s">
        <v>260</v>
      </c>
      <c r="B26" s="940">
        <v>100.19203148853474</v>
      </c>
      <c r="C26" s="941">
        <v>127.14037515623413</v>
      </c>
      <c r="D26" s="942">
        <v>115.27417041912275</v>
      </c>
      <c r="E26" s="943">
        <v>100.19203148853474</v>
      </c>
      <c r="F26" s="949" t="e">
        <v>#N/A</v>
      </c>
      <c r="G26" s="941">
        <v>127.14037515623413</v>
      </c>
      <c r="H26" s="941">
        <v>105.19214355704385</v>
      </c>
      <c r="I26" s="941">
        <v>120.82653783702527</v>
      </c>
      <c r="J26" s="941">
        <v>111.40017727915874</v>
      </c>
      <c r="K26" s="942">
        <v>129.3602251697439</v>
      </c>
      <c r="L26" s="943">
        <v>151.43492261091799</v>
      </c>
      <c r="M26" s="941">
        <v>104.32046181767082</v>
      </c>
      <c r="N26" s="941">
        <v>119.16019451105704</v>
      </c>
      <c r="O26" s="939">
        <v>99.485049857393946</v>
      </c>
      <c r="P26" s="178"/>
      <c r="Q26" s="178"/>
      <c r="R26" s="178"/>
      <c r="S26" s="178"/>
      <c r="T26" s="178"/>
      <c r="U26" s="178"/>
      <c r="V26" s="178"/>
    </row>
    <row r="27" spans="1:22" x14ac:dyDescent="0.2">
      <c r="A27" s="468" t="s">
        <v>261</v>
      </c>
      <c r="B27" s="940">
        <v>101.83696707347842</v>
      </c>
      <c r="C27" s="941">
        <v>125.65562818191175</v>
      </c>
      <c r="D27" s="942">
        <v>115.15507732860495</v>
      </c>
      <c r="E27" s="943">
        <v>101.83696707347842</v>
      </c>
      <c r="F27" s="949" t="e">
        <v>#N/A</v>
      </c>
      <c r="G27" s="941">
        <v>125.65562818191175</v>
      </c>
      <c r="H27" s="941">
        <v>104.92311112430598</v>
      </c>
      <c r="I27" s="941">
        <v>122.3755098297088</v>
      </c>
      <c r="J27" s="941">
        <v>111.41157274676129</v>
      </c>
      <c r="K27" s="942">
        <v>129.13053954441588</v>
      </c>
      <c r="L27" s="943">
        <v>143.55540381885376</v>
      </c>
      <c r="M27" s="941">
        <v>104.33314112753141</v>
      </c>
      <c r="N27" s="941">
        <v>119.62922588334186</v>
      </c>
      <c r="O27" s="939">
        <v>100.20392515547024</v>
      </c>
      <c r="P27" s="178"/>
      <c r="Q27" s="178"/>
      <c r="R27" s="178"/>
      <c r="S27" s="178"/>
      <c r="T27" s="178"/>
      <c r="U27" s="178"/>
      <c r="V27" s="178"/>
    </row>
    <row r="28" spans="1:22" x14ac:dyDescent="0.2">
      <c r="A28" s="468" t="s">
        <v>262</v>
      </c>
      <c r="B28" s="940">
        <v>102.52138849227531</v>
      </c>
      <c r="C28" s="941">
        <v>125.04461769964348</v>
      </c>
      <c r="D28" s="942">
        <v>115.32558259308877</v>
      </c>
      <c r="E28" s="943">
        <v>102.52138849227531</v>
      </c>
      <c r="F28" s="949" t="e">
        <v>#N/A</v>
      </c>
      <c r="G28" s="941">
        <v>125.04461769964348</v>
      </c>
      <c r="H28" s="941">
        <v>105.73060573881833</v>
      </c>
      <c r="I28" s="941">
        <v>128.60389486510493</v>
      </c>
      <c r="J28" s="941">
        <v>110.84534208606327</v>
      </c>
      <c r="K28" s="942">
        <v>127.83833099757237</v>
      </c>
      <c r="L28" s="943">
        <v>143.11305794852794</v>
      </c>
      <c r="M28" s="941">
        <v>103.38407962656896</v>
      </c>
      <c r="N28" s="941">
        <v>121.12657519020321</v>
      </c>
      <c r="O28" s="939">
        <v>101.12607790728265</v>
      </c>
      <c r="P28" s="178"/>
      <c r="Q28" s="178"/>
      <c r="R28" s="178"/>
      <c r="S28" s="178"/>
      <c r="T28" s="178"/>
      <c r="U28" s="178"/>
      <c r="V28" s="178"/>
    </row>
    <row r="29" spans="1:22" x14ac:dyDescent="0.2">
      <c r="A29" s="468" t="s">
        <v>263</v>
      </c>
      <c r="B29" s="940">
        <v>103.1875256934543</v>
      </c>
      <c r="C29" s="941">
        <v>124.84010239870686</v>
      </c>
      <c r="D29" s="942">
        <v>116.03051773364028</v>
      </c>
      <c r="E29" s="943">
        <v>103.1875256934543</v>
      </c>
      <c r="F29" s="949" t="e">
        <v>#N/A</v>
      </c>
      <c r="G29" s="941">
        <v>124.84010239870686</v>
      </c>
      <c r="H29" s="941">
        <v>106.83378948369807</v>
      </c>
      <c r="I29" s="941">
        <v>130.62078774245668</v>
      </c>
      <c r="J29" s="941">
        <v>110.83504539548902</v>
      </c>
      <c r="K29" s="942">
        <v>128.25285728302299</v>
      </c>
      <c r="L29" s="943">
        <v>140.92453369150192</v>
      </c>
      <c r="M29" s="941">
        <v>103.77041485158821</v>
      </c>
      <c r="N29" s="941">
        <v>122.31586234271914</v>
      </c>
      <c r="O29" s="939">
        <v>101.46905709052548</v>
      </c>
      <c r="P29" s="178"/>
      <c r="Q29" s="178"/>
      <c r="R29" s="178"/>
      <c r="S29" s="178"/>
      <c r="T29" s="178"/>
      <c r="U29" s="178"/>
      <c r="V29" s="178"/>
    </row>
    <row r="30" spans="1:22" x14ac:dyDescent="0.2">
      <c r="A30" s="468" t="s">
        <v>264</v>
      </c>
      <c r="B30" s="940">
        <v>102.54957128244955</v>
      </c>
      <c r="C30" s="941">
        <v>125.25668698154219</v>
      </c>
      <c r="D30" s="942">
        <v>117.70028960045885</v>
      </c>
      <c r="E30" s="943">
        <v>102.54957128244955</v>
      </c>
      <c r="F30" s="949" t="e">
        <v>#N/A</v>
      </c>
      <c r="G30" s="941">
        <v>125.25668698154219</v>
      </c>
      <c r="H30" s="941">
        <v>108.01428007852901</v>
      </c>
      <c r="I30" s="941">
        <v>132.4716896803113</v>
      </c>
      <c r="J30" s="941">
        <v>113.74442044782786</v>
      </c>
      <c r="K30" s="942">
        <v>129.82397857882111</v>
      </c>
      <c r="L30" s="943">
        <v>140.71364176527132</v>
      </c>
      <c r="M30" s="941">
        <v>104.89293649754597</v>
      </c>
      <c r="N30" s="941">
        <v>124.05480412592139</v>
      </c>
      <c r="O30" s="939">
        <v>100.63520745696951</v>
      </c>
      <c r="P30" s="178"/>
      <c r="Q30" s="178"/>
      <c r="R30" s="178"/>
      <c r="S30" s="178"/>
      <c r="T30" s="178"/>
      <c r="U30" s="178"/>
      <c r="V30" s="178"/>
    </row>
    <row r="31" spans="1:22" x14ac:dyDescent="0.2">
      <c r="A31" s="468" t="s">
        <v>265</v>
      </c>
      <c r="B31" s="940">
        <v>102.05899283182025</v>
      </c>
      <c r="C31" s="941">
        <v>135.34690517053343</v>
      </c>
      <c r="D31" s="942">
        <v>118.35193201959356</v>
      </c>
      <c r="E31" s="943">
        <v>102.05899283182025</v>
      </c>
      <c r="F31" s="949" t="e">
        <v>#N/A</v>
      </c>
      <c r="G31" s="941">
        <v>135.34690517053343</v>
      </c>
      <c r="H31" s="941">
        <v>108.15464163940538</v>
      </c>
      <c r="I31" s="941">
        <v>135.52639629963463</v>
      </c>
      <c r="J31" s="941">
        <v>114.12244547865048</v>
      </c>
      <c r="K31" s="942">
        <v>130.7776626152249</v>
      </c>
      <c r="L31" s="943">
        <v>140.85612668649378</v>
      </c>
      <c r="M31" s="941">
        <v>105.48009270450764</v>
      </c>
      <c r="N31" s="941">
        <v>125.61663727587758</v>
      </c>
      <c r="O31" s="939">
        <v>102.76542997630001</v>
      </c>
      <c r="P31" s="178"/>
      <c r="Q31" s="178"/>
      <c r="R31" s="178"/>
      <c r="S31" s="178"/>
      <c r="T31" s="178"/>
      <c r="U31" s="178"/>
      <c r="V31" s="178"/>
    </row>
    <row r="32" spans="1:22" x14ac:dyDescent="0.2">
      <c r="A32" s="468" t="s">
        <v>266</v>
      </c>
      <c r="B32" s="940">
        <v>102.45886881910486</v>
      </c>
      <c r="C32" s="941">
        <v>133.30980606526037</v>
      </c>
      <c r="D32" s="942">
        <v>116.98296224798526</v>
      </c>
      <c r="E32" s="943">
        <v>102.45886881910486</v>
      </c>
      <c r="F32" s="949" t="e">
        <v>#N/A</v>
      </c>
      <c r="G32" s="941">
        <v>133.30980606526037</v>
      </c>
      <c r="H32" s="941">
        <v>106.36885702320949</v>
      </c>
      <c r="I32" s="941">
        <v>133.79088054321187</v>
      </c>
      <c r="J32" s="941">
        <v>114.41059431217097</v>
      </c>
      <c r="K32" s="942">
        <v>129.06831607646231</v>
      </c>
      <c r="L32" s="943">
        <v>142.41435214810056</v>
      </c>
      <c r="M32" s="941">
        <v>104.7763034963496</v>
      </c>
      <c r="N32" s="941">
        <v>123.74437467177019</v>
      </c>
      <c r="O32" s="939">
        <v>101.98453653449855</v>
      </c>
      <c r="P32" s="178"/>
      <c r="Q32" s="178"/>
      <c r="R32" s="178"/>
      <c r="S32" s="178"/>
      <c r="T32" s="178"/>
      <c r="U32" s="178"/>
      <c r="V32" s="178"/>
    </row>
    <row r="33" spans="1:22" x14ac:dyDescent="0.2">
      <c r="A33" s="468" t="s">
        <v>267</v>
      </c>
      <c r="B33" s="940">
        <v>103.31880517614468</v>
      </c>
      <c r="C33" s="941">
        <v>134.76424919538661</v>
      </c>
      <c r="D33" s="942">
        <v>117.10340489732135</v>
      </c>
      <c r="E33" s="943">
        <v>103.31880517614468</v>
      </c>
      <c r="F33" s="949" t="e">
        <v>#N/A</v>
      </c>
      <c r="G33" s="941">
        <v>134.76424919538661</v>
      </c>
      <c r="H33" s="941">
        <v>106.70045593375237</v>
      </c>
      <c r="I33" s="941">
        <v>133.24449978310562</v>
      </c>
      <c r="J33" s="941">
        <v>114.17611827388464</v>
      </c>
      <c r="K33" s="942">
        <v>129.12778998896042</v>
      </c>
      <c r="L33" s="943">
        <v>146.01435429260542</v>
      </c>
      <c r="M33" s="941">
        <v>105.33418675695589</v>
      </c>
      <c r="N33" s="941">
        <v>123.59911790181782</v>
      </c>
      <c r="O33" s="939">
        <v>102.07439416950626</v>
      </c>
      <c r="P33" s="178"/>
      <c r="Q33" s="178"/>
      <c r="R33" s="178"/>
      <c r="S33" s="178"/>
      <c r="T33" s="178"/>
      <c r="U33" s="178"/>
      <c r="V33" s="178"/>
    </row>
    <row r="34" spans="1:22" x14ac:dyDescent="0.2">
      <c r="A34" s="468" t="s">
        <v>268</v>
      </c>
      <c r="B34" s="940">
        <v>103.34110083334951</v>
      </c>
      <c r="C34" s="941">
        <v>138.22264111421183</v>
      </c>
      <c r="D34" s="942">
        <v>119.08252085906281</v>
      </c>
      <c r="E34" s="943">
        <v>103.34110083334951</v>
      </c>
      <c r="F34" s="949" t="e">
        <v>#N/A</v>
      </c>
      <c r="G34" s="941">
        <v>138.22264111421183</v>
      </c>
      <c r="H34" s="941">
        <v>109.11466139170206</v>
      </c>
      <c r="I34" s="941">
        <v>135.43325984512441</v>
      </c>
      <c r="J34" s="941">
        <v>114.97826814315916</v>
      </c>
      <c r="K34" s="942">
        <v>131.28501103495842</v>
      </c>
      <c r="L34" s="943">
        <v>146.61146253656185</v>
      </c>
      <c r="M34" s="941">
        <v>106.7669909190887</v>
      </c>
      <c r="N34" s="941">
        <v>125.22167861098035</v>
      </c>
      <c r="O34" s="939">
        <v>103.76053696749983</v>
      </c>
      <c r="P34" s="178"/>
      <c r="Q34" s="178"/>
      <c r="R34" s="178"/>
      <c r="S34" s="178"/>
      <c r="T34" s="178"/>
      <c r="U34" s="178"/>
      <c r="V34" s="178"/>
    </row>
    <row r="35" spans="1:22" x14ac:dyDescent="0.2">
      <c r="A35" s="468" t="s">
        <v>269</v>
      </c>
      <c r="B35" s="940">
        <v>103.52204841460333</v>
      </c>
      <c r="C35" s="941">
        <v>145.25070274278309</v>
      </c>
      <c r="D35" s="942">
        <v>120.35717012536971</v>
      </c>
      <c r="E35" s="943">
        <v>103.52204841460333</v>
      </c>
      <c r="F35" s="949" t="e">
        <v>#N/A</v>
      </c>
      <c r="G35" s="941">
        <v>145.25070274278309</v>
      </c>
      <c r="H35" s="941">
        <v>111.32300559789947</v>
      </c>
      <c r="I35" s="941">
        <v>132.10385346333052</v>
      </c>
      <c r="J35" s="941">
        <v>116.0638538732381</v>
      </c>
      <c r="K35" s="942">
        <v>132.11842043707944</v>
      </c>
      <c r="L35" s="943">
        <v>144.54342693190537</v>
      </c>
      <c r="M35" s="941">
        <v>108.29043978199</v>
      </c>
      <c r="N35" s="941">
        <v>127.25725896158137</v>
      </c>
      <c r="O35" s="939">
        <v>104.44306035992282</v>
      </c>
      <c r="P35" s="178"/>
      <c r="Q35" s="178"/>
      <c r="R35" s="178"/>
      <c r="S35" s="178"/>
      <c r="T35" s="178"/>
      <c r="U35" s="178"/>
      <c r="V35" s="178"/>
    </row>
    <row r="36" spans="1:22" x14ac:dyDescent="0.2">
      <c r="A36" s="468" t="s">
        <v>270</v>
      </c>
      <c r="B36" s="940">
        <v>103.11937718838878</v>
      </c>
      <c r="C36" s="941">
        <v>153.86183339986309</v>
      </c>
      <c r="D36" s="942">
        <v>120.0777631631283</v>
      </c>
      <c r="E36" s="943">
        <v>103.11937718838878</v>
      </c>
      <c r="F36" s="949" t="e">
        <v>#N/A</v>
      </c>
      <c r="G36" s="941">
        <v>153.86183339986309</v>
      </c>
      <c r="H36" s="941">
        <v>110.546094054319</v>
      </c>
      <c r="I36" s="941">
        <v>131.80288896671115</v>
      </c>
      <c r="J36" s="941">
        <v>114.7754318593154</v>
      </c>
      <c r="K36" s="942">
        <v>133.17904697375181</v>
      </c>
      <c r="L36" s="943">
        <v>146.30900411845664</v>
      </c>
      <c r="M36" s="941">
        <v>108.88030565638053</v>
      </c>
      <c r="N36" s="941">
        <v>128.24087120135781</v>
      </c>
      <c r="O36" s="939">
        <v>103.5092815933104</v>
      </c>
      <c r="P36" s="178"/>
      <c r="Q36" s="178"/>
      <c r="R36" s="178"/>
      <c r="S36" s="178"/>
      <c r="T36" s="178"/>
      <c r="U36" s="178"/>
      <c r="V36" s="178"/>
    </row>
    <row r="37" spans="1:22" x14ac:dyDescent="0.2">
      <c r="A37" s="468" t="s">
        <v>271</v>
      </c>
      <c r="B37" s="940">
        <v>103.55546549304638</v>
      </c>
      <c r="C37" s="941">
        <v>153.7818553336636</v>
      </c>
      <c r="D37" s="942">
        <v>120.48840896853676</v>
      </c>
      <c r="E37" s="943">
        <v>103.55546549304638</v>
      </c>
      <c r="F37" s="949" t="e">
        <v>#N/A</v>
      </c>
      <c r="G37" s="941">
        <v>153.7818553336636</v>
      </c>
      <c r="H37" s="941">
        <v>111.77296339822767</v>
      </c>
      <c r="I37" s="941">
        <v>130.55525849428713</v>
      </c>
      <c r="J37" s="941">
        <v>114.87932675343846</v>
      </c>
      <c r="K37" s="942">
        <v>133.30662138598544</v>
      </c>
      <c r="L37" s="943">
        <v>143.17898032008671</v>
      </c>
      <c r="M37" s="941">
        <v>109.58942677620257</v>
      </c>
      <c r="N37" s="941">
        <v>128.43601585200295</v>
      </c>
      <c r="O37" s="939">
        <v>105.42939987613856</v>
      </c>
      <c r="P37" s="178"/>
      <c r="Q37" s="178"/>
      <c r="R37" s="178"/>
      <c r="S37" s="178"/>
      <c r="T37" s="178"/>
      <c r="U37" s="178"/>
      <c r="V37" s="178"/>
    </row>
    <row r="38" spans="1:22" x14ac:dyDescent="0.2">
      <c r="A38" s="468" t="s">
        <v>272</v>
      </c>
      <c r="B38" s="940">
        <v>105.12393483183746</v>
      </c>
      <c r="C38" s="941">
        <v>149.03837036125617</v>
      </c>
      <c r="D38" s="942">
        <v>120.79389063955625</v>
      </c>
      <c r="E38" s="943">
        <v>105.12393483183746</v>
      </c>
      <c r="F38" s="949" t="e">
        <v>#N/A</v>
      </c>
      <c r="G38" s="941">
        <v>149.03837036125617</v>
      </c>
      <c r="H38" s="941">
        <v>112.0017031378883</v>
      </c>
      <c r="I38" s="941">
        <v>127.30918154164776</v>
      </c>
      <c r="J38" s="941">
        <v>116.09526276535892</v>
      </c>
      <c r="K38" s="942">
        <v>133.94992671126087</v>
      </c>
      <c r="L38" s="943">
        <v>141.33037718158596</v>
      </c>
      <c r="M38" s="941">
        <v>109.40309382157209</v>
      </c>
      <c r="N38" s="941">
        <v>129.02376823194172</v>
      </c>
      <c r="O38" s="939">
        <v>106.98851853869132</v>
      </c>
      <c r="P38" s="178"/>
      <c r="Q38" s="178"/>
      <c r="R38" s="178"/>
      <c r="S38" s="178"/>
      <c r="T38" s="178"/>
      <c r="U38" s="178"/>
      <c r="V38" s="178"/>
    </row>
    <row r="39" spans="1:22" x14ac:dyDescent="0.2">
      <c r="A39" s="468" t="s">
        <v>273</v>
      </c>
      <c r="B39" s="940">
        <v>103.93566920027898</v>
      </c>
      <c r="C39" s="941">
        <v>142.84900222637529</v>
      </c>
      <c r="D39" s="942">
        <v>121.76032910786684</v>
      </c>
      <c r="E39" s="943">
        <v>103.93566920027898</v>
      </c>
      <c r="F39" s="949" t="e">
        <v>#N/A</v>
      </c>
      <c r="G39" s="941">
        <v>142.84900222637529</v>
      </c>
      <c r="H39" s="941">
        <v>111.4167826582635</v>
      </c>
      <c r="I39" s="941">
        <v>130.67934978334804</v>
      </c>
      <c r="J39" s="941">
        <v>120.15361536305818</v>
      </c>
      <c r="K39" s="942">
        <v>134.63966353929118</v>
      </c>
      <c r="L39" s="943">
        <v>139.99973362902767</v>
      </c>
      <c r="M39" s="941">
        <v>109.61183390788574</v>
      </c>
      <c r="N39" s="941">
        <v>128.76632513685965</v>
      </c>
      <c r="O39" s="939">
        <v>107.47551269892718</v>
      </c>
      <c r="P39" s="178"/>
      <c r="Q39" s="178"/>
      <c r="R39" s="178"/>
      <c r="S39" s="178"/>
      <c r="T39" s="178"/>
      <c r="U39" s="178"/>
      <c r="V39" s="178"/>
    </row>
    <row r="40" spans="1:22" x14ac:dyDescent="0.2">
      <c r="A40" s="468" t="s">
        <v>274</v>
      </c>
      <c r="B40" s="940">
        <v>102.10633868756878</v>
      </c>
      <c r="C40" s="941">
        <v>137.3504660493752</v>
      </c>
      <c r="D40" s="942">
        <v>121.40382447076917</v>
      </c>
      <c r="E40" s="943">
        <v>102.10633868756878</v>
      </c>
      <c r="F40" s="949" t="e">
        <v>#N/A</v>
      </c>
      <c r="G40" s="941">
        <v>137.3504660493752</v>
      </c>
      <c r="H40" s="941">
        <v>111.40005507851681</v>
      </c>
      <c r="I40" s="941">
        <v>130.17669162864561</v>
      </c>
      <c r="J40" s="941">
        <v>121.24241936304573</v>
      </c>
      <c r="K40" s="942">
        <v>133.16384491854527</v>
      </c>
      <c r="L40" s="943">
        <v>137.32055308589852</v>
      </c>
      <c r="M40" s="941">
        <v>109.03893741973123</v>
      </c>
      <c r="N40" s="941">
        <v>127.40349062450298</v>
      </c>
      <c r="O40" s="939">
        <v>106.62082240133064</v>
      </c>
      <c r="P40" s="178"/>
      <c r="Q40" s="178"/>
      <c r="R40" s="178"/>
      <c r="S40" s="178"/>
      <c r="T40" s="178"/>
      <c r="U40" s="178"/>
      <c r="V40" s="178"/>
    </row>
    <row r="41" spans="1:22" x14ac:dyDescent="0.2">
      <c r="A41" s="468" t="s">
        <v>275</v>
      </c>
      <c r="B41" s="940">
        <v>103.07122762931836</v>
      </c>
      <c r="C41" s="941">
        <v>136.38741792680764</v>
      </c>
      <c r="D41" s="942">
        <v>122.01132083134883</v>
      </c>
      <c r="E41" s="943">
        <v>103.07122762931836</v>
      </c>
      <c r="F41" s="949" t="e">
        <v>#N/A</v>
      </c>
      <c r="G41" s="941">
        <v>136.38741792680764</v>
      </c>
      <c r="H41" s="941">
        <v>112.21334488090834</v>
      </c>
      <c r="I41" s="941">
        <v>129.44528259287924</v>
      </c>
      <c r="J41" s="941">
        <v>122.49535406020345</v>
      </c>
      <c r="K41" s="942">
        <v>133.53389380414171</v>
      </c>
      <c r="L41" s="943">
        <v>140.5780949044574</v>
      </c>
      <c r="M41" s="941">
        <v>108.1368898054625</v>
      </c>
      <c r="N41" s="941">
        <v>128.38715907931257</v>
      </c>
      <c r="O41" s="939">
        <v>107.77040243378129</v>
      </c>
      <c r="P41" s="178"/>
      <c r="Q41" s="178"/>
      <c r="R41" s="178"/>
      <c r="S41" s="178"/>
      <c r="T41" s="178"/>
      <c r="U41" s="178"/>
      <c r="V41" s="178"/>
    </row>
    <row r="42" spans="1:22" x14ac:dyDescent="0.2">
      <c r="A42" s="468" t="s">
        <v>276</v>
      </c>
      <c r="B42" s="940">
        <v>102.54383463226895</v>
      </c>
      <c r="C42" s="941">
        <v>129.45182416064532</v>
      </c>
      <c r="D42" s="942">
        <v>122.39103953380247</v>
      </c>
      <c r="E42" s="943">
        <v>102.54383463226895</v>
      </c>
      <c r="F42" s="949" t="e">
        <v>#N/A</v>
      </c>
      <c r="G42" s="941">
        <v>129.45182416064532</v>
      </c>
      <c r="H42" s="941">
        <v>112.38513927151432</v>
      </c>
      <c r="I42" s="941">
        <v>126.91519738861535</v>
      </c>
      <c r="J42" s="941">
        <v>121.93543404659817</v>
      </c>
      <c r="K42" s="942">
        <v>135.16758002054181</v>
      </c>
      <c r="L42" s="943">
        <v>140.4158884112272</v>
      </c>
      <c r="M42" s="941">
        <v>107.50252993302244</v>
      </c>
      <c r="N42" s="941">
        <v>127.9872899008853</v>
      </c>
      <c r="O42" s="939">
        <v>107.73560938984623</v>
      </c>
      <c r="P42" s="178"/>
      <c r="Q42" s="178"/>
      <c r="R42" s="178"/>
      <c r="S42" s="178"/>
      <c r="T42" s="178"/>
      <c r="U42" s="178"/>
      <c r="V42" s="178"/>
    </row>
    <row r="43" spans="1:22" x14ac:dyDescent="0.2">
      <c r="A43" s="468" t="s">
        <v>277</v>
      </c>
      <c r="B43" s="940">
        <v>104.41086813960668</v>
      </c>
      <c r="C43" s="941">
        <v>121.60965570954885</v>
      </c>
      <c r="D43" s="942">
        <v>121.83148011140605</v>
      </c>
      <c r="E43" s="943">
        <v>104.41086813960668</v>
      </c>
      <c r="F43" s="949" t="e">
        <v>#N/A</v>
      </c>
      <c r="G43" s="941">
        <v>121.60965570954885</v>
      </c>
      <c r="H43" s="941">
        <v>112.17781259319372</v>
      </c>
      <c r="I43" s="941">
        <v>125.85556938835907</v>
      </c>
      <c r="J43" s="941">
        <v>120.70068676663938</v>
      </c>
      <c r="K43" s="942">
        <v>134.21617080998217</v>
      </c>
      <c r="L43" s="951"/>
      <c r="M43" s="941">
        <v>107.47060649713666</v>
      </c>
      <c r="N43" s="941">
        <v>125.01172866269134</v>
      </c>
      <c r="O43" s="939">
        <v>109.6779139737172</v>
      </c>
      <c r="P43" s="178"/>
      <c r="Q43" s="178"/>
      <c r="R43" s="178"/>
      <c r="S43" s="178"/>
      <c r="T43" s="178"/>
      <c r="U43" s="178"/>
      <c r="V43" s="178"/>
    </row>
    <row r="44" spans="1:22" x14ac:dyDescent="0.2">
      <c r="A44" s="468" t="s">
        <v>278</v>
      </c>
      <c r="B44" s="940">
        <v>105.06564886958023</v>
      </c>
      <c r="C44" s="941">
        <v>127.71959098606526</v>
      </c>
      <c r="D44" s="942">
        <v>122.65955518671801</v>
      </c>
      <c r="E44" s="943">
        <v>105.06564886958023</v>
      </c>
      <c r="F44" s="949" t="e">
        <v>#N/A</v>
      </c>
      <c r="G44" s="941">
        <v>127.71959098606526</v>
      </c>
      <c r="H44" s="941">
        <v>112.54801831759683</v>
      </c>
      <c r="I44" s="941">
        <v>126.62669959904309</v>
      </c>
      <c r="J44" s="941">
        <v>118.91328223625875</v>
      </c>
      <c r="K44" s="942">
        <v>136.39600911756932</v>
      </c>
      <c r="L44" s="951"/>
      <c r="M44" s="941">
        <v>107.72420015853055</v>
      </c>
      <c r="N44" s="941">
        <v>128.6485349987357</v>
      </c>
      <c r="O44" s="939">
        <v>108.61616028979783</v>
      </c>
      <c r="P44" s="178"/>
      <c r="Q44" s="178"/>
      <c r="R44" s="178"/>
      <c r="S44" s="178"/>
      <c r="T44" s="178"/>
      <c r="U44" s="178"/>
      <c r="V44" s="178"/>
    </row>
    <row r="45" spans="1:22" x14ac:dyDescent="0.2">
      <c r="A45" s="468" t="s">
        <v>279</v>
      </c>
      <c r="B45" s="940">
        <v>105.94976440969049</v>
      </c>
      <c r="C45" s="941">
        <v>130.52180066594823</v>
      </c>
      <c r="D45" s="942">
        <v>123.61975617309027</v>
      </c>
      <c r="E45" s="943">
        <v>105.94976440969049</v>
      </c>
      <c r="F45" s="949" t="e">
        <v>#N/A</v>
      </c>
      <c r="G45" s="941">
        <v>130.52180066594823</v>
      </c>
      <c r="H45" s="941">
        <v>113.49678002924519</v>
      </c>
      <c r="I45" s="941">
        <v>125.96478115649036</v>
      </c>
      <c r="J45" s="941">
        <v>117.5790378717985</v>
      </c>
      <c r="K45" s="942">
        <v>138.2670905091685</v>
      </c>
      <c r="L45" s="951"/>
      <c r="M45" s="941">
        <v>108.25713768557421</v>
      </c>
      <c r="N45" s="941">
        <v>130.65023370468361</v>
      </c>
      <c r="O45" s="939">
        <v>109.17261436332926</v>
      </c>
      <c r="P45" s="178"/>
      <c r="Q45" s="178"/>
      <c r="R45" s="178"/>
      <c r="S45" s="178"/>
      <c r="T45" s="178"/>
      <c r="U45" s="178"/>
      <c r="V45" s="178"/>
    </row>
    <row r="46" spans="1:22" x14ac:dyDescent="0.2">
      <c r="A46" s="468" t="s">
        <v>280</v>
      </c>
      <c r="B46" s="940">
        <v>105.40713091013269</v>
      </c>
      <c r="C46" s="941">
        <v>142.85390866251296</v>
      </c>
      <c r="D46" s="942">
        <v>125.1433106062584</v>
      </c>
      <c r="E46" s="943">
        <v>105.40713091013269</v>
      </c>
      <c r="F46" s="949" t="e">
        <v>#N/A</v>
      </c>
      <c r="G46" s="941">
        <v>142.85390866251296</v>
      </c>
      <c r="H46" s="941">
        <v>114.86459349475665</v>
      </c>
      <c r="I46" s="941">
        <v>131.58335678946474</v>
      </c>
      <c r="J46" s="941">
        <v>118.55741696345659</v>
      </c>
      <c r="K46" s="942">
        <v>139.55694293058676</v>
      </c>
      <c r="L46" s="951"/>
      <c r="M46" s="941">
        <v>110.21109920177339</v>
      </c>
      <c r="N46" s="941">
        <v>132.07355301036628</v>
      </c>
      <c r="O46" s="939">
        <v>112.36284828601539</v>
      </c>
      <c r="P46" s="178"/>
      <c r="Q46" s="178"/>
      <c r="R46" s="178"/>
      <c r="S46" s="178"/>
      <c r="T46" s="178"/>
      <c r="U46" s="178"/>
      <c r="V46" s="178"/>
    </row>
    <row r="47" spans="1:22" x14ac:dyDescent="0.2">
      <c r="A47" s="468" t="s">
        <v>281</v>
      </c>
      <c r="B47" s="940">
        <v>103.94359517764512</v>
      </c>
      <c r="C47" s="941">
        <v>153.67554863301851</v>
      </c>
      <c r="D47" s="942">
        <v>125.37513360138568</v>
      </c>
      <c r="E47" s="943">
        <v>103.94359517764512</v>
      </c>
      <c r="F47" s="949" t="e">
        <v>#N/A</v>
      </c>
      <c r="G47" s="941">
        <v>153.67554863301851</v>
      </c>
      <c r="H47" s="941">
        <v>113.54347654691306</v>
      </c>
      <c r="I47" s="941">
        <v>135.69806673006201</v>
      </c>
      <c r="J47" s="941">
        <v>119.60061961550601</v>
      </c>
      <c r="K47" s="942">
        <v>141.28636585372493</v>
      </c>
      <c r="L47" s="951"/>
      <c r="M47" s="941">
        <v>111.08513968587924</v>
      </c>
      <c r="N47" s="941">
        <v>132.38146749292926</v>
      </c>
      <c r="O47" s="939">
        <v>113.97407366051577</v>
      </c>
      <c r="P47" s="178"/>
      <c r="Q47" s="178"/>
      <c r="R47" s="178"/>
      <c r="S47" s="178"/>
      <c r="T47" s="178"/>
      <c r="U47" s="178"/>
      <c r="V47" s="178"/>
    </row>
    <row r="48" spans="1:22" x14ac:dyDescent="0.2">
      <c r="A48" s="468" t="s">
        <v>282</v>
      </c>
      <c r="B48" s="940">
        <v>104.32996260157108</v>
      </c>
      <c r="C48" s="941">
        <v>161.17956769362172</v>
      </c>
      <c r="D48" s="942">
        <v>125.29640356597558</v>
      </c>
      <c r="E48" s="943">
        <v>104.32996260157108</v>
      </c>
      <c r="F48" s="949" t="e">
        <v>#N/A</v>
      </c>
      <c r="G48" s="941">
        <v>161.17956769362172</v>
      </c>
      <c r="H48" s="941">
        <v>113.60323221745482</v>
      </c>
      <c r="I48" s="941">
        <v>133.59949853782726</v>
      </c>
      <c r="J48" s="941">
        <v>117.99518313427224</v>
      </c>
      <c r="K48" s="942">
        <v>142.15279843236968</v>
      </c>
      <c r="L48" s="951"/>
      <c r="M48" s="941">
        <v>111.32701937547017</v>
      </c>
      <c r="N48" s="941">
        <v>133.06005348778066</v>
      </c>
      <c r="O48" s="939">
        <v>115.45677087578049</v>
      </c>
      <c r="P48" s="178"/>
      <c r="Q48" s="178"/>
      <c r="R48" s="178"/>
      <c r="S48" s="178"/>
      <c r="T48" s="178"/>
      <c r="U48" s="178"/>
      <c r="V48" s="178"/>
    </row>
    <row r="49" spans="1:22" x14ac:dyDescent="0.2">
      <c r="A49" s="468" t="s">
        <v>283</v>
      </c>
      <c r="B49" s="940">
        <v>104.80914756123674</v>
      </c>
      <c r="C49" s="941">
        <v>161.05012697848363</v>
      </c>
      <c r="D49" s="942">
        <v>124.90881940061139</v>
      </c>
      <c r="E49" s="943">
        <v>104.80914756123674</v>
      </c>
      <c r="F49" s="949" t="e">
        <v>#N/A</v>
      </c>
      <c r="G49" s="941">
        <v>161.05012697848363</v>
      </c>
      <c r="H49" s="941">
        <v>112.80985371703048</v>
      </c>
      <c r="I49" s="941">
        <v>134.3108085955449</v>
      </c>
      <c r="J49" s="941">
        <v>120.16916280588646</v>
      </c>
      <c r="K49" s="942">
        <v>140.98680677188975</v>
      </c>
      <c r="L49" s="951"/>
      <c r="M49" s="941">
        <v>110.2445114269043</v>
      </c>
      <c r="N49" s="941">
        <v>132.48398186497897</v>
      </c>
      <c r="O49" s="939">
        <v>118.7491459553507</v>
      </c>
      <c r="P49" s="178"/>
      <c r="Q49" s="178"/>
      <c r="R49" s="178"/>
      <c r="S49" s="178"/>
      <c r="T49" s="178"/>
      <c r="U49" s="178"/>
      <c r="V49" s="178"/>
    </row>
    <row r="50" spans="1:22" x14ac:dyDescent="0.2">
      <c r="A50" s="468" t="s">
        <v>284</v>
      </c>
      <c r="B50" s="940">
        <v>105.81246023988888</v>
      </c>
      <c r="C50" s="941">
        <v>163.57882286898547</v>
      </c>
      <c r="D50" s="942">
        <v>124.39318384310074</v>
      </c>
      <c r="E50" s="943">
        <v>105.81246023988888</v>
      </c>
      <c r="F50" s="949" t="e">
        <v>#N/A</v>
      </c>
      <c r="G50" s="941">
        <v>163.57882286898547</v>
      </c>
      <c r="H50" s="941">
        <v>111.47631516025844</v>
      </c>
      <c r="I50" s="941">
        <v>133.12173403473841</v>
      </c>
      <c r="J50" s="941">
        <v>120.24850139994294</v>
      </c>
      <c r="K50" s="942">
        <v>141.40673882857311</v>
      </c>
      <c r="L50" s="951"/>
      <c r="M50" s="941">
        <v>108.87977763234754</v>
      </c>
      <c r="N50" s="941">
        <v>132.4748452531619</v>
      </c>
      <c r="O50" s="939">
        <v>128.58593610850286</v>
      </c>
      <c r="P50" s="178"/>
      <c r="Q50" s="178"/>
      <c r="R50" s="178"/>
      <c r="S50" s="178"/>
      <c r="T50" s="178"/>
      <c r="U50" s="178"/>
      <c r="V50" s="178"/>
    </row>
    <row r="51" spans="1:22" x14ac:dyDescent="0.2">
      <c r="A51" s="468" t="s">
        <v>285</v>
      </c>
      <c r="B51" s="940">
        <v>105.1887190141871</v>
      </c>
      <c r="C51" s="941">
        <v>164.15027817808917</v>
      </c>
      <c r="D51" s="942">
        <v>125.20711822115543</v>
      </c>
      <c r="E51" s="943">
        <v>105.1887190141871</v>
      </c>
      <c r="F51" s="949" t="e">
        <v>#N/A</v>
      </c>
      <c r="G51" s="941">
        <v>164.15027817808917</v>
      </c>
      <c r="H51" s="941">
        <v>111.77741369088621</v>
      </c>
      <c r="I51" s="941">
        <v>134.30659503560395</v>
      </c>
      <c r="J51" s="941">
        <v>120.68084641870648</v>
      </c>
      <c r="K51" s="942">
        <v>143.17259023410247</v>
      </c>
      <c r="L51" s="951"/>
      <c r="M51" s="941">
        <v>108.41647928377854</v>
      </c>
      <c r="N51" s="941">
        <v>133.90409166850955</v>
      </c>
      <c r="O51" s="939">
        <v>130.6233820551854</v>
      </c>
      <c r="P51" s="178"/>
      <c r="Q51" s="178"/>
      <c r="R51" s="178"/>
      <c r="S51" s="178"/>
      <c r="T51" s="178"/>
      <c r="U51" s="178"/>
      <c r="V51" s="178"/>
    </row>
    <row r="52" spans="1:22" x14ac:dyDescent="0.2">
      <c r="A52" s="468" t="s">
        <v>286</v>
      </c>
      <c r="B52" s="940">
        <v>103.38193574547745</v>
      </c>
      <c r="C52" s="941">
        <v>159.60003629924097</v>
      </c>
      <c r="D52" s="942">
        <v>124.57958656674481</v>
      </c>
      <c r="E52" s="943">
        <v>103.38193574547745</v>
      </c>
      <c r="F52" s="949" t="e">
        <v>#N/A</v>
      </c>
      <c r="G52" s="941">
        <v>159.60003629924097</v>
      </c>
      <c r="H52" s="941">
        <v>111.30363802442128</v>
      </c>
      <c r="I52" s="941">
        <v>134.44737925183537</v>
      </c>
      <c r="J52" s="941">
        <v>117.83056407411857</v>
      </c>
      <c r="K52" s="942">
        <v>143.25066166283941</v>
      </c>
      <c r="L52" s="951"/>
      <c r="M52" s="941">
        <v>108.34455013397324</v>
      </c>
      <c r="N52" s="941">
        <v>132.15793758876487</v>
      </c>
      <c r="O52" s="939">
        <v>129.39010033438333</v>
      </c>
      <c r="P52" s="178"/>
      <c r="Q52" s="178"/>
      <c r="R52" s="178"/>
      <c r="S52" s="178"/>
      <c r="T52" s="178"/>
      <c r="U52" s="178"/>
      <c r="V52" s="178"/>
    </row>
    <row r="53" spans="1:22" x14ac:dyDescent="0.2">
      <c r="A53" s="468" t="s">
        <v>287</v>
      </c>
      <c r="B53" s="940">
        <v>102.97656548551855</v>
      </c>
      <c r="C53" s="941">
        <v>150.02403614217508</v>
      </c>
      <c r="D53" s="942">
        <v>124.10937248985833</v>
      </c>
      <c r="E53" s="943">
        <v>102.97656548551855</v>
      </c>
      <c r="F53" s="949" t="e">
        <v>#N/A</v>
      </c>
      <c r="G53" s="941">
        <v>150.02403614217508</v>
      </c>
      <c r="H53" s="941">
        <v>110.08840374799009</v>
      </c>
      <c r="I53" s="941">
        <v>132.77999897626907</v>
      </c>
      <c r="J53" s="941">
        <v>118.16966829519056</v>
      </c>
      <c r="K53" s="942">
        <v>143.39837726751034</v>
      </c>
      <c r="L53" s="951"/>
      <c r="M53" s="941">
        <v>107.35556816851404</v>
      </c>
      <c r="N53" s="941">
        <v>130.07038045600225</v>
      </c>
      <c r="O53" s="939">
        <v>129.29409134630529</v>
      </c>
      <c r="P53" s="178"/>
      <c r="Q53" s="178"/>
      <c r="R53" s="178"/>
      <c r="S53" s="178"/>
      <c r="T53" s="178"/>
      <c r="U53" s="178"/>
      <c r="V53" s="178"/>
    </row>
    <row r="54" spans="1:22" x14ac:dyDescent="0.2">
      <c r="A54" s="468" t="s">
        <v>288</v>
      </c>
      <c r="B54" s="940">
        <v>103.46832602051171</v>
      </c>
      <c r="C54" s="941">
        <v>141.64655454005899</v>
      </c>
      <c r="D54" s="942">
        <v>123.79115533641804</v>
      </c>
      <c r="E54" s="943">
        <v>103.46832602051171</v>
      </c>
      <c r="F54" s="949" t="e">
        <v>#N/A</v>
      </c>
      <c r="G54" s="941">
        <v>141.64655454005899</v>
      </c>
      <c r="H54" s="941">
        <v>109.89071176291786</v>
      </c>
      <c r="I54" s="941">
        <v>131.57868948717987</v>
      </c>
      <c r="J54" s="941">
        <v>117.31859785118979</v>
      </c>
      <c r="K54" s="942">
        <v>143.42215053315269</v>
      </c>
      <c r="L54" s="951"/>
      <c r="M54" s="941">
        <v>105.83196485297549</v>
      </c>
      <c r="N54" s="941">
        <v>128.75756612901969</v>
      </c>
      <c r="O54" s="939">
        <v>131.71219636050836</v>
      </c>
      <c r="P54" s="178"/>
      <c r="Q54" s="178"/>
      <c r="R54" s="178"/>
      <c r="S54" s="178"/>
      <c r="T54" s="178"/>
      <c r="U54" s="178"/>
      <c r="V54" s="178"/>
    </row>
    <row r="55" spans="1:22" x14ac:dyDescent="0.2">
      <c r="A55" s="468" t="s">
        <v>289</v>
      </c>
      <c r="B55" s="940">
        <v>102.88205481246344</v>
      </c>
      <c r="C55" s="941">
        <v>133.8037007090588</v>
      </c>
      <c r="D55" s="942">
        <v>123.7262234435819</v>
      </c>
      <c r="E55" s="943">
        <v>102.88205481246344</v>
      </c>
      <c r="F55" s="949" t="e">
        <v>#N/A</v>
      </c>
      <c r="G55" s="941">
        <v>133.8037007090588</v>
      </c>
      <c r="H55" s="941">
        <v>110.46717344307417</v>
      </c>
      <c r="I55" s="941">
        <v>127.28378880098946</v>
      </c>
      <c r="J55" s="941">
        <v>119.89589144604527</v>
      </c>
      <c r="K55" s="942">
        <v>141.93637333187908</v>
      </c>
      <c r="L55" s="951"/>
      <c r="M55" s="941">
        <v>105.05518470702479</v>
      </c>
      <c r="N55" s="941">
        <v>127.55781828871886</v>
      </c>
      <c r="O55" s="939">
        <v>133.24138965134259</v>
      </c>
      <c r="P55" s="178"/>
      <c r="Q55" s="178"/>
      <c r="R55" s="178"/>
      <c r="S55" s="178"/>
      <c r="T55" s="178"/>
      <c r="U55" s="178"/>
      <c r="V55" s="178"/>
    </row>
    <row r="56" spans="1:22" x14ac:dyDescent="0.2">
      <c r="A56" s="468" t="s">
        <v>290</v>
      </c>
      <c r="B56" s="940">
        <v>101.99342469786221</v>
      </c>
      <c r="C56" s="941">
        <v>131.70182117257366</v>
      </c>
      <c r="D56" s="942">
        <v>122.80249900582938</v>
      </c>
      <c r="E56" s="943">
        <v>101.99342469786221</v>
      </c>
      <c r="F56" s="949" t="e">
        <v>#N/A</v>
      </c>
      <c r="G56" s="941">
        <v>131.70182117257366</v>
      </c>
      <c r="H56" s="941">
        <v>109.04983892246759</v>
      </c>
      <c r="I56" s="941">
        <v>126.818428419157</v>
      </c>
      <c r="J56" s="941">
        <v>120.00516868877089</v>
      </c>
      <c r="K56" s="942">
        <v>140.91496345624265</v>
      </c>
      <c r="L56" s="951"/>
      <c r="M56" s="941">
        <v>104.536699436322</v>
      </c>
      <c r="N56" s="941">
        <v>126.10576982321294</v>
      </c>
      <c r="O56" s="939">
        <v>132.7933287316431</v>
      </c>
      <c r="P56" s="178"/>
      <c r="Q56" s="178"/>
      <c r="R56" s="178"/>
      <c r="S56" s="178"/>
      <c r="T56" s="178"/>
      <c r="U56" s="178"/>
      <c r="V56" s="178"/>
    </row>
    <row r="57" spans="1:22" x14ac:dyDescent="0.2">
      <c r="A57" s="468" t="s">
        <v>291</v>
      </c>
      <c r="B57" s="940">
        <v>104.42110002653516</v>
      </c>
      <c r="C57" s="941">
        <v>136.98885903634076</v>
      </c>
      <c r="D57" s="942">
        <v>123.140327301357</v>
      </c>
      <c r="E57" s="943">
        <v>104.42110002653516</v>
      </c>
      <c r="F57" s="949" t="e">
        <v>#N/A</v>
      </c>
      <c r="G57" s="941">
        <v>136.98885903634076</v>
      </c>
      <c r="H57" s="941">
        <v>108.77525127604451</v>
      </c>
      <c r="I57" s="941">
        <v>126.82483863577833</v>
      </c>
      <c r="J57" s="941">
        <v>122.85818426086486</v>
      </c>
      <c r="K57" s="942">
        <v>140.51932952995296</v>
      </c>
      <c r="L57" s="951"/>
      <c r="M57" s="941">
        <v>105.68880332001282</v>
      </c>
      <c r="N57" s="941">
        <v>127.40855954203006</v>
      </c>
      <c r="O57" s="939">
        <v>133.19912883528397</v>
      </c>
      <c r="P57" s="178"/>
      <c r="Q57" s="178"/>
      <c r="R57" s="178"/>
      <c r="S57" s="178"/>
      <c r="T57" s="178"/>
      <c r="U57" s="178"/>
      <c r="V57" s="178"/>
    </row>
    <row r="58" spans="1:22" x14ac:dyDescent="0.2">
      <c r="A58" s="468" t="s">
        <v>292</v>
      </c>
      <c r="B58" s="940">
        <v>107.01184205502243</v>
      </c>
      <c r="C58" s="941">
        <v>140.86036376809696</v>
      </c>
      <c r="D58" s="942">
        <v>123.99141484001905</v>
      </c>
      <c r="E58" s="943">
        <v>107.01184205502243</v>
      </c>
      <c r="F58" s="949" t="e">
        <v>#N/A</v>
      </c>
      <c r="G58" s="941">
        <v>140.86036376809696</v>
      </c>
      <c r="H58" s="941">
        <v>109.66865218829112</v>
      </c>
      <c r="I58" s="941">
        <v>128.94898821758335</v>
      </c>
      <c r="J58" s="941">
        <v>124.05078348845772</v>
      </c>
      <c r="K58" s="942">
        <v>140.73366772804397</v>
      </c>
      <c r="L58" s="951"/>
      <c r="M58" s="941">
        <v>106.29207805201601</v>
      </c>
      <c r="N58" s="941">
        <v>129.33521291876318</v>
      </c>
      <c r="O58" s="939">
        <v>134.32161479270044</v>
      </c>
      <c r="P58" s="178"/>
      <c r="Q58" s="178"/>
      <c r="R58" s="178"/>
      <c r="S58" s="178"/>
      <c r="T58" s="178"/>
      <c r="U58" s="178"/>
      <c r="V58" s="178"/>
    </row>
    <row r="59" spans="1:22" x14ac:dyDescent="0.2">
      <c r="A59" s="468" t="s">
        <v>293</v>
      </c>
      <c r="B59" s="940">
        <v>108.18289155913398</v>
      </c>
      <c r="C59" s="941">
        <v>142.76659790291231</v>
      </c>
      <c r="D59" s="942">
        <v>124.1543648014068</v>
      </c>
      <c r="E59" s="943">
        <v>108.18289155913398</v>
      </c>
      <c r="F59" s="949" t="e">
        <v>#N/A</v>
      </c>
      <c r="G59" s="941">
        <v>142.76659790291231</v>
      </c>
      <c r="H59" s="941">
        <v>109.10984343224425</v>
      </c>
      <c r="I59" s="941">
        <v>129.10442146127795</v>
      </c>
      <c r="J59" s="941">
        <v>124.8006539205018</v>
      </c>
      <c r="K59" s="942">
        <v>141.33334134247681</v>
      </c>
      <c r="L59" s="951"/>
      <c r="M59" s="941">
        <v>105.95033531617896</v>
      </c>
      <c r="N59" s="941">
        <v>129.55900355642061</v>
      </c>
      <c r="O59" s="939">
        <v>135.26490084220916</v>
      </c>
      <c r="P59" s="178"/>
      <c r="Q59" s="178"/>
      <c r="R59" s="178"/>
      <c r="S59" s="178"/>
      <c r="T59" s="178"/>
      <c r="U59" s="178"/>
      <c r="V59" s="178"/>
    </row>
    <row r="60" spans="1:22" x14ac:dyDescent="0.2">
      <c r="A60" s="468" t="s">
        <v>294</v>
      </c>
      <c r="B60" s="940">
        <v>107.12100715771294</v>
      </c>
      <c r="C60" s="941">
        <v>141.48111457084335</v>
      </c>
      <c r="D60" s="942">
        <v>122.84994089484296</v>
      </c>
      <c r="E60" s="943">
        <v>107.12100715771294</v>
      </c>
      <c r="F60" s="949" t="e">
        <v>#N/A</v>
      </c>
      <c r="G60" s="941">
        <v>141.48111457084335</v>
      </c>
      <c r="H60" s="941">
        <v>108.83517026934868</v>
      </c>
      <c r="I60" s="941">
        <v>126.554076107509</v>
      </c>
      <c r="J60" s="941">
        <v>119.99006545739371</v>
      </c>
      <c r="K60" s="942">
        <v>140.80964461608713</v>
      </c>
      <c r="L60" s="951"/>
      <c r="M60" s="941">
        <v>103.84829181283895</v>
      </c>
      <c r="N60" s="941">
        <v>128.81244813666308</v>
      </c>
      <c r="O60" s="939">
        <v>135.11155191108017</v>
      </c>
      <c r="P60" s="178"/>
      <c r="Q60" s="178"/>
      <c r="R60" s="178"/>
      <c r="S60" s="178"/>
      <c r="T60" s="178"/>
      <c r="U60" s="178"/>
      <c r="V60" s="178"/>
    </row>
    <row r="61" spans="1:22" x14ac:dyDescent="0.2">
      <c r="A61" s="468" t="s">
        <v>295</v>
      </c>
      <c r="B61" s="940">
        <v>105.35051866466206</v>
      </c>
      <c r="C61" s="941">
        <v>137.59080958642562</v>
      </c>
      <c r="D61" s="942">
        <v>121.53365256431232</v>
      </c>
      <c r="E61" s="943">
        <v>105.35051866466206</v>
      </c>
      <c r="F61" s="949" t="e">
        <v>#N/A</v>
      </c>
      <c r="G61" s="941">
        <v>137.59080958642562</v>
      </c>
      <c r="H61" s="941">
        <v>108.0263210622926</v>
      </c>
      <c r="I61" s="941">
        <v>122.7264119990117</v>
      </c>
      <c r="J61" s="941">
        <v>117.3292728813674</v>
      </c>
      <c r="K61" s="942">
        <v>140.33600019803222</v>
      </c>
      <c r="L61" s="951"/>
      <c r="M61" s="941">
        <v>102.19395996917807</v>
      </c>
      <c r="N61" s="941">
        <v>127.49971097477221</v>
      </c>
      <c r="O61" s="939">
        <v>133.59211520635566</v>
      </c>
      <c r="P61" s="178"/>
      <c r="Q61" s="178"/>
      <c r="R61" s="178"/>
      <c r="S61" s="178"/>
      <c r="T61" s="178"/>
      <c r="U61" s="178"/>
      <c r="V61" s="178"/>
    </row>
    <row r="62" spans="1:22" x14ac:dyDescent="0.2">
      <c r="A62" s="468" t="s">
        <v>296</v>
      </c>
      <c r="B62" s="940">
        <v>105.13468220998162</v>
      </c>
      <c r="C62" s="941">
        <v>135.32780615262942</v>
      </c>
      <c r="D62" s="942">
        <v>123.39609896079997</v>
      </c>
      <c r="E62" s="943">
        <v>105.13468220998162</v>
      </c>
      <c r="F62" s="949" t="e">
        <v>#N/A</v>
      </c>
      <c r="G62" s="941">
        <v>135.32780615262942</v>
      </c>
      <c r="H62" s="941">
        <v>109.63409623330297</v>
      </c>
      <c r="I62" s="941">
        <v>125.17104707431459</v>
      </c>
      <c r="J62" s="941">
        <v>119.15461789329834</v>
      </c>
      <c r="K62" s="942">
        <v>142.43514973885479</v>
      </c>
      <c r="L62" s="951"/>
      <c r="M62" s="941">
        <v>103.24518404782111</v>
      </c>
      <c r="N62" s="941">
        <v>129.38314077106222</v>
      </c>
      <c r="O62" s="939">
        <v>134.7149132482225</v>
      </c>
      <c r="P62" s="178"/>
      <c r="Q62" s="178"/>
      <c r="R62" s="178"/>
      <c r="S62" s="178"/>
      <c r="T62" s="178"/>
      <c r="U62" s="178"/>
      <c r="V62" s="178"/>
    </row>
    <row r="63" spans="1:22" x14ac:dyDescent="0.2">
      <c r="A63" s="468" t="s">
        <v>297</v>
      </c>
      <c r="B63" s="940">
        <v>104.29535639662402</v>
      </c>
      <c r="C63" s="941">
        <v>136.45116552503305</v>
      </c>
      <c r="D63" s="942">
        <v>124.4891570226286</v>
      </c>
      <c r="E63" s="943">
        <v>104.29535639662402</v>
      </c>
      <c r="F63" s="949" t="e">
        <v>#N/A</v>
      </c>
      <c r="G63" s="941">
        <v>136.45116552503305</v>
      </c>
      <c r="H63" s="941">
        <v>111.18365237296909</v>
      </c>
      <c r="I63" s="941">
        <v>126.05448290186028</v>
      </c>
      <c r="J63" s="941">
        <v>120.48520555006381</v>
      </c>
      <c r="K63" s="942">
        <v>142.98688818316865</v>
      </c>
      <c r="L63" s="951"/>
      <c r="M63" s="941">
        <v>103.07283001707833</v>
      </c>
      <c r="N63" s="941">
        <v>130.90623479462397</v>
      </c>
      <c r="O63" s="939">
        <v>136.71311372536363</v>
      </c>
      <c r="P63" s="178"/>
      <c r="Q63" s="178"/>
      <c r="R63" s="178"/>
      <c r="S63" s="178"/>
      <c r="T63" s="178"/>
      <c r="U63" s="178"/>
      <c r="V63" s="178"/>
    </row>
    <row r="64" spans="1:22" x14ac:dyDescent="0.2">
      <c r="A64" s="468" t="s">
        <v>298</v>
      </c>
      <c r="B64" s="940">
        <v>103.90261860819173</v>
      </c>
      <c r="C64" s="941">
        <v>136.27929204576984</v>
      </c>
      <c r="D64" s="942">
        <v>124.51487305515634</v>
      </c>
      <c r="E64" s="943">
        <v>103.90261860819173</v>
      </c>
      <c r="F64" s="949" t="e">
        <v>#N/A</v>
      </c>
      <c r="G64" s="941">
        <v>136.27929204576984</v>
      </c>
      <c r="H64" s="941">
        <v>112.17044170420517</v>
      </c>
      <c r="I64" s="941">
        <v>124.25439168953257</v>
      </c>
      <c r="J64" s="941">
        <v>121.20886430203318</v>
      </c>
      <c r="K64" s="942">
        <v>141.91699260770272</v>
      </c>
      <c r="L64" s="951"/>
      <c r="M64" s="941">
        <v>102.56712776092841</v>
      </c>
      <c r="N64" s="941">
        <v>131.93890603501185</v>
      </c>
      <c r="O64" s="939">
        <v>136.50249396559423</v>
      </c>
      <c r="P64" s="178"/>
      <c r="Q64" s="178"/>
      <c r="R64" s="178"/>
      <c r="S64" s="178"/>
      <c r="T64" s="178"/>
      <c r="U64" s="178"/>
      <c r="V64" s="178"/>
    </row>
    <row r="65" spans="1:22" x14ac:dyDescent="0.2">
      <c r="A65" s="468" t="s">
        <v>299</v>
      </c>
      <c r="B65" s="940">
        <v>103.75409571231204</v>
      </c>
      <c r="C65" s="941">
        <v>136.79505056525932</v>
      </c>
      <c r="D65" s="942">
        <v>125.4174684105859</v>
      </c>
      <c r="E65" s="943">
        <v>103.75409571231204</v>
      </c>
      <c r="F65" s="949" t="e">
        <v>#N/A</v>
      </c>
      <c r="G65" s="941">
        <v>136.79505056525932</v>
      </c>
      <c r="H65" s="941">
        <v>114.02734447300743</v>
      </c>
      <c r="I65" s="941">
        <v>126.29488399004987</v>
      </c>
      <c r="J65" s="941">
        <v>122.31204463418646</v>
      </c>
      <c r="K65" s="942">
        <v>141.38999784703967</v>
      </c>
      <c r="L65" s="951"/>
      <c r="M65" s="941">
        <v>103.25388508820208</v>
      </c>
      <c r="N65" s="941">
        <v>133.00415034197718</v>
      </c>
      <c r="O65" s="939">
        <v>137.21116382676354</v>
      </c>
      <c r="P65" s="178"/>
      <c r="Q65" s="178"/>
      <c r="R65" s="178"/>
      <c r="S65" s="178"/>
      <c r="T65" s="178"/>
      <c r="U65" s="178"/>
      <c r="V65" s="178"/>
    </row>
    <row r="66" spans="1:22" x14ac:dyDescent="0.2">
      <c r="A66" s="468" t="s">
        <v>300</v>
      </c>
      <c r="B66" s="940">
        <v>104.26091677532729</v>
      </c>
      <c r="C66" s="941">
        <v>137.10759737829395</v>
      </c>
      <c r="D66" s="942">
        <v>126.79924849073831</v>
      </c>
      <c r="E66" s="943">
        <v>104.26091677532729</v>
      </c>
      <c r="F66" s="949" t="e">
        <v>#N/A</v>
      </c>
      <c r="G66" s="941">
        <v>137.10759737829395</v>
      </c>
      <c r="H66" s="941">
        <v>116.34410094367723</v>
      </c>
      <c r="I66" s="941">
        <v>126.50835907989507</v>
      </c>
      <c r="J66" s="941">
        <v>123.874375400636</v>
      </c>
      <c r="K66" s="942">
        <v>141.76382826625488</v>
      </c>
      <c r="L66" s="951"/>
      <c r="M66" s="941">
        <v>104.89528726154633</v>
      </c>
      <c r="N66" s="941">
        <v>134.40638563427441</v>
      </c>
      <c r="O66" s="939">
        <v>137.75627722095635</v>
      </c>
      <c r="P66" s="178"/>
      <c r="Q66" s="178"/>
      <c r="R66" s="178"/>
      <c r="S66" s="178"/>
      <c r="T66" s="178"/>
      <c r="U66" s="178"/>
      <c r="V66" s="178"/>
    </row>
    <row r="67" spans="1:22" x14ac:dyDescent="0.2">
      <c r="A67" s="468" t="s">
        <v>301</v>
      </c>
      <c r="B67" s="940">
        <v>104.0911362175989</v>
      </c>
      <c r="C67" s="941">
        <v>138.14429933593951</v>
      </c>
      <c r="D67" s="942">
        <v>127.67015380364712</v>
      </c>
      <c r="E67" s="943">
        <v>104.0911362175989</v>
      </c>
      <c r="F67" s="949" t="e">
        <v>#N/A</v>
      </c>
      <c r="G67" s="941">
        <v>138.14429933593951</v>
      </c>
      <c r="H67" s="941">
        <v>116.38870375972492</v>
      </c>
      <c r="I67" s="941">
        <v>128.29600577805121</v>
      </c>
      <c r="J67" s="941">
        <v>124.94125504958738</v>
      </c>
      <c r="K67" s="942">
        <v>143.17990319328038</v>
      </c>
      <c r="L67" s="951"/>
      <c r="M67" s="941">
        <v>105.31369402669986</v>
      </c>
      <c r="N67" s="941">
        <v>135.08737557000987</v>
      </c>
      <c r="O67" s="939">
        <v>139.56984386544718</v>
      </c>
      <c r="P67" s="178"/>
      <c r="Q67" s="178"/>
      <c r="R67" s="178"/>
      <c r="S67" s="178"/>
      <c r="T67" s="178"/>
      <c r="U67" s="178"/>
      <c r="V67" s="178"/>
    </row>
    <row r="68" spans="1:22" x14ac:dyDescent="0.2">
      <c r="A68" s="468" t="s">
        <v>302</v>
      </c>
      <c r="B68" s="940">
        <v>105.35142984264597</v>
      </c>
      <c r="C68" s="941">
        <v>140.40868876805973</v>
      </c>
      <c r="D68" s="942">
        <v>127.80899972438345</v>
      </c>
      <c r="E68" s="943">
        <v>105.35142984264597</v>
      </c>
      <c r="F68" s="949" t="e">
        <v>#N/A</v>
      </c>
      <c r="G68" s="941">
        <v>140.40868876805973</v>
      </c>
      <c r="H68" s="941">
        <v>115.82661410431803</v>
      </c>
      <c r="I68" s="941">
        <v>127.5183622057465</v>
      </c>
      <c r="J68" s="941">
        <v>126.80052649918758</v>
      </c>
      <c r="K68" s="942">
        <v>143.22458083774086</v>
      </c>
      <c r="L68" s="951"/>
      <c r="M68" s="941">
        <v>105.99933046841791</v>
      </c>
      <c r="N68" s="941">
        <v>135.9953670754831</v>
      </c>
      <c r="O68" s="939">
        <v>139.48038636284107</v>
      </c>
      <c r="P68" s="178"/>
      <c r="Q68" s="178"/>
      <c r="R68" s="178"/>
      <c r="S68" s="178"/>
      <c r="T68" s="178"/>
      <c r="U68" s="178"/>
      <c r="V68" s="178"/>
    </row>
    <row r="69" spans="1:22" x14ac:dyDescent="0.2">
      <c r="A69" s="468" t="s">
        <v>303</v>
      </c>
      <c r="B69" s="940">
        <v>107.16758897634391</v>
      </c>
      <c r="C69" s="941">
        <v>134.59259604825522</v>
      </c>
      <c r="D69" s="942">
        <v>127.81390974135606</v>
      </c>
      <c r="E69" s="943">
        <v>107.16758897634391</v>
      </c>
      <c r="F69" s="949" t="e">
        <v>#N/A</v>
      </c>
      <c r="G69" s="941">
        <v>134.59259604825522</v>
      </c>
      <c r="H69" s="941">
        <v>114.81209934469933</v>
      </c>
      <c r="I69" s="941">
        <v>127.24125325012874</v>
      </c>
      <c r="J69" s="941">
        <v>127.59054024594593</v>
      </c>
      <c r="K69" s="942">
        <v>143.73901370336537</v>
      </c>
      <c r="L69" s="951"/>
      <c r="M69" s="941">
        <v>105.63383529695288</v>
      </c>
      <c r="N69" s="941">
        <v>136.08426509239368</v>
      </c>
      <c r="O69" s="939">
        <v>140.37986067290407</v>
      </c>
      <c r="P69" s="178"/>
      <c r="Q69" s="178"/>
      <c r="R69" s="178"/>
      <c r="S69" s="178"/>
      <c r="T69" s="178"/>
      <c r="U69" s="178"/>
      <c r="V69" s="178"/>
    </row>
    <row r="70" spans="1:22" x14ac:dyDescent="0.2">
      <c r="A70" s="468" t="s">
        <v>217</v>
      </c>
      <c r="B70" s="940">
        <v>107.29554875087052</v>
      </c>
      <c r="C70" s="941">
        <v>129.78511462416986</v>
      </c>
      <c r="D70" s="942">
        <v>129.553869078096</v>
      </c>
      <c r="E70" s="943">
        <v>107.29554875087052</v>
      </c>
      <c r="F70" s="949" t="e">
        <v>#N/A</v>
      </c>
      <c r="G70" s="941">
        <v>129.78511462416986</v>
      </c>
      <c r="H70" s="941">
        <v>116.45635316624272</v>
      </c>
      <c r="I70" s="941">
        <v>122.28638080538542</v>
      </c>
      <c r="J70" s="941">
        <v>128.92762048162331</v>
      </c>
      <c r="K70" s="942">
        <v>147.08308388654521</v>
      </c>
      <c r="L70" s="951"/>
      <c r="M70" s="941">
        <v>105.69958601227883</v>
      </c>
      <c r="N70" s="941">
        <v>137.25438621026456</v>
      </c>
      <c r="O70" s="939">
        <v>140.6592779101799</v>
      </c>
      <c r="P70" s="178"/>
      <c r="Q70" s="178"/>
      <c r="R70" s="178"/>
      <c r="S70" s="178"/>
      <c r="T70" s="178"/>
      <c r="U70" s="178"/>
      <c r="V70" s="178"/>
    </row>
    <row r="71" spans="1:22" x14ac:dyDescent="0.2">
      <c r="A71" s="468" t="s">
        <v>304</v>
      </c>
      <c r="B71" s="940">
        <v>105.02585104359279</v>
      </c>
      <c r="C71" s="941">
        <v>120.39318618679135</v>
      </c>
      <c r="D71" s="942">
        <v>129.72774560408985</v>
      </c>
      <c r="E71" s="943">
        <v>105.02585104359279</v>
      </c>
      <c r="F71" s="949" t="e">
        <v>#N/A</v>
      </c>
      <c r="G71" s="941">
        <v>120.39318618679135</v>
      </c>
      <c r="H71" s="941">
        <v>116.364533517035</v>
      </c>
      <c r="I71" s="941">
        <v>121.64254637535362</v>
      </c>
      <c r="J71" s="941">
        <v>130.11637882776571</v>
      </c>
      <c r="K71" s="942">
        <v>147.33304748685865</v>
      </c>
      <c r="L71" s="951"/>
      <c r="M71" s="941">
        <v>104.61211313719241</v>
      </c>
      <c r="N71" s="941">
        <v>133.6445991427141</v>
      </c>
      <c r="O71" s="939">
        <v>140.19897558958465</v>
      </c>
      <c r="P71" s="178"/>
      <c r="Q71" s="178"/>
      <c r="R71" s="178"/>
      <c r="S71" s="178"/>
      <c r="T71" s="178"/>
      <c r="U71" s="178"/>
      <c r="V71" s="178"/>
    </row>
    <row r="72" spans="1:22" x14ac:dyDescent="0.2">
      <c r="A72" s="468" t="s">
        <v>305</v>
      </c>
      <c r="B72" s="940">
        <v>105.32357521290548</v>
      </c>
      <c r="C72" s="941">
        <v>118.6353173014865</v>
      </c>
      <c r="D72" s="942">
        <v>129.54502420480225</v>
      </c>
      <c r="E72" s="943">
        <v>105.32357521290548</v>
      </c>
      <c r="F72" s="949" t="e">
        <v>#N/A</v>
      </c>
      <c r="G72" s="941">
        <v>118.6353173014865</v>
      </c>
      <c r="H72" s="941">
        <v>115.56229516801018</v>
      </c>
      <c r="I72" s="941">
        <v>120.21041857504989</v>
      </c>
      <c r="J72" s="941">
        <v>129.87206674655309</v>
      </c>
      <c r="K72" s="942">
        <v>148.3166945146761</v>
      </c>
      <c r="L72" s="951"/>
      <c r="M72" s="941">
        <v>104.56568333545852</v>
      </c>
      <c r="N72" s="941">
        <v>132.78575495809514</v>
      </c>
      <c r="O72" s="939">
        <v>140.37552451246415</v>
      </c>
      <c r="P72" s="178"/>
      <c r="Q72" s="178"/>
      <c r="R72" s="178"/>
      <c r="S72" s="178"/>
      <c r="T72" s="178"/>
      <c r="U72" s="178"/>
      <c r="V72" s="178"/>
    </row>
    <row r="73" spans="1:22" x14ac:dyDescent="0.2">
      <c r="A73" s="468" t="s">
        <v>306</v>
      </c>
      <c r="B73" s="940">
        <v>104.47319167871484</v>
      </c>
      <c r="C73" s="941">
        <v>119.15091487217536</v>
      </c>
      <c r="D73" s="942">
        <v>129.44395531840462</v>
      </c>
      <c r="E73" s="943">
        <v>104.47319167871484</v>
      </c>
      <c r="F73" s="949" t="e">
        <v>#N/A</v>
      </c>
      <c r="G73" s="941">
        <v>119.15091487217536</v>
      </c>
      <c r="H73" s="941">
        <v>114.64409095094675</v>
      </c>
      <c r="I73" s="941">
        <v>117.31106555441194</v>
      </c>
      <c r="J73" s="941">
        <v>131.77562216523566</v>
      </c>
      <c r="K73" s="942">
        <v>149.32387499747551</v>
      </c>
      <c r="L73" s="951"/>
      <c r="M73" s="941">
        <v>104.12554190060821</v>
      </c>
      <c r="N73" s="941">
        <v>132.81643193542877</v>
      </c>
      <c r="O73" s="939">
        <v>139.22771686610952</v>
      </c>
      <c r="P73" s="178"/>
      <c r="Q73" s="178"/>
      <c r="R73" s="178"/>
      <c r="S73" s="178"/>
      <c r="T73" s="178"/>
      <c r="U73" s="178"/>
      <c r="V73" s="178"/>
    </row>
    <row r="74" spans="1:22" x14ac:dyDescent="0.2">
      <c r="A74" s="468" t="s">
        <v>307</v>
      </c>
      <c r="B74" s="940">
        <v>103.5595865293559</v>
      </c>
      <c r="C74" s="941">
        <v>123.07119074397428</v>
      </c>
      <c r="D74" s="942">
        <v>128.97115534931507</v>
      </c>
      <c r="E74" s="943">
        <v>103.5595865293559</v>
      </c>
      <c r="F74" s="949" t="e">
        <v>#N/A</v>
      </c>
      <c r="G74" s="941">
        <v>123.07119074397428</v>
      </c>
      <c r="H74" s="941">
        <v>114.51884945705221</v>
      </c>
      <c r="I74" s="941">
        <v>115.30990205151004</v>
      </c>
      <c r="J74" s="941">
        <v>131.69301513794133</v>
      </c>
      <c r="K74" s="942">
        <v>148.77635450648805</v>
      </c>
      <c r="L74" s="951"/>
      <c r="M74" s="941">
        <v>104.30066491562228</v>
      </c>
      <c r="N74" s="941">
        <v>132.84165346364156</v>
      </c>
      <c r="O74" s="939">
        <v>136.78374547012024</v>
      </c>
      <c r="P74" s="178"/>
      <c r="Q74" s="178"/>
      <c r="R74" s="178"/>
      <c r="S74" s="178"/>
      <c r="T74" s="178"/>
      <c r="U74" s="178"/>
      <c r="V74" s="178"/>
    </row>
    <row r="75" spans="1:22" x14ac:dyDescent="0.2">
      <c r="A75" s="468" t="s">
        <v>308</v>
      </c>
      <c r="B75" s="940">
        <v>103.46177715731187</v>
      </c>
      <c r="C75" s="941">
        <v>122.06089250002601</v>
      </c>
      <c r="D75" s="942">
        <v>127.51890149158316</v>
      </c>
      <c r="E75" s="943">
        <v>103.46177715731187</v>
      </c>
      <c r="F75" s="949" t="e">
        <v>#N/A</v>
      </c>
      <c r="G75" s="941">
        <v>122.06089250002601</v>
      </c>
      <c r="H75" s="941">
        <v>114.58766780546853</v>
      </c>
      <c r="I75" s="941">
        <v>115.40210113314635</v>
      </c>
      <c r="J75" s="941">
        <v>129.73392942235196</v>
      </c>
      <c r="K75" s="942">
        <v>145.30072359577994</v>
      </c>
      <c r="L75" s="951"/>
      <c r="M75" s="941">
        <v>104.17541852280226</v>
      </c>
      <c r="N75" s="941">
        <v>130.40288924038902</v>
      </c>
      <c r="O75" s="939">
        <v>134.69500152122185</v>
      </c>
      <c r="P75" s="178"/>
      <c r="Q75" s="178"/>
      <c r="R75" s="178"/>
      <c r="S75" s="178"/>
      <c r="T75" s="178"/>
      <c r="U75" s="178"/>
      <c r="V75" s="178"/>
    </row>
    <row r="76" spans="1:22" x14ac:dyDescent="0.2">
      <c r="A76" s="468" t="s">
        <v>309</v>
      </c>
      <c r="B76" s="940">
        <v>102.06395666297783</v>
      </c>
      <c r="C76" s="941">
        <v>122.30925497905571</v>
      </c>
      <c r="D76" s="942">
        <v>127.31479783234143</v>
      </c>
      <c r="E76" s="943">
        <v>102.06395666297783</v>
      </c>
      <c r="F76" s="949" t="e">
        <v>#N/A</v>
      </c>
      <c r="G76" s="941">
        <v>122.30925497905571</v>
      </c>
      <c r="H76" s="941">
        <v>113.04857116444971</v>
      </c>
      <c r="I76" s="941">
        <v>115.77757311429554</v>
      </c>
      <c r="J76" s="941">
        <v>128.11177990189466</v>
      </c>
      <c r="K76" s="942">
        <v>147.59003187547455</v>
      </c>
      <c r="L76" s="951"/>
      <c r="M76" s="941">
        <v>103.88263303001219</v>
      </c>
      <c r="N76" s="941">
        <v>130.40168368409815</v>
      </c>
      <c r="O76" s="939">
        <v>132.55813601553658</v>
      </c>
      <c r="P76" s="178"/>
      <c r="Q76" s="178"/>
      <c r="R76" s="178"/>
      <c r="S76" s="178"/>
      <c r="T76" s="178"/>
      <c r="U76" s="178"/>
      <c r="V76" s="178"/>
    </row>
    <row r="77" spans="1:22" x14ac:dyDescent="0.2">
      <c r="A77" s="468" t="s">
        <v>310</v>
      </c>
      <c r="B77" s="940">
        <v>101.11689610572959</v>
      </c>
      <c r="C77" s="941">
        <v>122.01317266104752</v>
      </c>
      <c r="D77" s="942">
        <v>127.78159870507515</v>
      </c>
      <c r="E77" s="943">
        <v>101.11689610572959</v>
      </c>
      <c r="F77" s="949" t="e">
        <v>#N/A</v>
      </c>
      <c r="G77" s="941">
        <v>122.01317266104752</v>
      </c>
      <c r="H77" s="941">
        <v>113.21017760512599</v>
      </c>
      <c r="I77" s="941">
        <v>116.05786100719918</v>
      </c>
      <c r="J77" s="941">
        <v>128.04583837929883</v>
      </c>
      <c r="K77" s="942">
        <v>148.75538226288361</v>
      </c>
      <c r="L77" s="951"/>
      <c r="M77" s="941">
        <v>103.95262841663403</v>
      </c>
      <c r="N77" s="941">
        <v>130.55716214895304</v>
      </c>
      <c r="O77" s="939">
        <v>132.03819334951831</v>
      </c>
      <c r="P77" s="178"/>
      <c r="Q77" s="178"/>
      <c r="R77" s="178"/>
      <c r="S77" s="178"/>
      <c r="T77" s="178"/>
      <c r="U77" s="178"/>
      <c r="V77" s="178"/>
    </row>
    <row r="78" spans="1:22" x14ac:dyDescent="0.2">
      <c r="A78" s="468" t="s">
        <v>311</v>
      </c>
      <c r="B78" s="940">
        <v>100.95589538406834</v>
      </c>
      <c r="C78" s="941">
        <v>120.84689539199429</v>
      </c>
      <c r="D78" s="942">
        <v>128.65987376407318</v>
      </c>
      <c r="E78" s="943">
        <v>100.95589538406834</v>
      </c>
      <c r="F78" s="949" t="e">
        <v>#N/A</v>
      </c>
      <c r="G78" s="941">
        <v>120.84689539199429</v>
      </c>
      <c r="H78" s="941">
        <v>114.13904473342569</v>
      </c>
      <c r="I78" s="941">
        <v>115.90585194314359</v>
      </c>
      <c r="J78" s="941">
        <v>129.54056017515197</v>
      </c>
      <c r="K78" s="942">
        <v>149.30886520663475</v>
      </c>
      <c r="L78" s="951"/>
      <c r="M78" s="941">
        <v>104.36194112446697</v>
      </c>
      <c r="N78" s="941">
        <v>130.72652556456632</v>
      </c>
      <c r="O78" s="939">
        <v>134.15975267133848</v>
      </c>
      <c r="P78" s="178"/>
      <c r="Q78" s="178"/>
      <c r="R78" s="178"/>
      <c r="S78" s="178"/>
      <c r="T78" s="178"/>
      <c r="U78" s="178"/>
      <c r="V78" s="178"/>
    </row>
    <row r="79" spans="1:22" x14ac:dyDescent="0.2">
      <c r="A79" s="468" t="s">
        <v>312</v>
      </c>
      <c r="B79" s="927" t="e">
        <v>#N/A</v>
      </c>
      <c r="C79" s="179" t="e">
        <v>#N/A</v>
      </c>
      <c r="D79" s="180" t="e">
        <v>#N/A</v>
      </c>
      <c r="E79" s="181" t="e">
        <v>#N/A</v>
      </c>
      <c r="F79" s="179" t="e">
        <v>#N/A</v>
      </c>
      <c r="G79" s="179" t="e">
        <v>#N/A</v>
      </c>
      <c r="H79" s="179" t="e">
        <v>#N/A</v>
      </c>
      <c r="I79" s="179" t="e">
        <v>#N/A</v>
      </c>
      <c r="J79" s="179" t="e">
        <v>#N/A</v>
      </c>
      <c r="K79" s="180" t="e">
        <v>#N/A</v>
      </c>
      <c r="L79" s="181" t="e">
        <v>#N/A</v>
      </c>
      <c r="M79" s="179" t="e">
        <v>#N/A</v>
      </c>
      <c r="N79" s="179" t="e">
        <v>#N/A</v>
      </c>
      <c r="O79" s="614" t="e">
        <v>#N/A</v>
      </c>
      <c r="P79" s="178"/>
      <c r="Q79" s="178"/>
      <c r="R79" s="178"/>
      <c r="S79" s="178"/>
      <c r="T79" s="178"/>
      <c r="U79" s="178"/>
      <c r="V79" s="178"/>
    </row>
    <row r="80" spans="1:22" x14ac:dyDescent="0.2">
      <c r="A80" s="468" t="s">
        <v>313</v>
      </c>
      <c r="B80" s="927" t="e">
        <v>#N/A</v>
      </c>
      <c r="C80" s="179" t="e">
        <v>#N/A</v>
      </c>
      <c r="D80" s="180" t="e">
        <v>#N/A</v>
      </c>
      <c r="E80" s="181" t="e">
        <v>#N/A</v>
      </c>
      <c r="F80" s="179" t="e">
        <v>#N/A</v>
      </c>
      <c r="G80" s="179" t="e">
        <v>#N/A</v>
      </c>
      <c r="H80" s="179" t="e">
        <v>#N/A</v>
      </c>
      <c r="I80" s="179" t="e">
        <v>#N/A</v>
      </c>
      <c r="J80" s="179" t="e">
        <v>#N/A</v>
      </c>
      <c r="K80" s="180" t="e">
        <v>#N/A</v>
      </c>
      <c r="L80" s="181" t="e">
        <v>#N/A</v>
      </c>
      <c r="M80" s="179" t="e">
        <v>#N/A</v>
      </c>
      <c r="N80" s="179" t="e">
        <v>#N/A</v>
      </c>
      <c r="O80" s="614" t="e">
        <v>#N/A</v>
      </c>
      <c r="P80" s="178"/>
      <c r="Q80" s="178"/>
      <c r="R80" s="178"/>
      <c r="S80" s="178"/>
      <c r="T80" s="178"/>
      <c r="U80" s="178"/>
      <c r="V80" s="178"/>
    </row>
    <row r="81" spans="1:22" x14ac:dyDescent="0.2">
      <c r="A81" s="468" t="s">
        <v>314</v>
      </c>
      <c r="B81" s="927" t="e">
        <v>#N/A</v>
      </c>
      <c r="C81" s="179" t="e">
        <v>#N/A</v>
      </c>
      <c r="D81" s="180" t="e">
        <v>#N/A</v>
      </c>
      <c r="E81" s="181" t="e">
        <v>#N/A</v>
      </c>
      <c r="F81" s="179" t="e">
        <v>#N/A</v>
      </c>
      <c r="G81" s="179" t="e">
        <v>#N/A</v>
      </c>
      <c r="H81" s="179" t="e">
        <v>#N/A</v>
      </c>
      <c r="I81" s="179" t="e">
        <v>#N/A</v>
      </c>
      <c r="J81" s="179" t="e">
        <v>#N/A</v>
      </c>
      <c r="K81" s="180" t="e">
        <v>#N/A</v>
      </c>
      <c r="L81" s="181" t="e">
        <v>#N/A</v>
      </c>
      <c r="M81" s="179" t="e">
        <v>#N/A</v>
      </c>
      <c r="N81" s="179" t="e">
        <v>#N/A</v>
      </c>
      <c r="O81" s="614" t="e">
        <v>#N/A</v>
      </c>
      <c r="P81" s="178"/>
      <c r="Q81" s="178"/>
      <c r="R81" s="178"/>
      <c r="S81" s="178"/>
      <c r="T81" s="178"/>
      <c r="U81" s="178"/>
      <c r="V81" s="178"/>
    </row>
    <row r="82" spans="1:22" x14ac:dyDescent="0.2">
      <c r="A82" s="468" t="s">
        <v>315</v>
      </c>
      <c r="B82" s="927" t="e">
        <v>#N/A</v>
      </c>
      <c r="C82" s="179" t="e">
        <v>#N/A</v>
      </c>
      <c r="D82" s="180" t="e">
        <v>#N/A</v>
      </c>
      <c r="E82" s="181" t="e">
        <v>#N/A</v>
      </c>
      <c r="F82" s="179" t="e">
        <v>#N/A</v>
      </c>
      <c r="G82" s="179" t="e">
        <v>#N/A</v>
      </c>
      <c r="H82" s="179" t="e">
        <v>#N/A</v>
      </c>
      <c r="I82" s="179" t="e">
        <v>#N/A</v>
      </c>
      <c r="J82" s="179" t="e">
        <v>#N/A</v>
      </c>
      <c r="K82" s="180" t="e">
        <v>#N/A</v>
      </c>
      <c r="L82" s="181" t="e">
        <v>#N/A</v>
      </c>
      <c r="M82" s="179" t="e">
        <v>#N/A</v>
      </c>
      <c r="N82" s="179" t="e">
        <v>#N/A</v>
      </c>
      <c r="O82" s="614" t="e">
        <v>#N/A</v>
      </c>
      <c r="P82" s="178"/>
      <c r="Q82" s="178"/>
      <c r="R82" s="178"/>
      <c r="S82" s="178"/>
      <c r="T82" s="178"/>
      <c r="U82" s="178"/>
      <c r="V82" s="178"/>
    </row>
    <row r="83" spans="1:22" x14ac:dyDescent="0.2">
      <c r="A83" s="468" t="s">
        <v>316</v>
      </c>
      <c r="B83" s="927" t="e">
        <v>#N/A</v>
      </c>
      <c r="C83" s="179" t="e">
        <v>#N/A</v>
      </c>
      <c r="D83" s="180" t="e">
        <v>#N/A</v>
      </c>
      <c r="E83" s="181" t="e">
        <v>#N/A</v>
      </c>
      <c r="F83" s="179" t="e">
        <v>#N/A</v>
      </c>
      <c r="G83" s="179" t="e">
        <v>#N/A</v>
      </c>
      <c r="H83" s="179" t="e">
        <v>#N/A</v>
      </c>
      <c r="I83" s="179" t="e">
        <v>#N/A</v>
      </c>
      <c r="J83" s="179" t="e">
        <v>#N/A</v>
      </c>
      <c r="K83" s="180" t="e">
        <v>#N/A</v>
      </c>
      <c r="L83" s="181" t="e">
        <v>#N/A</v>
      </c>
      <c r="M83" s="179" t="e">
        <v>#N/A</v>
      </c>
      <c r="N83" s="179" t="e">
        <v>#N/A</v>
      </c>
      <c r="O83" s="614" t="e">
        <v>#N/A</v>
      </c>
      <c r="P83" s="178"/>
      <c r="Q83" s="178"/>
      <c r="R83" s="178"/>
      <c r="S83" s="178"/>
      <c r="T83" s="178"/>
      <c r="U83" s="178"/>
      <c r="V83" s="178"/>
    </row>
    <row r="84" spans="1:22" x14ac:dyDescent="0.2">
      <c r="A84" s="468" t="s">
        <v>317</v>
      </c>
      <c r="B84" s="927" t="e">
        <v>#N/A</v>
      </c>
      <c r="C84" s="179" t="e">
        <v>#N/A</v>
      </c>
      <c r="D84" s="180" t="e">
        <v>#N/A</v>
      </c>
      <c r="E84" s="181" t="e">
        <v>#N/A</v>
      </c>
      <c r="F84" s="179" t="e">
        <v>#N/A</v>
      </c>
      <c r="G84" s="179" t="e">
        <v>#N/A</v>
      </c>
      <c r="H84" s="179" t="e">
        <v>#N/A</v>
      </c>
      <c r="I84" s="179" t="e">
        <v>#N/A</v>
      </c>
      <c r="J84" s="179" t="e">
        <v>#N/A</v>
      </c>
      <c r="K84" s="180" t="e">
        <v>#N/A</v>
      </c>
      <c r="L84" s="181" t="e">
        <v>#N/A</v>
      </c>
      <c r="M84" s="179" t="e">
        <v>#N/A</v>
      </c>
      <c r="N84" s="179" t="e">
        <v>#N/A</v>
      </c>
      <c r="O84" s="614" t="e">
        <v>#N/A</v>
      </c>
      <c r="P84" s="178"/>
      <c r="Q84" s="178"/>
      <c r="R84" s="178"/>
      <c r="S84" s="178"/>
      <c r="T84" s="178"/>
      <c r="U84" s="178"/>
      <c r="V84" s="178"/>
    </row>
    <row r="85" spans="1:22" x14ac:dyDescent="0.2">
      <c r="A85" s="468" t="s">
        <v>318</v>
      </c>
      <c r="B85" s="927" t="e">
        <v>#N/A</v>
      </c>
      <c r="C85" s="179" t="e">
        <v>#N/A</v>
      </c>
      <c r="D85" s="180" t="e">
        <v>#N/A</v>
      </c>
      <c r="E85" s="181" t="e">
        <v>#N/A</v>
      </c>
      <c r="F85" s="179" t="e">
        <v>#N/A</v>
      </c>
      <c r="G85" s="179" t="e">
        <v>#N/A</v>
      </c>
      <c r="H85" s="179" t="e">
        <v>#N/A</v>
      </c>
      <c r="I85" s="179" t="e">
        <v>#N/A</v>
      </c>
      <c r="J85" s="179" t="e">
        <v>#N/A</v>
      </c>
      <c r="K85" s="180" t="e">
        <v>#N/A</v>
      </c>
      <c r="L85" s="181" t="e">
        <v>#N/A</v>
      </c>
      <c r="M85" s="179" t="e">
        <v>#N/A</v>
      </c>
      <c r="N85" s="179" t="e">
        <v>#N/A</v>
      </c>
      <c r="O85" s="614" t="e">
        <v>#N/A</v>
      </c>
      <c r="P85" s="178"/>
      <c r="Q85" s="178"/>
      <c r="R85" s="178"/>
      <c r="S85" s="178"/>
      <c r="T85" s="178"/>
      <c r="U85" s="178"/>
      <c r="V85" s="178"/>
    </row>
    <row r="86" spans="1:22" x14ac:dyDescent="0.2">
      <c r="A86" s="468" t="s">
        <v>319</v>
      </c>
      <c r="B86" s="927" t="e">
        <v>#N/A</v>
      </c>
      <c r="C86" s="179" t="e">
        <v>#N/A</v>
      </c>
      <c r="D86" s="180" t="e">
        <v>#N/A</v>
      </c>
      <c r="E86" s="181" t="e">
        <v>#N/A</v>
      </c>
      <c r="F86" s="179" t="e">
        <v>#N/A</v>
      </c>
      <c r="G86" s="179" t="e">
        <v>#N/A</v>
      </c>
      <c r="H86" s="179" t="e">
        <v>#N/A</v>
      </c>
      <c r="I86" s="179" t="e">
        <v>#N/A</v>
      </c>
      <c r="J86" s="179" t="e">
        <v>#N/A</v>
      </c>
      <c r="K86" s="180" t="e">
        <v>#N/A</v>
      </c>
      <c r="L86" s="181" t="e">
        <v>#N/A</v>
      </c>
      <c r="M86" s="179" t="e">
        <v>#N/A</v>
      </c>
      <c r="N86" s="179" t="e">
        <v>#N/A</v>
      </c>
      <c r="O86" s="614" t="e">
        <v>#N/A</v>
      </c>
      <c r="P86" s="178"/>
      <c r="Q86" s="178"/>
      <c r="R86" s="178"/>
      <c r="S86" s="178"/>
      <c r="T86" s="178"/>
      <c r="U86" s="178"/>
      <c r="V86" s="178"/>
    </row>
    <row r="87" spans="1:22" x14ac:dyDescent="0.2">
      <c r="A87" s="468" t="s">
        <v>320</v>
      </c>
      <c r="B87" s="927" t="e">
        <v>#N/A</v>
      </c>
      <c r="C87" s="179" t="e">
        <v>#N/A</v>
      </c>
      <c r="D87" s="180" t="e">
        <v>#N/A</v>
      </c>
      <c r="E87" s="181" t="e">
        <v>#N/A</v>
      </c>
      <c r="F87" s="179" t="e">
        <v>#N/A</v>
      </c>
      <c r="G87" s="179" t="e">
        <v>#N/A</v>
      </c>
      <c r="H87" s="179" t="e">
        <v>#N/A</v>
      </c>
      <c r="I87" s="179" t="e">
        <v>#N/A</v>
      </c>
      <c r="J87" s="179" t="e">
        <v>#N/A</v>
      </c>
      <c r="K87" s="180" t="e">
        <v>#N/A</v>
      </c>
      <c r="L87" s="181" t="e">
        <v>#N/A</v>
      </c>
      <c r="M87" s="179" t="e">
        <v>#N/A</v>
      </c>
      <c r="N87" s="179" t="e">
        <v>#N/A</v>
      </c>
      <c r="O87" s="614" t="e">
        <v>#N/A</v>
      </c>
      <c r="P87" s="178"/>
      <c r="Q87" s="178"/>
      <c r="R87" s="178"/>
      <c r="S87" s="178"/>
      <c r="T87" s="178"/>
      <c r="U87" s="178"/>
      <c r="V87" s="178"/>
    </row>
    <row r="88" spans="1:22" x14ac:dyDescent="0.2">
      <c r="A88" s="468" t="s">
        <v>321</v>
      </c>
      <c r="B88" s="927" t="e">
        <v>#N/A</v>
      </c>
      <c r="C88" s="179" t="e">
        <v>#N/A</v>
      </c>
      <c r="D88" s="180" t="e">
        <v>#N/A</v>
      </c>
      <c r="E88" s="181" t="e">
        <v>#N/A</v>
      </c>
      <c r="F88" s="179" t="e">
        <v>#N/A</v>
      </c>
      <c r="G88" s="179" t="e">
        <v>#N/A</v>
      </c>
      <c r="H88" s="179" t="e">
        <v>#N/A</v>
      </c>
      <c r="I88" s="179" t="e">
        <v>#N/A</v>
      </c>
      <c r="J88" s="179" t="e">
        <v>#N/A</v>
      </c>
      <c r="K88" s="180" t="e">
        <v>#N/A</v>
      </c>
      <c r="L88" s="181" t="e">
        <v>#N/A</v>
      </c>
      <c r="M88" s="179" t="e">
        <v>#N/A</v>
      </c>
      <c r="N88" s="179" t="e">
        <v>#N/A</v>
      </c>
      <c r="O88" s="614" t="e">
        <v>#N/A</v>
      </c>
      <c r="P88" s="178"/>
      <c r="Q88" s="178"/>
      <c r="R88" s="178"/>
      <c r="S88" s="178"/>
      <c r="T88" s="178"/>
      <c r="U88" s="178"/>
      <c r="V88" s="178"/>
    </row>
    <row r="89" spans="1:22" x14ac:dyDescent="0.2">
      <c r="A89" s="468" t="s">
        <v>322</v>
      </c>
      <c r="B89" s="927" t="e">
        <v>#N/A</v>
      </c>
      <c r="C89" s="179" t="e">
        <v>#N/A</v>
      </c>
      <c r="D89" s="180" t="e">
        <v>#N/A</v>
      </c>
      <c r="E89" s="181" t="e">
        <v>#N/A</v>
      </c>
      <c r="F89" s="179" t="e">
        <v>#N/A</v>
      </c>
      <c r="G89" s="179" t="e">
        <v>#N/A</v>
      </c>
      <c r="H89" s="179" t="e">
        <v>#N/A</v>
      </c>
      <c r="I89" s="179" t="e">
        <v>#N/A</v>
      </c>
      <c r="J89" s="179" t="e">
        <v>#N/A</v>
      </c>
      <c r="K89" s="180" t="e">
        <v>#N/A</v>
      </c>
      <c r="L89" s="181" t="e">
        <v>#N/A</v>
      </c>
      <c r="M89" s="179" t="e">
        <v>#N/A</v>
      </c>
      <c r="N89" s="179" t="e">
        <v>#N/A</v>
      </c>
      <c r="O89" s="614" t="e">
        <v>#N/A</v>
      </c>
      <c r="P89" s="178"/>
      <c r="Q89" s="178"/>
      <c r="R89" s="178"/>
      <c r="S89" s="178"/>
      <c r="T89" s="178"/>
      <c r="U89" s="178"/>
      <c r="V89" s="178"/>
    </row>
    <row r="90" spans="1:22" x14ac:dyDescent="0.2">
      <c r="A90" s="468" t="s">
        <v>323</v>
      </c>
      <c r="B90" s="927" t="e">
        <v>#N/A</v>
      </c>
      <c r="C90" s="179" t="e">
        <v>#N/A</v>
      </c>
      <c r="D90" s="180" t="e">
        <v>#N/A</v>
      </c>
      <c r="E90" s="181" t="e">
        <v>#N/A</v>
      </c>
      <c r="F90" s="179" t="e">
        <v>#N/A</v>
      </c>
      <c r="G90" s="179" t="e">
        <v>#N/A</v>
      </c>
      <c r="H90" s="179" t="e">
        <v>#N/A</v>
      </c>
      <c r="I90" s="179" t="e">
        <v>#N/A</v>
      </c>
      <c r="J90" s="179" t="e">
        <v>#N/A</v>
      </c>
      <c r="K90" s="180" t="e">
        <v>#N/A</v>
      </c>
      <c r="L90" s="181" t="e">
        <v>#N/A</v>
      </c>
      <c r="M90" s="179" t="e">
        <v>#N/A</v>
      </c>
      <c r="N90" s="179" t="e">
        <v>#N/A</v>
      </c>
      <c r="O90" s="614" t="e">
        <v>#N/A</v>
      </c>
      <c r="P90" s="178"/>
      <c r="Q90" s="178"/>
      <c r="R90" s="178"/>
      <c r="S90" s="178"/>
      <c r="T90" s="178"/>
      <c r="U90" s="178"/>
      <c r="V90" s="178"/>
    </row>
    <row r="91" spans="1:22" x14ac:dyDescent="0.2">
      <c r="A91" s="468" t="s">
        <v>324</v>
      </c>
      <c r="B91" s="927" t="e">
        <v>#N/A</v>
      </c>
      <c r="C91" s="179" t="e">
        <v>#N/A</v>
      </c>
      <c r="D91" s="180" t="e">
        <v>#N/A</v>
      </c>
      <c r="E91" s="181" t="e">
        <v>#N/A</v>
      </c>
      <c r="F91" s="179" t="e">
        <v>#N/A</v>
      </c>
      <c r="G91" s="179" t="e">
        <v>#N/A</v>
      </c>
      <c r="H91" s="179" t="e">
        <v>#N/A</v>
      </c>
      <c r="I91" s="179" t="e">
        <v>#N/A</v>
      </c>
      <c r="J91" s="179" t="e">
        <v>#N/A</v>
      </c>
      <c r="K91" s="180" t="e">
        <v>#N/A</v>
      </c>
      <c r="L91" s="181" t="e">
        <v>#N/A</v>
      </c>
      <c r="M91" s="179" t="e">
        <v>#N/A</v>
      </c>
      <c r="N91" s="179" t="e">
        <v>#N/A</v>
      </c>
      <c r="O91" s="614" t="e">
        <v>#N/A</v>
      </c>
      <c r="P91" s="178"/>
      <c r="Q91" s="178"/>
      <c r="R91" s="178"/>
      <c r="S91" s="178"/>
      <c r="T91" s="178"/>
      <c r="U91" s="178"/>
      <c r="V91" s="178"/>
    </row>
    <row r="92" spans="1:22" x14ac:dyDescent="0.2">
      <c r="A92" s="468" t="s">
        <v>325</v>
      </c>
      <c r="B92" s="927" t="e">
        <v>#N/A</v>
      </c>
      <c r="C92" s="179" t="e">
        <v>#N/A</v>
      </c>
      <c r="D92" s="180" t="e">
        <v>#N/A</v>
      </c>
      <c r="E92" s="181" t="e">
        <v>#N/A</v>
      </c>
      <c r="F92" s="179" t="e">
        <v>#N/A</v>
      </c>
      <c r="G92" s="179" t="e">
        <v>#N/A</v>
      </c>
      <c r="H92" s="179" t="e">
        <v>#N/A</v>
      </c>
      <c r="I92" s="179" t="e">
        <v>#N/A</v>
      </c>
      <c r="J92" s="179" t="e">
        <v>#N/A</v>
      </c>
      <c r="K92" s="180" t="e">
        <v>#N/A</v>
      </c>
      <c r="L92" s="181" t="e">
        <v>#N/A</v>
      </c>
      <c r="M92" s="179" t="e">
        <v>#N/A</v>
      </c>
      <c r="N92" s="179" t="e">
        <v>#N/A</v>
      </c>
      <c r="O92" s="614" t="e">
        <v>#N/A</v>
      </c>
      <c r="P92" s="178"/>
      <c r="Q92" s="178"/>
      <c r="R92" s="178"/>
      <c r="S92" s="178"/>
      <c r="T92" s="178"/>
      <c r="U92" s="178"/>
      <c r="V92" s="178"/>
    </row>
    <row r="93" spans="1:22" x14ac:dyDescent="0.2">
      <c r="A93" s="468" t="s">
        <v>326</v>
      </c>
      <c r="B93" s="927" t="e">
        <v>#N/A</v>
      </c>
      <c r="C93" s="179" t="e">
        <v>#N/A</v>
      </c>
      <c r="D93" s="180" t="e">
        <v>#N/A</v>
      </c>
      <c r="E93" s="181" t="e">
        <v>#N/A</v>
      </c>
      <c r="F93" s="179" t="e">
        <v>#N/A</v>
      </c>
      <c r="G93" s="179" t="e">
        <v>#N/A</v>
      </c>
      <c r="H93" s="179" t="e">
        <v>#N/A</v>
      </c>
      <c r="I93" s="179" t="e">
        <v>#N/A</v>
      </c>
      <c r="J93" s="179" t="e">
        <v>#N/A</v>
      </c>
      <c r="K93" s="180" t="e">
        <v>#N/A</v>
      </c>
      <c r="L93" s="181" t="e">
        <v>#N/A</v>
      </c>
      <c r="M93" s="179" t="e">
        <v>#N/A</v>
      </c>
      <c r="N93" s="179" t="e">
        <v>#N/A</v>
      </c>
      <c r="O93" s="614" t="e">
        <v>#N/A</v>
      </c>
      <c r="P93" s="178"/>
      <c r="Q93" s="178"/>
      <c r="R93" s="178"/>
      <c r="S93" s="178"/>
      <c r="T93" s="178"/>
      <c r="U93" s="178"/>
      <c r="V93" s="178"/>
    </row>
    <row r="94" spans="1:22" x14ac:dyDescent="0.2">
      <c r="A94" s="468" t="s">
        <v>327</v>
      </c>
      <c r="B94" s="927" t="e">
        <v>#N/A</v>
      </c>
      <c r="C94" s="179" t="e">
        <v>#N/A</v>
      </c>
      <c r="D94" s="180" t="e">
        <v>#N/A</v>
      </c>
      <c r="E94" s="181" t="e">
        <v>#N/A</v>
      </c>
      <c r="F94" s="179" t="e">
        <v>#N/A</v>
      </c>
      <c r="G94" s="179" t="e">
        <v>#N/A</v>
      </c>
      <c r="H94" s="179" t="e">
        <v>#N/A</v>
      </c>
      <c r="I94" s="179" t="e">
        <v>#N/A</v>
      </c>
      <c r="J94" s="179" t="e">
        <v>#N/A</v>
      </c>
      <c r="K94" s="180" t="e">
        <v>#N/A</v>
      </c>
      <c r="L94" s="181" t="e">
        <v>#N/A</v>
      </c>
      <c r="M94" s="179" t="e">
        <v>#N/A</v>
      </c>
      <c r="N94" s="179" t="e">
        <v>#N/A</v>
      </c>
      <c r="O94" s="614" t="e">
        <v>#N/A</v>
      </c>
      <c r="P94" s="178"/>
      <c r="Q94" s="178"/>
      <c r="R94" s="178"/>
      <c r="S94" s="178"/>
      <c r="T94" s="178"/>
      <c r="U94" s="178"/>
      <c r="V94" s="178"/>
    </row>
    <row r="95" spans="1:22" x14ac:dyDescent="0.2">
      <c r="A95" s="468" t="s">
        <v>328</v>
      </c>
      <c r="B95" s="927" t="e">
        <v>#N/A</v>
      </c>
      <c r="C95" s="179" t="e">
        <v>#N/A</v>
      </c>
      <c r="D95" s="180" t="e">
        <v>#N/A</v>
      </c>
      <c r="E95" s="181" t="e">
        <v>#N/A</v>
      </c>
      <c r="F95" s="179" t="e">
        <v>#N/A</v>
      </c>
      <c r="G95" s="179" t="e">
        <v>#N/A</v>
      </c>
      <c r="H95" s="179" t="e">
        <v>#N/A</v>
      </c>
      <c r="I95" s="179" t="e">
        <v>#N/A</v>
      </c>
      <c r="J95" s="179" t="e">
        <v>#N/A</v>
      </c>
      <c r="K95" s="180" t="e">
        <v>#N/A</v>
      </c>
      <c r="L95" s="181" t="e">
        <v>#N/A</v>
      </c>
      <c r="M95" s="179" t="e">
        <v>#N/A</v>
      </c>
      <c r="N95" s="179" t="e">
        <v>#N/A</v>
      </c>
      <c r="O95" s="614" t="e">
        <v>#N/A</v>
      </c>
      <c r="P95" s="178"/>
      <c r="Q95" s="178"/>
      <c r="R95" s="178"/>
      <c r="S95" s="178"/>
      <c r="T95" s="178"/>
      <c r="U95" s="178"/>
      <c r="V95" s="178"/>
    </row>
    <row r="96" spans="1:22" x14ac:dyDescent="0.2">
      <c r="A96" s="468" t="s">
        <v>329</v>
      </c>
      <c r="B96" s="927" t="e">
        <v>#N/A</v>
      </c>
      <c r="C96" s="179" t="e">
        <v>#N/A</v>
      </c>
      <c r="D96" s="180" t="e">
        <v>#N/A</v>
      </c>
      <c r="E96" s="181" t="e">
        <v>#N/A</v>
      </c>
      <c r="F96" s="179" t="e">
        <v>#N/A</v>
      </c>
      <c r="G96" s="179" t="e">
        <v>#N/A</v>
      </c>
      <c r="H96" s="179" t="e">
        <v>#N/A</v>
      </c>
      <c r="I96" s="179" t="e">
        <v>#N/A</v>
      </c>
      <c r="J96" s="179" t="e">
        <v>#N/A</v>
      </c>
      <c r="K96" s="180" t="e">
        <v>#N/A</v>
      </c>
      <c r="L96" s="181" t="e">
        <v>#N/A</v>
      </c>
      <c r="M96" s="179" t="e">
        <v>#N/A</v>
      </c>
      <c r="N96" s="179" t="e">
        <v>#N/A</v>
      </c>
      <c r="O96" s="614" t="e">
        <v>#N/A</v>
      </c>
      <c r="P96" s="178"/>
      <c r="Q96" s="178"/>
      <c r="R96" s="178"/>
      <c r="S96" s="178"/>
      <c r="T96" s="178"/>
      <c r="U96" s="178"/>
      <c r="V96" s="178"/>
    </row>
    <row r="97" spans="1:22" x14ac:dyDescent="0.2">
      <c r="A97" s="468" t="s">
        <v>330</v>
      </c>
      <c r="B97" s="927" t="e">
        <v>#N/A</v>
      </c>
      <c r="C97" s="179" t="e">
        <v>#N/A</v>
      </c>
      <c r="D97" s="180" t="e">
        <v>#N/A</v>
      </c>
      <c r="E97" s="181" t="e">
        <v>#N/A</v>
      </c>
      <c r="F97" s="179" t="e">
        <v>#N/A</v>
      </c>
      <c r="G97" s="179" t="e">
        <v>#N/A</v>
      </c>
      <c r="H97" s="179" t="e">
        <v>#N/A</v>
      </c>
      <c r="I97" s="179" t="e">
        <v>#N/A</v>
      </c>
      <c r="J97" s="179" t="e">
        <v>#N/A</v>
      </c>
      <c r="K97" s="180" t="e">
        <v>#N/A</v>
      </c>
      <c r="L97" s="181" t="e">
        <v>#N/A</v>
      </c>
      <c r="M97" s="179" t="e">
        <v>#N/A</v>
      </c>
      <c r="N97" s="179" t="e">
        <v>#N/A</v>
      </c>
      <c r="O97" s="614" t="e">
        <v>#N/A</v>
      </c>
      <c r="P97" s="178"/>
      <c r="Q97" s="178"/>
      <c r="R97" s="178"/>
      <c r="S97" s="178"/>
      <c r="T97" s="178"/>
      <c r="U97" s="178"/>
      <c r="V97" s="178"/>
    </row>
    <row r="98" spans="1:22" ht="13.5" thickBot="1" x14ac:dyDescent="0.25">
      <c r="A98" s="470" t="s">
        <v>331</v>
      </c>
      <c r="B98" s="928" t="e">
        <v>#N/A</v>
      </c>
      <c r="C98" s="929" t="e">
        <v>#N/A</v>
      </c>
      <c r="D98" s="464" t="e">
        <v>#N/A</v>
      </c>
      <c r="E98" s="462" t="e">
        <v>#N/A</v>
      </c>
      <c r="F98" s="463" t="e">
        <v>#N/A</v>
      </c>
      <c r="G98" s="463" t="e">
        <v>#N/A</v>
      </c>
      <c r="H98" s="463" t="e">
        <v>#N/A</v>
      </c>
      <c r="I98" s="463" t="e">
        <v>#N/A</v>
      </c>
      <c r="J98" s="463" t="e">
        <v>#N/A</v>
      </c>
      <c r="K98" s="464" t="e">
        <v>#N/A</v>
      </c>
      <c r="L98" s="462" t="e">
        <v>#N/A</v>
      </c>
      <c r="M98" s="463" t="e">
        <v>#N/A</v>
      </c>
      <c r="N98" s="463" t="e">
        <v>#N/A</v>
      </c>
      <c r="O98" s="945" t="e">
        <v>#N/A</v>
      </c>
    </row>
  </sheetData>
  <phoneticPr fontId="115" type="noConversion"/>
  <hyperlinks>
    <hyperlink ref="A5" location="INDICE!A8" display="Volver al indice" xr:uid="{0C40CDDB-2A16-40F7-8DBE-2442F2139373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89D41-EFBF-4FFA-B120-7F41600501CB}">
  <dimension ref="A1:Q97"/>
  <sheetViews>
    <sheetView zoomScale="120" zoomScaleNormal="12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11.42578125" defaultRowHeight="12.75" x14ac:dyDescent="0.2"/>
  <cols>
    <col min="1" max="1" width="9.85546875" style="23" bestFit="1" customWidth="1"/>
    <col min="2" max="10" width="13.7109375" style="23" customWidth="1"/>
    <col min="11" max="16384" width="11.42578125" style="76"/>
  </cols>
  <sheetData>
    <row r="1" spans="1:17" ht="3.75" customHeight="1" x14ac:dyDescent="0.2">
      <c r="A1" s="206"/>
      <c r="B1" s="465"/>
      <c r="C1" s="67"/>
      <c r="D1" s="67"/>
      <c r="E1" s="67"/>
      <c r="F1" s="465"/>
      <c r="G1" s="67"/>
      <c r="H1" s="67"/>
      <c r="I1" s="67"/>
      <c r="J1" s="73"/>
    </row>
    <row r="2" spans="1:17" ht="13.15" customHeight="1" x14ac:dyDescent="0.2">
      <c r="A2" s="210" t="s">
        <v>2</v>
      </c>
      <c r="B2" s="202" t="s">
        <v>464</v>
      </c>
      <c r="C2" s="41"/>
      <c r="D2" s="41"/>
      <c r="E2" s="41"/>
      <c r="F2" s="134"/>
      <c r="G2" s="41"/>
      <c r="H2" s="41"/>
      <c r="I2" s="41"/>
      <c r="J2" s="47"/>
    </row>
    <row r="3" spans="1:17" x14ac:dyDescent="0.2">
      <c r="A3" s="210" t="s">
        <v>4</v>
      </c>
      <c r="B3" s="466" t="s">
        <v>78</v>
      </c>
      <c r="C3" s="86"/>
      <c r="D3" s="86"/>
      <c r="E3" s="86"/>
      <c r="F3" s="924"/>
      <c r="G3" s="86"/>
      <c r="H3" s="86"/>
      <c r="I3" s="86"/>
      <c r="J3" s="87"/>
    </row>
    <row r="4" spans="1:17" ht="5.0999999999999996" customHeight="1" x14ac:dyDescent="0.2">
      <c r="A4" s="325"/>
      <c r="B4" s="34"/>
      <c r="C4" s="34"/>
      <c r="D4" s="34"/>
      <c r="E4" s="34"/>
      <c r="F4" s="34"/>
      <c r="G4" s="34"/>
      <c r="H4" s="34"/>
      <c r="I4" s="34"/>
      <c r="J4" s="48"/>
    </row>
    <row r="5" spans="1:17" ht="21" customHeight="1" x14ac:dyDescent="0.2">
      <c r="A5" s="208" t="s">
        <v>79</v>
      </c>
      <c r="B5" s="85"/>
      <c r="C5" s="85"/>
      <c r="D5" s="85"/>
      <c r="E5" s="85"/>
      <c r="F5" s="85"/>
      <c r="G5" s="85"/>
      <c r="H5" s="85"/>
      <c r="I5" s="85"/>
      <c r="J5" s="82"/>
    </row>
    <row r="6" spans="1:17" ht="5.0999999999999996" customHeight="1" x14ac:dyDescent="0.2">
      <c r="A6" s="325"/>
      <c r="B6" s="26"/>
      <c r="C6" s="26"/>
      <c r="D6" s="26"/>
      <c r="E6" s="26"/>
      <c r="F6" s="26"/>
      <c r="G6" s="26"/>
      <c r="H6" s="26"/>
      <c r="I6" s="26"/>
      <c r="J6" s="27"/>
    </row>
    <row r="7" spans="1:17" ht="21" customHeight="1" x14ac:dyDescent="0.2">
      <c r="A7" s="210" t="s">
        <v>41</v>
      </c>
      <c r="B7" s="295" t="s">
        <v>465</v>
      </c>
      <c r="C7" s="96" t="s">
        <v>465</v>
      </c>
      <c r="D7" s="97" t="s">
        <v>465</v>
      </c>
      <c r="E7" s="112" t="s">
        <v>465</v>
      </c>
      <c r="F7" s="96" t="s">
        <v>465</v>
      </c>
      <c r="G7" s="96" t="s">
        <v>465</v>
      </c>
      <c r="H7" s="97" t="s">
        <v>465</v>
      </c>
      <c r="I7" s="112" t="s">
        <v>465</v>
      </c>
      <c r="J7" s="104" t="s">
        <v>465</v>
      </c>
    </row>
    <row r="8" spans="1:17" ht="13.5" customHeight="1" x14ac:dyDescent="0.2">
      <c r="A8" s="410"/>
      <c r="B8" s="330" t="s">
        <v>466</v>
      </c>
      <c r="C8" s="122"/>
      <c r="D8" s="120"/>
      <c r="E8" s="119" t="s">
        <v>470</v>
      </c>
      <c r="F8" s="122"/>
      <c r="G8" s="122"/>
      <c r="H8" s="120"/>
      <c r="I8" s="119" t="s">
        <v>424</v>
      </c>
      <c r="J8" s="121"/>
    </row>
    <row r="9" spans="1:17" s="925" customFormat="1" ht="46.5" customHeight="1" thickBot="1" x14ac:dyDescent="0.25">
      <c r="A9" s="327" t="s">
        <v>7</v>
      </c>
      <c r="B9" s="926" t="s">
        <v>467</v>
      </c>
      <c r="C9" s="472" t="s">
        <v>468</v>
      </c>
      <c r="D9" s="473" t="s">
        <v>469</v>
      </c>
      <c r="E9" s="930" t="s">
        <v>471</v>
      </c>
      <c r="F9" s="931" t="s">
        <v>472</v>
      </c>
      <c r="G9" s="931" t="s">
        <v>473</v>
      </c>
      <c r="H9" s="473" t="s">
        <v>474</v>
      </c>
      <c r="I9" s="930" t="s">
        <v>475</v>
      </c>
      <c r="J9" s="946" t="s">
        <v>476</v>
      </c>
    </row>
    <row r="10" spans="1:17" x14ac:dyDescent="0.2">
      <c r="A10" s="468" t="s">
        <v>245</v>
      </c>
      <c r="B10" s="932">
        <v>93.563395955561717</v>
      </c>
      <c r="C10" s="933">
        <v>6.1206515628294333</v>
      </c>
      <c r="D10" s="944">
        <v>0.31595248160884787</v>
      </c>
      <c r="E10" s="947">
        <v>6.5199764764768204</v>
      </c>
      <c r="F10" s="948">
        <v>16.975732513913886</v>
      </c>
      <c r="G10" s="948">
        <v>53.672643030663359</v>
      </c>
      <c r="H10" s="944">
        <v>22.83164797894592</v>
      </c>
      <c r="I10" s="947">
        <v>67.946100207764744</v>
      </c>
      <c r="J10" s="950">
        <v>32.053899792235256</v>
      </c>
    </row>
    <row r="11" spans="1:17" x14ac:dyDescent="0.2">
      <c r="A11" s="468" t="s">
        <v>246</v>
      </c>
      <c r="B11" s="940">
        <v>94.223143389802246</v>
      </c>
      <c r="C11" s="941">
        <v>5.3995101249629514</v>
      </c>
      <c r="D11" s="942">
        <v>0.37734648523481118</v>
      </c>
      <c r="E11" s="943">
        <v>6.4661709093172322</v>
      </c>
      <c r="F11" s="941">
        <v>17.462793083454244</v>
      </c>
      <c r="G11" s="941">
        <v>52.46927926849046</v>
      </c>
      <c r="H11" s="942">
        <v>23.601756738738061</v>
      </c>
      <c r="I11" s="943">
        <v>66.807972582902622</v>
      </c>
      <c r="J11" s="939">
        <v>33.192027417097371</v>
      </c>
      <c r="K11" s="178"/>
      <c r="L11" s="178"/>
      <c r="M11" s="178"/>
      <c r="N11" s="178"/>
      <c r="O11" s="178"/>
      <c r="P11" s="178"/>
      <c r="Q11" s="178"/>
    </row>
    <row r="12" spans="1:17" x14ac:dyDescent="0.2">
      <c r="A12" s="468" t="s">
        <v>247</v>
      </c>
      <c r="B12" s="940">
        <v>93.657838283365052</v>
      </c>
      <c r="C12" s="941">
        <v>6.036146962692424</v>
      </c>
      <c r="D12" s="942">
        <v>0.3060147539425026</v>
      </c>
      <c r="E12" s="943">
        <v>6.7993229262637902</v>
      </c>
      <c r="F12" s="941">
        <v>18.85526803600623</v>
      </c>
      <c r="G12" s="941">
        <v>53.028733786626482</v>
      </c>
      <c r="H12" s="942">
        <v>21.316675251103494</v>
      </c>
      <c r="I12" s="943">
        <v>64.682993233995333</v>
      </c>
      <c r="J12" s="939">
        <v>35.317006766004674</v>
      </c>
      <c r="K12" s="178"/>
      <c r="L12" s="178"/>
      <c r="M12" s="178"/>
      <c r="N12" s="178"/>
      <c r="O12" s="178"/>
      <c r="P12" s="178"/>
      <c r="Q12" s="178"/>
    </row>
    <row r="13" spans="1:17" x14ac:dyDescent="0.2">
      <c r="A13" s="468" t="s">
        <v>248</v>
      </c>
      <c r="B13" s="940">
        <v>94.208087993867721</v>
      </c>
      <c r="C13" s="941">
        <v>5.0077860211142431</v>
      </c>
      <c r="D13" s="942">
        <v>0.78412598501803676</v>
      </c>
      <c r="E13" s="943">
        <v>4.2713873242690488</v>
      </c>
      <c r="F13" s="941">
        <v>18.340521198928858</v>
      </c>
      <c r="G13" s="941">
        <v>58.144484118781385</v>
      </c>
      <c r="H13" s="942">
        <v>19.243607358020686</v>
      </c>
      <c r="I13" s="943">
        <v>67.804855606860798</v>
      </c>
      <c r="J13" s="939">
        <v>32.195144393139202</v>
      </c>
      <c r="K13" s="178"/>
      <c r="L13" s="178"/>
      <c r="M13" s="178"/>
      <c r="N13" s="178"/>
      <c r="O13" s="178"/>
      <c r="P13" s="178"/>
      <c r="Q13" s="178"/>
    </row>
    <row r="14" spans="1:17" x14ac:dyDescent="0.2">
      <c r="A14" s="468" t="s">
        <v>249</v>
      </c>
      <c r="B14" s="940">
        <v>94.196640058292772</v>
      </c>
      <c r="C14" s="941">
        <v>5.1800151569794606</v>
      </c>
      <c r="D14" s="942">
        <v>0.62334478472776389</v>
      </c>
      <c r="E14" s="943">
        <v>6.0721574009398331</v>
      </c>
      <c r="F14" s="941">
        <v>20.994608489143033</v>
      </c>
      <c r="G14" s="941">
        <v>53.978251260123244</v>
      </c>
      <c r="H14" s="942">
        <v>18.954982849793897</v>
      </c>
      <c r="I14" s="943">
        <v>67.035410703854254</v>
      </c>
      <c r="J14" s="939">
        <v>32.964589296145739</v>
      </c>
      <c r="K14" s="178"/>
      <c r="L14" s="178"/>
      <c r="M14" s="178"/>
      <c r="N14" s="178"/>
      <c r="O14" s="178"/>
      <c r="P14" s="178"/>
      <c r="Q14" s="178"/>
    </row>
    <row r="15" spans="1:17" x14ac:dyDescent="0.2">
      <c r="A15" s="468" t="s">
        <v>250</v>
      </c>
      <c r="B15" s="940">
        <v>95.802252077611215</v>
      </c>
      <c r="C15" s="941">
        <v>3.3645755962243662</v>
      </c>
      <c r="D15" s="942">
        <v>0.83317232616442316</v>
      </c>
      <c r="E15" s="943">
        <v>6.2219401571638748</v>
      </c>
      <c r="F15" s="941">
        <v>20.078862534293847</v>
      </c>
      <c r="G15" s="941">
        <v>55.480787046275964</v>
      </c>
      <c r="H15" s="942">
        <v>18.218410262266314</v>
      </c>
      <c r="I15" s="943">
        <v>69.594804052273702</v>
      </c>
      <c r="J15" s="939">
        <v>30.405195947726298</v>
      </c>
      <c r="K15" s="178"/>
      <c r="L15" s="178"/>
      <c r="M15" s="178"/>
      <c r="N15" s="178"/>
      <c r="O15" s="178"/>
      <c r="P15" s="178"/>
      <c r="Q15" s="178"/>
    </row>
    <row r="16" spans="1:17" x14ac:dyDescent="0.2">
      <c r="A16" s="468" t="s">
        <v>251</v>
      </c>
      <c r="B16" s="940">
        <v>95.869102418047987</v>
      </c>
      <c r="C16" s="941">
        <v>3.136984929664834</v>
      </c>
      <c r="D16" s="942">
        <v>0.99391265228717263</v>
      </c>
      <c r="E16" s="943">
        <v>5.0888947903630015</v>
      </c>
      <c r="F16" s="941">
        <v>22.355922141895064</v>
      </c>
      <c r="G16" s="941">
        <v>53.43443918381243</v>
      </c>
      <c r="H16" s="942">
        <v>19.120743883929503</v>
      </c>
      <c r="I16" s="943">
        <v>69.50301544514349</v>
      </c>
      <c r="J16" s="939">
        <v>30.496984554856521</v>
      </c>
      <c r="K16" s="178"/>
      <c r="L16" s="178"/>
      <c r="M16" s="178"/>
      <c r="N16" s="178"/>
      <c r="O16" s="178"/>
      <c r="P16" s="178"/>
      <c r="Q16" s="178"/>
    </row>
    <row r="17" spans="1:17" x14ac:dyDescent="0.2">
      <c r="A17" s="468" t="s">
        <v>252</v>
      </c>
      <c r="B17" s="940">
        <v>95.67522507448119</v>
      </c>
      <c r="C17" s="941">
        <v>3.4940068028016404</v>
      </c>
      <c r="D17" s="942">
        <v>0.83076812271717504</v>
      </c>
      <c r="E17" s="943">
        <v>6.2264035605779924</v>
      </c>
      <c r="F17" s="941">
        <v>20.208176091987763</v>
      </c>
      <c r="G17" s="941">
        <v>52.992737300832992</v>
      </c>
      <c r="H17" s="942">
        <v>20.572683046601256</v>
      </c>
      <c r="I17" s="943">
        <v>68.542137865863424</v>
      </c>
      <c r="J17" s="939">
        <v>31.457862134136594</v>
      </c>
      <c r="K17" s="178"/>
      <c r="L17" s="178"/>
      <c r="M17" s="178"/>
      <c r="N17" s="178"/>
      <c r="O17" s="178"/>
      <c r="P17" s="178"/>
      <c r="Q17" s="178"/>
    </row>
    <row r="18" spans="1:17" x14ac:dyDescent="0.2">
      <c r="A18" s="468" t="s">
        <v>253</v>
      </c>
      <c r="B18" s="940">
        <v>93.715222498798937</v>
      </c>
      <c r="C18" s="941">
        <v>5.4462995452929492</v>
      </c>
      <c r="D18" s="942">
        <v>0.83847795590811369</v>
      </c>
      <c r="E18" s="943">
        <v>5.0992186874699428</v>
      </c>
      <c r="F18" s="941">
        <v>16.604819510753639</v>
      </c>
      <c r="G18" s="941">
        <v>53.523668111868467</v>
      </c>
      <c r="H18" s="942">
        <v>24.772293689907951</v>
      </c>
      <c r="I18" s="943">
        <v>65.986435486732191</v>
      </c>
      <c r="J18" s="939">
        <v>34.013564513267816</v>
      </c>
      <c r="K18" s="178"/>
      <c r="L18" s="178"/>
      <c r="M18" s="178"/>
      <c r="N18" s="178"/>
      <c r="O18" s="178"/>
      <c r="P18" s="178"/>
      <c r="Q18" s="178"/>
    </row>
    <row r="19" spans="1:17" x14ac:dyDescent="0.2">
      <c r="A19" s="468" t="s">
        <v>254</v>
      </c>
      <c r="B19" s="940">
        <v>93.923304238041624</v>
      </c>
      <c r="C19" s="941">
        <v>4.6346645765126127</v>
      </c>
      <c r="D19" s="942">
        <v>1.4420311854457488</v>
      </c>
      <c r="E19" s="943">
        <v>4.066273295344101</v>
      </c>
      <c r="F19" s="941">
        <v>16.456056529496884</v>
      </c>
      <c r="G19" s="941">
        <v>47.833938474838646</v>
      </c>
      <c r="H19" s="942">
        <v>31.643731700320359</v>
      </c>
      <c r="I19" s="943">
        <v>63.922904715554104</v>
      </c>
      <c r="J19" s="939">
        <v>36.077095284445896</v>
      </c>
      <c r="K19" s="178"/>
      <c r="L19" s="178"/>
      <c r="M19" s="178"/>
      <c r="N19" s="178"/>
      <c r="O19" s="178"/>
      <c r="P19" s="178"/>
      <c r="Q19" s="178"/>
    </row>
    <row r="20" spans="1:17" x14ac:dyDescent="0.2">
      <c r="A20" s="468" t="s">
        <v>255</v>
      </c>
      <c r="B20" s="940">
        <v>93.473585285871806</v>
      </c>
      <c r="C20" s="941">
        <v>5.0584647090630677</v>
      </c>
      <c r="D20" s="942">
        <v>1.4679500050651271</v>
      </c>
      <c r="E20" s="943">
        <v>3.898589109776557</v>
      </c>
      <c r="F20" s="941">
        <v>17.308164004030974</v>
      </c>
      <c r="G20" s="941">
        <v>46.272959233283153</v>
      </c>
      <c r="H20" s="942">
        <v>32.520287652909317</v>
      </c>
      <c r="I20" s="943">
        <v>62.126578303045868</v>
      </c>
      <c r="J20" s="939">
        <v>37.873421696954132</v>
      </c>
      <c r="K20" s="178"/>
      <c r="L20" s="178"/>
      <c r="M20" s="178"/>
      <c r="N20" s="178"/>
      <c r="O20" s="178"/>
      <c r="P20" s="178"/>
      <c r="Q20" s="178"/>
    </row>
    <row r="21" spans="1:17" x14ac:dyDescent="0.2">
      <c r="A21" s="468" t="s">
        <v>256</v>
      </c>
      <c r="B21" s="940">
        <v>92.074646804530246</v>
      </c>
      <c r="C21" s="941">
        <v>6.1341479203582203</v>
      </c>
      <c r="D21" s="942">
        <v>1.7912052751115377</v>
      </c>
      <c r="E21" s="943">
        <v>3.7060177318352818</v>
      </c>
      <c r="F21" s="941">
        <v>15.896965748310963</v>
      </c>
      <c r="G21" s="941">
        <v>47.879069759251657</v>
      </c>
      <c r="H21" s="942">
        <v>32.517946760602094</v>
      </c>
      <c r="I21" s="943">
        <v>66.573822260384034</v>
      </c>
      <c r="J21" s="939">
        <v>33.426177739615966</v>
      </c>
      <c r="K21" s="178"/>
      <c r="L21" s="178"/>
      <c r="M21" s="178"/>
      <c r="N21" s="178"/>
      <c r="O21" s="178"/>
      <c r="P21" s="178"/>
      <c r="Q21" s="178"/>
    </row>
    <row r="22" spans="1:17" x14ac:dyDescent="0.2">
      <c r="A22" s="468" t="s">
        <v>257</v>
      </c>
      <c r="B22" s="940">
        <v>89.161117581980989</v>
      </c>
      <c r="C22" s="941">
        <v>9.6676880210234195</v>
      </c>
      <c r="D22" s="942">
        <v>1.1711943969955827</v>
      </c>
      <c r="E22" s="943">
        <v>3.9190052507108342</v>
      </c>
      <c r="F22" s="941">
        <v>22.675139896527639</v>
      </c>
      <c r="G22" s="941">
        <v>48.440793558299703</v>
      </c>
      <c r="H22" s="942">
        <v>24.96506129446183</v>
      </c>
      <c r="I22" s="943">
        <v>63.589167435574176</v>
      </c>
      <c r="J22" s="939">
        <v>36.410832564425817</v>
      </c>
      <c r="K22" s="178"/>
      <c r="L22" s="178"/>
      <c r="M22" s="178"/>
      <c r="N22" s="178"/>
      <c r="O22" s="178"/>
      <c r="P22" s="178"/>
      <c r="Q22" s="178"/>
    </row>
    <row r="23" spans="1:17" x14ac:dyDescent="0.2">
      <c r="A23" s="468" t="s">
        <v>258</v>
      </c>
      <c r="B23" s="940">
        <v>94.739193320907077</v>
      </c>
      <c r="C23" s="941">
        <v>4.1449308545478249</v>
      </c>
      <c r="D23" s="942">
        <v>1.1158758245450984</v>
      </c>
      <c r="E23" s="943">
        <v>4.4716300585883824</v>
      </c>
      <c r="F23" s="941">
        <v>18.837586522183656</v>
      </c>
      <c r="G23" s="941">
        <v>54.684678781140917</v>
      </c>
      <c r="H23" s="942">
        <v>22.006104638087052</v>
      </c>
      <c r="I23" s="943">
        <v>62.17150729217385</v>
      </c>
      <c r="J23" s="939">
        <v>37.82849270782615</v>
      </c>
      <c r="K23" s="178"/>
      <c r="L23" s="178"/>
      <c r="M23" s="178"/>
      <c r="N23" s="178"/>
      <c r="O23" s="178"/>
      <c r="P23" s="178"/>
      <c r="Q23" s="178"/>
    </row>
    <row r="24" spans="1:17" x14ac:dyDescent="0.2">
      <c r="A24" s="468" t="s">
        <v>259</v>
      </c>
      <c r="B24" s="940">
        <v>95.521262197740882</v>
      </c>
      <c r="C24" s="941">
        <v>3.3448732508963297</v>
      </c>
      <c r="D24" s="942">
        <v>1.1338645513627925</v>
      </c>
      <c r="E24" s="943">
        <v>4.0984402076200572</v>
      </c>
      <c r="F24" s="941">
        <v>15.015217219789678</v>
      </c>
      <c r="G24" s="941">
        <v>58.87557250604646</v>
      </c>
      <c r="H24" s="942">
        <v>22.01077006654381</v>
      </c>
      <c r="I24" s="943">
        <v>66.041191229189153</v>
      </c>
      <c r="J24" s="939">
        <v>33.958808770810862</v>
      </c>
      <c r="K24" s="178"/>
      <c r="L24" s="178"/>
      <c r="M24" s="178"/>
      <c r="N24" s="178"/>
      <c r="O24" s="178"/>
      <c r="P24" s="178"/>
      <c r="Q24" s="178"/>
    </row>
    <row r="25" spans="1:17" x14ac:dyDescent="0.2">
      <c r="A25" s="468" t="s">
        <v>260</v>
      </c>
      <c r="B25" s="940">
        <v>95.906981092502477</v>
      </c>
      <c r="C25" s="941">
        <v>3.2305915443649398</v>
      </c>
      <c r="D25" s="942">
        <v>0.86242736313256729</v>
      </c>
      <c r="E25" s="943">
        <v>11.047219002569582</v>
      </c>
      <c r="F25" s="941">
        <v>13.8741554565461</v>
      </c>
      <c r="G25" s="941">
        <v>54.511957238601177</v>
      </c>
      <c r="H25" s="942">
        <v>20.566668302283141</v>
      </c>
      <c r="I25" s="943">
        <v>67.384482119579303</v>
      </c>
      <c r="J25" s="939">
        <v>32.615517880420697</v>
      </c>
      <c r="K25" s="178"/>
      <c r="L25" s="178"/>
      <c r="M25" s="178"/>
      <c r="N25" s="178"/>
      <c r="O25" s="178"/>
      <c r="P25" s="178"/>
      <c r="Q25" s="178"/>
    </row>
    <row r="26" spans="1:17" x14ac:dyDescent="0.2">
      <c r="A26" s="468" t="s">
        <v>261</v>
      </c>
      <c r="B26" s="940">
        <v>96.59240055158061</v>
      </c>
      <c r="C26" s="941">
        <v>2.4808942786107253</v>
      </c>
      <c r="D26" s="942">
        <v>0.92670516980866824</v>
      </c>
      <c r="E26" s="943">
        <v>9.5795968745203819</v>
      </c>
      <c r="F26" s="941">
        <v>16.328111777100411</v>
      </c>
      <c r="G26" s="941">
        <v>55.570372696521758</v>
      </c>
      <c r="H26" s="942">
        <v>18.521918651857447</v>
      </c>
      <c r="I26" s="943">
        <v>68.362765652909914</v>
      </c>
      <c r="J26" s="939">
        <v>31.637234347090089</v>
      </c>
      <c r="K26" s="178"/>
      <c r="L26" s="178"/>
      <c r="M26" s="178"/>
      <c r="N26" s="178"/>
      <c r="O26" s="178"/>
      <c r="P26" s="178"/>
      <c r="Q26" s="178"/>
    </row>
    <row r="27" spans="1:17" x14ac:dyDescent="0.2">
      <c r="A27" s="468" t="s">
        <v>262</v>
      </c>
      <c r="B27" s="940">
        <v>95.598692637879267</v>
      </c>
      <c r="C27" s="941">
        <v>3.2317204613204922</v>
      </c>
      <c r="D27" s="942">
        <v>1.1695869008002242</v>
      </c>
      <c r="E27" s="943">
        <v>4.090175897537967</v>
      </c>
      <c r="F27" s="941">
        <v>18.630658269745727</v>
      </c>
      <c r="G27" s="941">
        <v>58.075532738250928</v>
      </c>
      <c r="H27" s="942">
        <v>19.203633094465381</v>
      </c>
      <c r="I27" s="943">
        <v>69.51043682280654</v>
      </c>
      <c r="J27" s="939">
        <v>30.489563177193457</v>
      </c>
      <c r="K27" s="178"/>
      <c r="L27" s="178"/>
      <c r="M27" s="178"/>
      <c r="N27" s="178"/>
      <c r="O27" s="178"/>
      <c r="P27" s="178"/>
      <c r="Q27" s="178"/>
    </row>
    <row r="28" spans="1:17" x14ac:dyDescent="0.2">
      <c r="A28" s="468" t="s">
        <v>263</v>
      </c>
      <c r="B28" s="940">
        <v>95.205619665599897</v>
      </c>
      <c r="C28" s="941">
        <v>3.762289488475131</v>
      </c>
      <c r="D28" s="942">
        <v>1.0320908459249603</v>
      </c>
      <c r="E28" s="943">
        <v>4.2109799625032673</v>
      </c>
      <c r="F28" s="941">
        <v>19.326527790075662</v>
      </c>
      <c r="G28" s="941">
        <v>56.585519347489502</v>
      </c>
      <c r="H28" s="942">
        <v>19.876972899931591</v>
      </c>
      <c r="I28" s="943">
        <v>68.953732893427869</v>
      </c>
      <c r="J28" s="939">
        <v>31.046267106572131</v>
      </c>
      <c r="K28" s="178"/>
      <c r="L28" s="178"/>
      <c r="M28" s="178"/>
      <c r="N28" s="178"/>
      <c r="O28" s="178"/>
      <c r="P28" s="178"/>
      <c r="Q28" s="178"/>
    </row>
    <row r="29" spans="1:17" x14ac:dyDescent="0.2">
      <c r="A29" s="468" t="s">
        <v>264</v>
      </c>
      <c r="B29" s="940">
        <v>96.064107265242853</v>
      </c>
      <c r="C29" s="941">
        <v>3.8391407615031419</v>
      </c>
      <c r="D29" s="942">
        <v>9.6751973254010526E-2</v>
      </c>
      <c r="E29" s="943">
        <v>4.7405228377654014</v>
      </c>
      <c r="F29" s="941">
        <v>22.113596260019779</v>
      </c>
      <c r="G29" s="941">
        <v>53.031986652420493</v>
      </c>
      <c r="H29" s="942">
        <v>20.113894249794338</v>
      </c>
      <c r="I29" s="943">
        <v>66.725065322348399</v>
      </c>
      <c r="J29" s="939">
        <v>33.274934677651608</v>
      </c>
      <c r="K29" s="178"/>
      <c r="L29" s="178"/>
      <c r="M29" s="178"/>
      <c r="N29" s="178"/>
      <c r="O29" s="178"/>
      <c r="P29" s="178"/>
      <c r="Q29" s="178"/>
    </row>
    <row r="30" spans="1:17" x14ac:dyDescent="0.2">
      <c r="A30" s="468" t="s">
        <v>265</v>
      </c>
      <c r="B30" s="940">
        <v>95.038471821663336</v>
      </c>
      <c r="C30" s="941">
        <v>4.5820373235683638</v>
      </c>
      <c r="D30" s="942">
        <v>0.37949085476830668</v>
      </c>
      <c r="E30" s="943">
        <v>5.9013423606761206</v>
      </c>
      <c r="F30" s="941">
        <v>21.255788271931554</v>
      </c>
      <c r="G30" s="941">
        <v>52.931134125874529</v>
      </c>
      <c r="H30" s="942">
        <v>19.9117352415178</v>
      </c>
      <c r="I30" s="943">
        <v>67.241357644576937</v>
      </c>
      <c r="J30" s="939">
        <v>32.758642355423056</v>
      </c>
      <c r="K30" s="178"/>
      <c r="L30" s="178"/>
      <c r="M30" s="178"/>
      <c r="N30" s="178"/>
      <c r="O30" s="178"/>
      <c r="P30" s="178"/>
      <c r="Q30" s="178"/>
    </row>
    <row r="31" spans="1:17" x14ac:dyDescent="0.2">
      <c r="A31" s="468" t="s">
        <v>266</v>
      </c>
      <c r="B31" s="940">
        <v>95.865254286713437</v>
      </c>
      <c r="C31" s="941">
        <v>3.8154410580418436</v>
      </c>
      <c r="D31" s="942">
        <v>0.31930465524473245</v>
      </c>
      <c r="E31" s="943">
        <v>5.3167392003861123</v>
      </c>
      <c r="F31" s="941">
        <v>21.024511859330278</v>
      </c>
      <c r="G31" s="941">
        <v>53.9004406851056</v>
      </c>
      <c r="H31" s="942">
        <v>19.758308255177997</v>
      </c>
      <c r="I31" s="943">
        <v>68.824986270939831</v>
      </c>
      <c r="J31" s="939">
        <v>31.175013729060169</v>
      </c>
      <c r="K31" s="178"/>
      <c r="L31" s="178"/>
      <c r="M31" s="178"/>
      <c r="N31" s="178"/>
      <c r="O31" s="178"/>
      <c r="P31" s="178"/>
      <c r="Q31" s="178"/>
    </row>
    <row r="32" spans="1:17" x14ac:dyDescent="0.2">
      <c r="A32" s="468" t="s">
        <v>267</v>
      </c>
      <c r="B32" s="940">
        <v>94.853414555486552</v>
      </c>
      <c r="C32" s="941">
        <v>4.666643278010258</v>
      </c>
      <c r="D32" s="942">
        <v>0.4799421665031971</v>
      </c>
      <c r="E32" s="943">
        <v>5.3151710351899828</v>
      </c>
      <c r="F32" s="941">
        <v>20.023264965909444</v>
      </c>
      <c r="G32" s="941">
        <v>56.249174358946703</v>
      </c>
      <c r="H32" s="942">
        <v>18.412389639953869</v>
      </c>
      <c r="I32" s="943">
        <v>67.133273123624377</v>
      </c>
      <c r="J32" s="939">
        <v>32.866726876375616</v>
      </c>
      <c r="K32" s="178"/>
      <c r="L32" s="178"/>
      <c r="M32" s="178"/>
      <c r="N32" s="178"/>
      <c r="O32" s="178"/>
      <c r="P32" s="178"/>
      <c r="Q32" s="178"/>
    </row>
    <row r="33" spans="1:17" x14ac:dyDescent="0.2">
      <c r="A33" s="468" t="s">
        <v>268</v>
      </c>
      <c r="B33" s="940">
        <v>93.714066049629878</v>
      </c>
      <c r="C33" s="941">
        <v>5.3774510988030952</v>
      </c>
      <c r="D33" s="942">
        <v>0.90848285156702369</v>
      </c>
      <c r="E33" s="943">
        <v>5.8159104489958509</v>
      </c>
      <c r="F33" s="941">
        <v>18.769107055725549</v>
      </c>
      <c r="G33" s="941">
        <v>57.305689862918086</v>
      </c>
      <c r="H33" s="942">
        <v>18.109292632360511</v>
      </c>
      <c r="I33" s="943">
        <v>66.878370938021718</v>
      </c>
      <c r="J33" s="939">
        <v>33.121629061978275</v>
      </c>
      <c r="K33" s="178"/>
      <c r="L33" s="178"/>
      <c r="M33" s="178"/>
      <c r="N33" s="178"/>
      <c r="O33" s="178"/>
      <c r="P33" s="178"/>
      <c r="Q33" s="178"/>
    </row>
    <row r="34" spans="1:17" x14ac:dyDescent="0.2">
      <c r="A34" s="468" t="s">
        <v>269</v>
      </c>
      <c r="B34" s="940">
        <v>93.394934891613033</v>
      </c>
      <c r="C34" s="941">
        <v>5.4989691124294247</v>
      </c>
      <c r="D34" s="942">
        <v>1.1060959959575485</v>
      </c>
      <c r="E34" s="943">
        <v>5.3217340714744426</v>
      </c>
      <c r="F34" s="941">
        <v>17.500168651601712</v>
      </c>
      <c r="G34" s="941">
        <v>58.806288086529577</v>
      </c>
      <c r="H34" s="942">
        <v>18.37180919039427</v>
      </c>
      <c r="I34" s="943">
        <v>66.202375957621783</v>
      </c>
      <c r="J34" s="939">
        <v>33.797624042378231</v>
      </c>
      <c r="K34" s="178"/>
      <c r="L34" s="178"/>
      <c r="M34" s="178"/>
      <c r="N34" s="178"/>
      <c r="O34" s="178"/>
      <c r="P34" s="178"/>
      <c r="Q34" s="178"/>
    </row>
    <row r="35" spans="1:17" x14ac:dyDescent="0.2">
      <c r="A35" s="468" t="s">
        <v>270</v>
      </c>
      <c r="B35" s="940">
        <v>93.532594675097968</v>
      </c>
      <c r="C35" s="941">
        <v>5.4154601392636126</v>
      </c>
      <c r="D35" s="942">
        <v>1.0519451856384221</v>
      </c>
      <c r="E35" s="943">
        <v>6.0640386927698273</v>
      </c>
      <c r="F35" s="941">
        <v>17.207899227318475</v>
      </c>
      <c r="G35" s="941">
        <v>57.761884538674231</v>
      </c>
      <c r="H35" s="942">
        <v>18.966177541237467</v>
      </c>
      <c r="I35" s="943">
        <v>68.190768534144624</v>
      </c>
      <c r="J35" s="939">
        <v>31.80923146585538</v>
      </c>
      <c r="K35" s="178"/>
      <c r="L35" s="178"/>
      <c r="M35" s="178"/>
      <c r="N35" s="178"/>
      <c r="O35" s="178"/>
      <c r="P35" s="178"/>
      <c r="Q35" s="178"/>
    </row>
    <row r="36" spans="1:17" x14ac:dyDescent="0.2">
      <c r="A36" s="468" t="s">
        <v>271</v>
      </c>
      <c r="B36" s="940">
        <v>93.831309794385561</v>
      </c>
      <c r="C36" s="941">
        <v>5.4032925211582992</v>
      </c>
      <c r="D36" s="942">
        <v>0.76539768445615064</v>
      </c>
      <c r="E36" s="943">
        <v>5.6727958218115218</v>
      </c>
      <c r="F36" s="941">
        <v>20.822561405525153</v>
      </c>
      <c r="G36" s="941">
        <v>56.477962778057908</v>
      </c>
      <c r="H36" s="942">
        <v>17.02667999460542</v>
      </c>
      <c r="I36" s="943">
        <v>66.410343546483588</v>
      </c>
      <c r="J36" s="939">
        <v>33.589656453516405</v>
      </c>
      <c r="K36" s="178"/>
      <c r="L36" s="178"/>
      <c r="M36" s="178"/>
      <c r="N36" s="178"/>
      <c r="O36" s="178"/>
      <c r="P36" s="178"/>
      <c r="Q36" s="178"/>
    </row>
    <row r="37" spans="1:17" x14ac:dyDescent="0.2">
      <c r="A37" s="468" t="s">
        <v>272</v>
      </c>
      <c r="B37" s="940">
        <v>93.732010598766848</v>
      </c>
      <c r="C37" s="941">
        <v>6.0526820651831938</v>
      </c>
      <c r="D37" s="942">
        <v>0.21530733604995286</v>
      </c>
      <c r="E37" s="943">
        <v>5.2417943690870965</v>
      </c>
      <c r="F37" s="941">
        <v>19.530783219962672</v>
      </c>
      <c r="G37" s="941">
        <v>57.321276162303356</v>
      </c>
      <c r="H37" s="942">
        <v>17.906146248646873</v>
      </c>
      <c r="I37" s="943">
        <v>67.655249307811516</v>
      </c>
      <c r="J37" s="939">
        <v>32.344750692188484</v>
      </c>
      <c r="K37" s="178"/>
      <c r="L37" s="178"/>
      <c r="M37" s="178"/>
      <c r="N37" s="178"/>
      <c r="O37" s="178"/>
      <c r="P37" s="178"/>
      <c r="Q37" s="178"/>
    </row>
    <row r="38" spans="1:17" x14ac:dyDescent="0.2">
      <c r="A38" s="468" t="s">
        <v>273</v>
      </c>
      <c r="B38" s="940">
        <v>93.980041013628238</v>
      </c>
      <c r="C38" s="941">
        <v>5.8103595664558618</v>
      </c>
      <c r="D38" s="942">
        <v>0.20959941991589429</v>
      </c>
      <c r="E38" s="943">
        <v>6.0918366643252186</v>
      </c>
      <c r="F38" s="941">
        <v>21.22524750916034</v>
      </c>
      <c r="G38" s="941">
        <v>54.702678241037823</v>
      </c>
      <c r="H38" s="942">
        <v>17.980237585476623</v>
      </c>
      <c r="I38" s="943">
        <v>66.786343649151107</v>
      </c>
      <c r="J38" s="939">
        <v>33.213656350848886</v>
      </c>
      <c r="K38" s="178"/>
      <c r="L38" s="178"/>
      <c r="M38" s="178"/>
      <c r="N38" s="178"/>
      <c r="O38" s="178"/>
      <c r="P38" s="178"/>
      <c r="Q38" s="178"/>
    </row>
    <row r="39" spans="1:17" x14ac:dyDescent="0.2">
      <c r="A39" s="468" t="s">
        <v>274</v>
      </c>
      <c r="B39" s="940">
        <v>92.238304290894291</v>
      </c>
      <c r="C39" s="941">
        <v>7.5310371048871145</v>
      </c>
      <c r="D39" s="942">
        <v>0.23065860421858883</v>
      </c>
      <c r="E39" s="943">
        <v>5.809210066036802</v>
      </c>
      <c r="F39" s="941">
        <v>21.56761225531223</v>
      </c>
      <c r="G39" s="941">
        <v>54.053284468435486</v>
      </c>
      <c r="H39" s="942">
        <v>18.569893210215483</v>
      </c>
      <c r="I39" s="943">
        <v>65.298601388703744</v>
      </c>
      <c r="J39" s="939">
        <v>34.701398611296248</v>
      </c>
      <c r="K39" s="178"/>
      <c r="L39" s="178"/>
      <c r="M39" s="178"/>
      <c r="N39" s="178"/>
      <c r="O39" s="178"/>
      <c r="P39" s="178"/>
      <c r="Q39" s="178"/>
    </row>
    <row r="40" spans="1:17" x14ac:dyDescent="0.2">
      <c r="A40" s="468" t="s">
        <v>275</v>
      </c>
      <c r="B40" s="940">
        <v>92.930643500821319</v>
      </c>
      <c r="C40" s="941">
        <v>6.8040148284340054</v>
      </c>
      <c r="D40" s="942">
        <v>0.26534167074466769</v>
      </c>
      <c r="E40" s="943">
        <v>5.5978613315375254</v>
      </c>
      <c r="F40" s="941">
        <v>22.652475234354711</v>
      </c>
      <c r="G40" s="941">
        <v>51.066104264050132</v>
      </c>
      <c r="H40" s="942">
        <v>20.683559170057627</v>
      </c>
      <c r="I40" s="943">
        <v>64.294904903184559</v>
      </c>
      <c r="J40" s="939">
        <v>35.705095096815448</v>
      </c>
      <c r="K40" s="178"/>
      <c r="L40" s="178"/>
      <c r="M40" s="178"/>
      <c r="N40" s="178"/>
      <c r="O40" s="178"/>
      <c r="P40" s="178"/>
      <c r="Q40" s="178"/>
    </row>
    <row r="41" spans="1:17" x14ac:dyDescent="0.2">
      <c r="A41" s="468" t="s">
        <v>276</v>
      </c>
      <c r="B41" s="940">
        <v>93.067299856830061</v>
      </c>
      <c r="C41" s="941">
        <v>6.3857553268452998</v>
      </c>
      <c r="D41" s="942">
        <v>0.54694481632463821</v>
      </c>
      <c r="E41" s="943">
        <v>5.9028552606690177</v>
      </c>
      <c r="F41" s="941">
        <v>24.304804924536239</v>
      </c>
      <c r="G41" s="941">
        <v>47.849670849206483</v>
      </c>
      <c r="H41" s="942">
        <v>21.942668965588258</v>
      </c>
      <c r="I41" s="943">
        <v>63.669770859997691</v>
      </c>
      <c r="J41" s="939">
        <v>36.330229140002309</v>
      </c>
      <c r="K41" s="178"/>
      <c r="L41" s="178"/>
      <c r="M41" s="178"/>
      <c r="N41" s="178"/>
      <c r="O41" s="178"/>
      <c r="P41" s="178"/>
      <c r="Q41" s="178"/>
    </row>
    <row r="42" spans="1:17" x14ac:dyDescent="0.2">
      <c r="A42" s="468" t="s">
        <v>277</v>
      </c>
      <c r="B42" s="940">
        <v>92.603112857385057</v>
      </c>
      <c r="C42" s="941">
        <v>6.6821829016072911</v>
      </c>
      <c r="D42" s="942">
        <v>0.7147042410076444</v>
      </c>
      <c r="E42" s="943">
        <v>8.2168917184164272</v>
      </c>
      <c r="F42" s="941">
        <v>24.322536090082632</v>
      </c>
      <c r="G42" s="941">
        <v>46.782116385591166</v>
      </c>
      <c r="H42" s="942">
        <v>20.678455805909774</v>
      </c>
      <c r="I42" s="938">
        <v>64.47389579871988</v>
      </c>
      <c r="J42" s="939">
        <v>35.526104201280113</v>
      </c>
      <c r="K42" s="178"/>
      <c r="L42" s="178"/>
      <c r="M42" s="178"/>
      <c r="N42" s="178"/>
      <c r="O42" s="178"/>
      <c r="P42" s="178"/>
      <c r="Q42" s="178"/>
    </row>
    <row r="43" spans="1:17" x14ac:dyDescent="0.2">
      <c r="A43" s="468" t="s">
        <v>278</v>
      </c>
      <c r="B43" s="940">
        <v>93.071922825084201</v>
      </c>
      <c r="C43" s="941">
        <v>6.2830555973524982</v>
      </c>
      <c r="D43" s="942">
        <v>0.64502157756329959</v>
      </c>
      <c r="E43" s="943">
        <v>7.9515351967239285</v>
      </c>
      <c r="F43" s="941">
        <v>26.670279735528826</v>
      </c>
      <c r="G43" s="941">
        <v>45.224277020256629</v>
      </c>
      <c r="H43" s="942">
        <v>20.153908047490617</v>
      </c>
      <c r="I43" s="938">
        <v>62.194533315951425</v>
      </c>
      <c r="J43" s="939">
        <v>37.805466684048575</v>
      </c>
      <c r="K43" s="178"/>
      <c r="L43" s="178"/>
      <c r="M43" s="178"/>
      <c r="N43" s="178"/>
      <c r="O43" s="178"/>
      <c r="P43" s="178"/>
      <c r="Q43" s="178"/>
    </row>
    <row r="44" spans="1:17" x14ac:dyDescent="0.2">
      <c r="A44" s="468" t="s">
        <v>279</v>
      </c>
      <c r="B44" s="940">
        <v>92.581450583085555</v>
      </c>
      <c r="C44" s="941">
        <v>6.8210020601961121</v>
      </c>
      <c r="D44" s="942">
        <v>0.59754735671831627</v>
      </c>
      <c r="E44" s="943">
        <v>7.5522916827339799</v>
      </c>
      <c r="F44" s="941">
        <v>24.286381547443849</v>
      </c>
      <c r="G44" s="941">
        <v>45.425733227634204</v>
      </c>
      <c r="H44" s="942">
        <v>22.735593542187967</v>
      </c>
      <c r="I44" s="938">
        <v>60.564079076758908</v>
      </c>
      <c r="J44" s="939">
        <v>39.435920923241092</v>
      </c>
      <c r="K44" s="178"/>
      <c r="L44" s="178"/>
      <c r="M44" s="178"/>
      <c r="N44" s="178"/>
      <c r="O44" s="178"/>
      <c r="P44" s="178"/>
      <c r="Q44" s="178"/>
    </row>
    <row r="45" spans="1:17" x14ac:dyDescent="0.2">
      <c r="A45" s="468" t="s">
        <v>280</v>
      </c>
      <c r="B45" s="940">
        <v>90.195305277939369</v>
      </c>
      <c r="C45" s="941">
        <v>9.634511286361171</v>
      </c>
      <c r="D45" s="942">
        <v>0.17018343569947469</v>
      </c>
      <c r="E45" s="943">
        <v>7.2620969930315233</v>
      </c>
      <c r="F45" s="941">
        <v>26.800795512401621</v>
      </c>
      <c r="G45" s="941">
        <v>44.820544130275692</v>
      </c>
      <c r="H45" s="942">
        <v>21.11656336429116</v>
      </c>
      <c r="I45" s="938">
        <v>58.567913481541353</v>
      </c>
      <c r="J45" s="939">
        <v>41.432086518458647</v>
      </c>
      <c r="K45" s="178"/>
      <c r="L45" s="178"/>
      <c r="M45" s="178"/>
      <c r="N45" s="178"/>
      <c r="O45" s="178"/>
      <c r="P45" s="178"/>
      <c r="Q45" s="178"/>
    </row>
    <row r="46" spans="1:17" x14ac:dyDescent="0.2">
      <c r="A46" s="468" t="s">
        <v>281</v>
      </c>
      <c r="B46" s="940">
        <v>92.19547527938181</v>
      </c>
      <c r="C46" s="941">
        <v>7.5146048126641318</v>
      </c>
      <c r="D46" s="942">
        <v>0.28991990795405698</v>
      </c>
      <c r="E46" s="943">
        <v>5.8865267583000245</v>
      </c>
      <c r="F46" s="941">
        <v>22.395424025102741</v>
      </c>
      <c r="G46" s="941">
        <v>52.090649256120663</v>
      </c>
      <c r="H46" s="942">
        <v>19.62739996047657</v>
      </c>
      <c r="I46" s="938">
        <v>63.612632321062542</v>
      </c>
      <c r="J46" s="939">
        <v>36.387367678937458</v>
      </c>
      <c r="K46" s="178"/>
      <c r="L46" s="178"/>
      <c r="M46" s="178"/>
      <c r="N46" s="178"/>
      <c r="O46" s="178"/>
      <c r="P46" s="178"/>
      <c r="Q46" s="178"/>
    </row>
    <row r="47" spans="1:17" x14ac:dyDescent="0.2">
      <c r="A47" s="468" t="s">
        <v>282</v>
      </c>
      <c r="B47" s="940">
        <v>91.814333440396879</v>
      </c>
      <c r="C47" s="941">
        <v>7.8504042139956667</v>
      </c>
      <c r="D47" s="942">
        <v>0.33526234560745732</v>
      </c>
      <c r="E47" s="943">
        <v>4.4734343710047524</v>
      </c>
      <c r="F47" s="941">
        <v>26.267277812375283</v>
      </c>
      <c r="G47" s="941">
        <v>48.849690930596161</v>
      </c>
      <c r="H47" s="942">
        <v>20.40959688602381</v>
      </c>
      <c r="I47" s="938">
        <v>58.115723949155779</v>
      </c>
      <c r="J47" s="939">
        <v>41.884276050844221</v>
      </c>
      <c r="K47" s="178"/>
      <c r="L47" s="178"/>
      <c r="M47" s="178"/>
      <c r="N47" s="178"/>
      <c r="O47" s="178"/>
      <c r="P47" s="178"/>
      <c r="Q47" s="178"/>
    </row>
    <row r="48" spans="1:17" x14ac:dyDescent="0.2">
      <c r="A48" s="468" t="s">
        <v>283</v>
      </c>
      <c r="B48" s="940">
        <v>93.508912520252409</v>
      </c>
      <c r="C48" s="941">
        <v>6.228470642720505</v>
      </c>
      <c r="D48" s="942">
        <v>0.2626168370270951</v>
      </c>
      <c r="E48" s="943">
        <v>4.0921963595340651</v>
      </c>
      <c r="F48" s="941">
        <v>29.203334779600329</v>
      </c>
      <c r="G48" s="941">
        <v>47.526440497801168</v>
      </c>
      <c r="H48" s="942">
        <v>19.178028363064431</v>
      </c>
      <c r="I48" s="938">
        <v>58.547662454160552</v>
      </c>
      <c r="J48" s="939">
        <v>41.452337545839441</v>
      </c>
      <c r="K48" s="178"/>
      <c r="L48" s="178"/>
      <c r="M48" s="178"/>
      <c r="N48" s="178"/>
      <c r="O48" s="178"/>
      <c r="P48" s="178"/>
      <c r="Q48" s="178"/>
    </row>
    <row r="49" spans="1:17" x14ac:dyDescent="0.2">
      <c r="A49" s="468" t="s">
        <v>284</v>
      </c>
      <c r="B49" s="940">
        <v>93.843978917483014</v>
      </c>
      <c r="C49" s="941">
        <v>5.6469131958489696</v>
      </c>
      <c r="D49" s="942">
        <v>0.50910788666802409</v>
      </c>
      <c r="E49" s="943">
        <v>3.965298034501874</v>
      </c>
      <c r="F49" s="941">
        <v>20.313066767290625</v>
      </c>
      <c r="G49" s="941">
        <v>55.16088792663632</v>
      </c>
      <c r="H49" s="942">
        <v>20.560747271571191</v>
      </c>
      <c r="I49" s="938">
        <v>65.074409489615945</v>
      </c>
      <c r="J49" s="939">
        <v>34.925590510384069</v>
      </c>
      <c r="K49" s="178"/>
      <c r="L49" s="178"/>
      <c r="M49" s="178"/>
      <c r="N49" s="178"/>
      <c r="O49" s="178"/>
      <c r="P49" s="178"/>
      <c r="Q49" s="178"/>
    </row>
    <row r="50" spans="1:17" x14ac:dyDescent="0.2">
      <c r="A50" s="468" t="s">
        <v>285</v>
      </c>
      <c r="B50" s="940">
        <v>93.090249194047487</v>
      </c>
      <c r="C50" s="941">
        <v>6.317654673531468</v>
      </c>
      <c r="D50" s="942">
        <v>0.59209613242102865</v>
      </c>
      <c r="E50" s="943">
        <v>4.0195748174067054</v>
      </c>
      <c r="F50" s="941">
        <v>23.168072688734572</v>
      </c>
      <c r="G50" s="941">
        <v>52.882126478434962</v>
      </c>
      <c r="H50" s="942">
        <v>19.930226015423759</v>
      </c>
      <c r="I50" s="938">
        <v>63.955913957786663</v>
      </c>
      <c r="J50" s="939">
        <v>36.044086042213323</v>
      </c>
      <c r="K50" s="178"/>
      <c r="L50" s="178"/>
      <c r="M50" s="178"/>
      <c r="N50" s="178"/>
      <c r="O50" s="178"/>
      <c r="P50" s="178"/>
      <c r="Q50" s="178"/>
    </row>
    <row r="51" spans="1:17" x14ac:dyDescent="0.2">
      <c r="A51" s="468" t="s">
        <v>286</v>
      </c>
      <c r="B51" s="940">
        <v>92.501643246017963</v>
      </c>
      <c r="C51" s="941">
        <v>6.5479842982711984</v>
      </c>
      <c r="D51" s="942">
        <v>0.95037245571083717</v>
      </c>
      <c r="E51" s="943">
        <v>4.7010744162564251</v>
      </c>
      <c r="F51" s="941">
        <v>21.133945735289444</v>
      </c>
      <c r="G51" s="941">
        <v>55.986842115184196</v>
      </c>
      <c r="H51" s="942">
        <v>18.178137733269924</v>
      </c>
      <c r="I51" s="938">
        <v>65.100942797099151</v>
      </c>
      <c r="J51" s="939">
        <v>34.899057202900849</v>
      </c>
      <c r="K51" s="178"/>
      <c r="L51" s="178"/>
      <c r="M51" s="178"/>
      <c r="N51" s="178"/>
      <c r="O51" s="178"/>
      <c r="P51" s="178"/>
      <c r="Q51" s="178"/>
    </row>
    <row r="52" spans="1:17" x14ac:dyDescent="0.2">
      <c r="A52" s="468" t="s">
        <v>287</v>
      </c>
      <c r="B52" s="940">
        <v>91.631237255403917</v>
      </c>
      <c r="C52" s="941">
        <v>7.2388144740663023</v>
      </c>
      <c r="D52" s="942">
        <v>1.129948270529785</v>
      </c>
      <c r="E52" s="943">
        <v>4.489108439286861</v>
      </c>
      <c r="F52" s="941">
        <v>21.140400318755951</v>
      </c>
      <c r="G52" s="941">
        <v>56.27854604045752</v>
      </c>
      <c r="H52" s="942">
        <v>18.091945201499673</v>
      </c>
      <c r="I52" s="938">
        <v>65.542916432069617</v>
      </c>
      <c r="J52" s="939">
        <v>34.45708356793039</v>
      </c>
      <c r="K52" s="178"/>
      <c r="L52" s="178"/>
      <c r="M52" s="178"/>
      <c r="N52" s="178"/>
      <c r="O52" s="178"/>
      <c r="P52" s="178"/>
      <c r="Q52" s="178"/>
    </row>
    <row r="53" spans="1:17" x14ac:dyDescent="0.2">
      <c r="A53" s="468" t="s">
        <v>288</v>
      </c>
      <c r="B53" s="940">
        <v>91.93016732640605</v>
      </c>
      <c r="C53" s="941">
        <v>7.589158804488835</v>
      </c>
      <c r="D53" s="942">
        <v>0.48067386910510779</v>
      </c>
      <c r="E53" s="943">
        <v>5.9827420790359307</v>
      </c>
      <c r="F53" s="941">
        <v>23.284415467154446</v>
      </c>
      <c r="G53" s="941">
        <v>54.845704866323842</v>
      </c>
      <c r="H53" s="942">
        <v>15.88713758748578</v>
      </c>
      <c r="I53" s="938">
        <v>64.820669208848258</v>
      </c>
      <c r="J53" s="939">
        <v>35.179330791151749</v>
      </c>
      <c r="K53" s="178"/>
      <c r="L53" s="178"/>
      <c r="M53" s="178"/>
      <c r="N53" s="178"/>
      <c r="O53" s="178"/>
      <c r="P53" s="178"/>
      <c r="Q53" s="178"/>
    </row>
    <row r="54" spans="1:17" x14ac:dyDescent="0.2">
      <c r="A54" s="468" t="s">
        <v>289</v>
      </c>
      <c r="B54" s="940">
        <v>92.649405591427296</v>
      </c>
      <c r="C54" s="941">
        <v>6.9814664424297534</v>
      </c>
      <c r="D54" s="942">
        <v>0.36911823280960587</v>
      </c>
      <c r="E54" s="943">
        <v>6.1753101741680494</v>
      </c>
      <c r="F54" s="941">
        <v>24.081583172983169</v>
      </c>
      <c r="G54" s="941">
        <v>53.092220212003021</v>
      </c>
      <c r="H54" s="942">
        <v>16.650873107512428</v>
      </c>
      <c r="I54" s="938">
        <v>66.124316054480644</v>
      </c>
      <c r="J54" s="939">
        <v>33.875683945519356</v>
      </c>
      <c r="K54" s="178"/>
      <c r="L54" s="178"/>
      <c r="M54" s="178"/>
      <c r="N54" s="178"/>
      <c r="O54" s="178"/>
      <c r="P54" s="178"/>
      <c r="Q54" s="178"/>
    </row>
    <row r="55" spans="1:17" x14ac:dyDescent="0.2">
      <c r="A55" s="468" t="s">
        <v>290</v>
      </c>
      <c r="B55" s="940">
        <v>91.907227384049236</v>
      </c>
      <c r="C55" s="941">
        <v>7.8393308757206936</v>
      </c>
      <c r="D55" s="942">
        <v>0.25343240689672164</v>
      </c>
      <c r="E55" s="943">
        <v>6.6934676106350759</v>
      </c>
      <c r="F55" s="941">
        <v>26.539240521556565</v>
      </c>
      <c r="G55" s="941">
        <v>49.452218668890602</v>
      </c>
      <c r="H55" s="942">
        <v>17.315083198917765</v>
      </c>
      <c r="I55" s="938">
        <v>65.390001029408054</v>
      </c>
      <c r="J55" s="939">
        <v>34.609998970591931</v>
      </c>
      <c r="K55" s="178"/>
      <c r="L55" s="178"/>
      <c r="M55" s="178"/>
      <c r="N55" s="178"/>
      <c r="O55" s="178"/>
      <c r="P55" s="178"/>
      <c r="Q55" s="178"/>
    </row>
    <row r="56" spans="1:17" x14ac:dyDescent="0.2">
      <c r="A56" s="468" t="s">
        <v>291</v>
      </c>
      <c r="B56" s="940">
        <v>92.728301967874259</v>
      </c>
      <c r="C56" s="941">
        <v>7.0560656225894745</v>
      </c>
      <c r="D56" s="942">
        <v>0.2156324095362783</v>
      </c>
      <c r="E56" s="943">
        <v>8.3323846566361066</v>
      </c>
      <c r="F56" s="941">
        <v>24.510581747833431</v>
      </c>
      <c r="G56" s="941">
        <v>50.41541755588856</v>
      </c>
      <c r="H56" s="942">
        <v>16.741616039641901</v>
      </c>
      <c r="I56" s="938">
        <v>64.96415113036683</v>
      </c>
      <c r="J56" s="939">
        <v>35.035848869633163</v>
      </c>
      <c r="K56" s="178"/>
      <c r="L56" s="178"/>
      <c r="M56" s="178"/>
      <c r="N56" s="178"/>
      <c r="O56" s="178"/>
      <c r="P56" s="178"/>
      <c r="Q56" s="178"/>
    </row>
    <row r="57" spans="1:17" x14ac:dyDescent="0.2">
      <c r="A57" s="468" t="s">
        <v>292</v>
      </c>
      <c r="B57" s="940">
        <v>94.354811727739204</v>
      </c>
      <c r="C57" s="941">
        <v>5.2667166044931006</v>
      </c>
      <c r="D57" s="942">
        <v>0.37847166776770563</v>
      </c>
      <c r="E57" s="943">
        <v>9.2936102659236752</v>
      </c>
      <c r="F57" s="941">
        <v>21.005007595688337</v>
      </c>
      <c r="G57" s="941">
        <v>53.479966467712764</v>
      </c>
      <c r="H57" s="942">
        <v>16.221415670675231</v>
      </c>
      <c r="I57" s="938">
        <v>66.338643365991189</v>
      </c>
      <c r="J57" s="939">
        <v>33.661356634008797</v>
      </c>
      <c r="K57" s="178"/>
      <c r="L57" s="178"/>
      <c r="M57" s="178"/>
      <c r="N57" s="178"/>
      <c r="O57" s="178"/>
      <c r="P57" s="178"/>
      <c r="Q57" s="178"/>
    </row>
    <row r="58" spans="1:17" x14ac:dyDescent="0.2">
      <c r="A58" s="468" t="s">
        <v>293</v>
      </c>
      <c r="B58" s="940">
        <v>93.28120756406247</v>
      </c>
      <c r="C58" s="941">
        <v>6.3975592994623733</v>
      </c>
      <c r="D58" s="942">
        <v>0.32123313647518387</v>
      </c>
      <c r="E58" s="943">
        <v>10.125935449605253</v>
      </c>
      <c r="F58" s="941">
        <v>19.575988576597567</v>
      </c>
      <c r="G58" s="941">
        <v>52.6152310753751</v>
      </c>
      <c r="H58" s="942">
        <v>17.6828448984221</v>
      </c>
      <c r="I58" s="938">
        <v>64.562309587895172</v>
      </c>
      <c r="J58" s="939">
        <v>35.437690412104864</v>
      </c>
      <c r="K58" s="178"/>
      <c r="L58" s="178"/>
      <c r="M58" s="178"/>
      <c r="N58" s="178"/>
      <c r="O58" s="178"/>
      <c r="P58" s="178"/>
      <c r="Q58" s="178"/>
    </row>
    <row r="59" spans="1:17" x14ac:dyDescent="0.2">
      <c r="A59" s="468" t="s">
        <v>294</v>
      </c>
      <c r="B59" s="940">
        <v>92.284827699844968</v>
      </c>
      <c r="C59" s="941">
        <v>7.6195028978717305</v>
      </c>
      <c r="D59" s="942">
        <v>9.5669402283313623E-2</v>
      </c>
      <c r="E59" s="943">
        <v>6.9460113253504971</v>
      </c>
      <c r="F59" s="941">
        <v>25.088975668914099</v>
      </c>
      <c r="G59" s="941">
        <v>51.682303460608331</v>
      </c>
      <c r="H59" s="942">
        <v>16.282709545127101</v>
      </c>
      <c r="I59" s="938">
        <v>64.321225672578166</v>
      </c>
      <c r="J59" s="939">
        <v>35.678774327421841</v>
      </c>
      <c r="K59" s="178"/>
      <c r="L59" s="178"/>
      <c r="M59" s="178"/>
      <c r="N59" s="178"/>
      <c r="O59" s="178"/>
      <c r="P59" s="178"/>
      <c r="Q59" s="178"/>
    </row>
    <row r="60" spans="1:17" x14ac:dyDescent="0.2">
      <c r="A60" s="468" t="s">
        <v>295</v>
      </c>
      <c r="B60" s="940">
        <v>92.556495397694221</v>
      </c>
      <c r="C60" s="941">
        <v>7.3289369416807775</v>
      </c>
      <c r="D60" s="942">
        <v>0.114567660624998</v>
      </c>
      <c r="E60" s="943">
        <v>6.40589599784012</v>
      </c>
      <c r="F60" s="941">
        <v>28.531612401896101</v>
      </c>
      <c r="G60" s="941">
        <v>48.424749968873073</v>
      </c>
      <c r="H60" s="942">
        <v>16.6377416313907</v>
      </c>
      <c r="I60" s="938">
        <v>65.275178273052006</v>
      </c>
      <c r="J60" s="939">
        <v>34.724821726948001</v>
      </c>
      <c r="K60" s="178"/>
      <c r="L60" s="178"/>
      <c r="M60" s="178"/>
      <c r="N60" s="178"/>
      <c r="O60" s="178"/>
      <c r="P60" s="178"/>
      <c r="Q60" s="178"/>
    </row>
    <row r="61" spans="1:17" x14ac:dyDescent="0.2">
      <c r="A61" s="468" t="s">
        <v>296</v>
      </c>
      <c r="B61" s="940">
        <v>92.26610706975039</v>
      </c>
      <c r="C61" s="941">
        <v>7.4909723242907029</v>
      </c>
      <c r="D61" s="942">
        <v>0.24292060595888346</v>
      </c>
      <c r="E61" s="943">
        <v>5.1145005849888436</v>
      </c>
      <c r="F61" s="941">
        <v>28.654769568881864</v>
      </c>
      <c r="G61" s="941">
        <v>48.483756352451536</v>
      </c>
      <c r="H61" s="942">
        <v>17.7469734936778</v>
      </c>
      <c r="I61" s="938">
        <v>64.811202836850853</v>
      </c>
      <c r="J61" s="939">
        <v>35.188797163149133</v>
      </c>
      <c r="K61" s="178"/>
      <c r="L61" s="178"/>
      <c r="M61" s="178"/>
      <c r="N61" s="178"/>
      <c r="O61" s="178"/>
      <c r="P61" s="178"/>
      <c r="Q61" s="178"/>
    </row>
    <row r="62" spans="1:17" x14ac:dyDescent="0.2">
      <c r="A62" s="468" t="s">
        <v>297</v>
      </c>
      <c r="B62" s="940">
        <v>93.130366854604802</v>
      </c>
      <c r="C62" s="941">
        <v>6.5107811797134501</v>
      </c>
      <c r="D62" s="942">
        <v>0.35885196568177796</v>
      </c>
      <c r="E62" s="943">
        <v>5.1416495875158503</v>
      </c>
      <c r="F62" s="941">
        <v>30.347740472834669</v>
      </c>
      <c r="G62" s="941">
        <v>48.013822677692666</v>
      </c>
      <c r="H62" s="942">
        <v>16.496787261956801</v>
      </c>
      <c r="I62" s="938">
        <v>65.540972469728516</v>
      </c>
      <c r="J62" s="939">
        <v>34.459027530271499</v>
      </c>
      <c r="K62" s="178"/>
      <c r="L62" s="178"/>
      <c r="M62" s="178"/>
      <c r="N62" s="178"/>
      <c r="O62" s="178"/>
      <c r="P62" s="178"/>
      <c r="Q62" s="178"/>
    </row>
    <row r="63" spans="1:17" x14ac:dyDescent="0.2">
      <c r="A63" s="468" t="s">
        <v>298</v>
      </c>
      <c r="B63" s="940">
        <v>93.844188411478925</v>
      </c>
      <c r="C63" s="941">
        <v>5.85844554730516</v>
      </c>
      <c r="D63" s="942">
        <v>0.29736604121587634</v>
      </c>
      <c r="E63" s="943">
        <v>5.9284565509000835</v>
      </c>
      <c r="F63" s="941">
        <v>27.906858310052669</v>
      </c>
      <c r="G63" s="941">
        <v>48.71625829577966</v>
      </c>
      <c r="H63" s="942">
        <v>17.448426843267566</v>
      </c>
      <c r="I63" s="938">
        <v>65.522228417270298</v>
      </c>
      <c r="J63" s="939">
        <v>34.477771582729702</v>
      </c>
      <c r="K63" s="178"/>
      <c r="L63" s="178"/>
      <c r="M63" s="178"/>
      <c r="N63" s="178"/>
      <c r="O63" s="178"/>
      <c r="P63" s="178"/>
      <c r="Q63" s="178"/>
    </row>
    <row r="64" spans="1:17" x14ac:dyDescent="0.2">
      <c r="A64" s="468" t="s">
        <v>299</v>
      </c>
      <c r="B64" s="940">
        <v>94.966066003009402</v>
      </c>
      <c r="C64" s="941">
        <v>4.8296747013025128</v>
      </c>
      <c r="D64" s="942">
        <v>0.20425929568809131</v>
      </c>
      <c r="E64" s="943">
        <v>6.6478240951175707</v>
      </c>
      <c r="F64" s="941">
        <v>26.9923030264837</v>
      </c>
      <c r="G64" s="941">
        <v>49.271226824758706</v>
      </c>
      <c r="H64" s="942">
        <v>17.088646053640002</v>
      </c>
      <c r="I64" s="938">
        <v>63.642613545145906</v>
      </c>
      <c r="J64" s="939">
        <v>36.357386454854094</v>
      </c>
      <c r="K64" s="178"/>
      <c r="L64" s="178"/>
      <c r="M64" s="178"/>
      <c r="N64" s="178"/>
      <c r="O64" s="178"/>
      <c r="P64" s="178"/>
      <c r="Q64" s="178"/>
    </row>
    <row r="65" spans="1:17" x14ac:dyDescent="0.2">
      <c r="A65" s="468" t="s">
        <v>300</v>
      </c>
      <c r="B65" s="940">
        <v>94.293490373796615</v>
      </c>
      <c r="C65" s="941">
        <v>5.4021816110682161</v>
      </c>
      <c r="D65" s="942">
        <v>0.304328015135166</v>
      </c>
      <c r="E65" s="943">
        <v>6.7849582840892841</v>
      </c>
      <c r="F65" s="941">
        <v>26.132021811452631</v>
      </c>
      <c r="G65" s="941">
        <v>51.354538602508569</v>
      </c>
      <c r="H65" s="942">
        <v>15.728481301949534</v>
      </c>
      <c r="I65" s="938">
        <v>64.053842183462265</v>
      </c>
      <c r="J65" s="939">
        <v>35.946157816537728</v>
      </c>
      <c r="K65" s="178"/>
      <c r="L65" s="178"/>
      <c r="M65" s="178"/>
      <c r="N65" s="178"/>
      <c r="O65" s="178"/>
      <c r="P65" s="178"/>
      <c r="Q65" s="178"/>
    </row>
    <row r="66" spans="1:17" x14ac:dyDescent="0.2">
      <c r="A66" s="468" t="s">
        <v>301</v>
      </c>
      <c r="B66" s="940">
        <v>94.271550723455292</v>
      </c>
      <c r="C66" s="941">
        <v>5.585809085207547</v>
      </c>
      <c r="D66" s="942">
        <v>0.142640191337123</v>
      </c>
      <c r="E66" s="943">
        <v>7.3780784625501328</v>
      </c>
      <c r="F66" s="941">
        <v>26.165847394749601</v>
      </c>
      <c r="G66" s="941">
        <v>51.030365954327927</v>
      </c>
      <c r="H66" s="942">
        <v>15.425708188372333</v>
      </c>
      <c r="I66" s="938">
        <v>63.118604674866731</v>
      </c>
      <c r="J66" s="939">
        <v>36.881395325133269</v>
      </c>
      <c r="K66" s="178"/>
      <c r="L66" s="178"/>
      <c r="M66" s="178"/>
      <c r="N66" s="178"/>
      <c r="O66" s="178"/>
      <c r="P66" s="178"/>
      <c r="Q66" s="178"/>
    </row>
    <row r="67" spans="1:17" x14ac:dyDescent="0.2">
      <c r="A67" s="468" t="s">
        <v>302</v>
      </c>
      <c r="B67" s="940">
        <v>95.027838650774697</v>
      </c>
      <c r="C67" s="941">
        <v>4.4020898188204498</v>
      </c>
      <c r="D67" s="942">
        <v>0.57007153040484804</v>
      </c>
      <c r="E67" s="943">
        <v>8.2873400728193101</v>
      </c>
      <c r="F67" s="941">
        <v>26.0016706551658</v>
      </c>
      <c r="G67" s="941">
        <v>47.885569858986003</v>
      </c>
      <c r="H67" s="942">
        <v>17.8254194130289</v>
      </c>
      <c r="I67" s="938">
        <v>64.410150567934906</v>
      </c>
      <c r="J67" s="939">
        <v>35.589849432065101</v>
      </c>
      <c r="K67" s="178"/>
      <c r="L67" s="178"/>
      <c r="M67" s="178"/>
      <c r="N67" s="178"/>
      <c r="O67" s="178"/>
      <c r="P67" s="178"/>
      <c r="Q67" s="178"/>
    </row>
    <row r="68" spans="1:17" x14ac:dyDescent="0.2">
      <c r="A68" s="468" t="s">
        <v>303</v>
      </c>
      <c r="B68" s="940">
        <v>94.734306497021677</v>
      </c>
      <c r="C68" s="941">
        <v>4.7840645200088971</v>
      </c>
      <c r="D68" s="942">
        <v>0.48162898296944795</v>
      </c>
      <c r="E68" s="943">
        <v>9.5102699155739305</v>
      </c>
      <c r="F68" s="941">
        <v>27.883855419700904</v>
      </c>
      <c r="G68" s="941">
        <v>46.224608230370961</v>
      </c>
      <c r="H68" s="942">
        <v>16.381266434354234</v>
      </c>
      <c r="I68" s="938">
        <v>63.407324232693931</v>
      </c>
      <c r="J68" s="939">
        <v>36.592675767306069</v>
      </c>
      <c r="K68" s="178"/>
      <c r="L68" s="178"/>
      <c r="M68" s="178"/>
      <c r="N68" s="178"/>
      <c r="O68" s="178"/>
      <c r="P68" s="178"/>
      <c r="Q68" s="178"/>
    </row>
    <row r="69" spans="1:17" x14ac:dyDescent="0.2">
      <c r="A69" s="468" t="s">
        <v>217</v>
      </c>
      <c r="B69" s="940">
        <v>93.927793541788503</v>
      </c>
      <c r="C69" s="941">
        <v>5.4211629491547804</v>
      </c>
      <c r="D69" s="942">
        <v>0.6510435090567277</v>
      </c>
      <c r="E69" s="943">
        <v>8.9169546790761505</v>
      </c>
      <c r="F69" s="941">
        <v>25.15623709384953</v>
      </c>
      <c r="G69" s="941">
        <v>50.489125602019605</v>
      </c>
      <c r="H69" s="942">
        <v>15.437682625054768</v>
      </c>
      <c r="I69" s="938">
        <v>66.640579500887597</v>
      </c>
      <c r="J69" s="939">
        <v>33.359420499112396</v>
      </c>
      <c r="K69" s="178"/>
      <c r="L69" s="178"/>
      <c r="M69" s="178"/>
      <c r="N69" s="178"/>
      <c r="O69" s="178"/>
      <c r="P69" s="178"/>
      <c r="Q69" s="178"/>
    </row>
    <row r="70" spans="1:17" x14ac:dyDescent="0.2">
      <c r="A70" s="468" t="s">
        <v>304</v>
      </c>
      <c r="B70" s="940">
        <v>92.719674195179877</v>
      </c>
      <c r="C70" s="941">
        <v>6.4594288154593897</v>
      </c>
      <c r="D70" s="942">
        <v>0.82089698936073763</v>
      </c>
      <c r="E70" s="943">
        <v>8.1645111822711431</v>
      </c>
      <c r="F70" s="941">
        <v>24.479862722797364</v>
      </c>
      <c r="G70" s="941">
        <v>50.787011986094797</v>
      </c>
      <c r="H70" s="942">
        <v>16.568614108836766</v>
      </c>
      <c r="I70" s="938">
        <v>67.2169678149275</v>
      </c>
      <c r="J70" s="939">
        <v>32.7830321850725</v>
      </c>
      <c r="K70" s="178"/>
      <c r="L70" s="178"/>
      <c r="M70" s="178"/>
      <c r="N70" s="178"/>
      <c r="O70" s="178"/>
      <c r="P70" s="178"/>
      <c r="Q70" s="178"/>
    </row>
    <row r="71" spans="1:17" x14ac:dyDescent="0.2">
      <c r="A71" s="468" t="s">
        <v>305</v>
      </c>
      <c r="B71" s="940">
        <v>93.369440229221027</v>
      </c>
      <c r="C71" s="941">
        <v>6.1217888580858464</v>
      </c>
      <c r="D71" s="942">
        <v>0.50877091269312469</v>
      </c>
      <c r="E71" s="943">
        <v>6.1466459100287603</v>
      </c>
      <c r="F71" s="941">
        <v>29.403748468303665</v>
      </c>
      <c r="G71" s="941">
        <v>50.253808391057099</v>
      </c>
      <c r="H71" s="942">
        <v>14.1957972306105</v>
      </c>
      <c r="I71" s="938">
        <v>65.32622769170527</v>
      </c>
      <c r="J71" s="939">
        <v>34.67377230829473</v>
      </c>
      <c r="K71" s="178"/>
      <c r="L71" s="178"/>
      <c r="M71" s="178"/>
      <c r="N71" s="178"/>
      <c r="O71" s="178"/>
      <c r="P71" s="178"/>
      <c r="Q71" s="178"/>
    </row>
    <row r="72" spans="1:17" x14ac:dyDescent="0.2">
      <c r="A72" s="468" t="s">
        <v>306</v>
      </c>
      <c r="B72" s="940">
        <v>93.035143510380024</v>
      </c>
      <c r="C72" s="941">
        <v>6.6015716483049429</v>
      </c>
      <c r="D72" s="942">
        <v>0.36328484131499333</v>
      </c>
      <c r="E72" s="943">
        <v>5.4619514640082869</v>
      </c>
      <c r="F72" s="941">
        <v>28.327996644326799</v>
      </c>
      <c r="G72" s="941">
        <v>51.492724908615401</v>
      </c>
      <c r="H72" s="942">
        <v>14.717326983049498</v>
      </c>
      <c r="I72" s="938">
        <v>65.736920795088224</v>
      </c>
      <c r="J72" s="939">
        <v>34.263079204911769</v>
      </c>
      <c r="K72" s="178"/>
      <c r="L72" s="178"/>
      <c r="M72" s="178"/>
      <c r="N72" s="178"/>
      <c r="O72" s="178"/>
      <c r="P72" s="178"/>
      <c r="Q72" s="178"/>
    </row>
    <row r="73" spans="1:17" x14ac:dyDescent="0.2">
      <c r="A73" s="468" t="s">
        <v>307</v>
      </c>
      <c r="B73" s="940">
        <v>92.960680805449115</v>
      </c>
      <c r="C73" s="941">
        <v>6.9469524405399339</v>
      </c>
      <c r="D73" s="942">
        <v>9.2366754010925534E-2</v>
      </c>
      <c r="E73" s="943">
        <v>4.8654921039268864</v>
      </c>
      <c r="F73" s="941">
        <v>29.064915316989936</v>
      </c>
      <c r="G73" s="941">
        <v>49.229461439739339</v>
      </c>
      <c r="H73" s="942">
        <v>16.840131139343899</v>
      </c>
      <c r="I73" s="938">
        <v>66.066442385991706</v>
      </c>
      <c r="J73" s="939">
        <v>33.933557614008301</v>
      </c>
      <c r="K73" s="178"/>
      <c r="L73" s="178"/>
      <c r="M73" s="178"/>
      <c r="N73" s="178"/>
      <c r="O73" s="178"/>
      <c r="P73" s="178"/>
      <c r="Q73" s="178"/>
    </row>
    <row r="74" spans="1:17" x14ac:dyDescent="0.2">
      <c r="A74" s="468" t="s">
        <v>308</v>
      </c>
      <c r="B74" s="940">
        <v>93.292029785045472</v>
      </c>
      <c r="C74" s="941">
        <v>6.3425285760662797</v>
      </c>
      <c r="D74" s="942">
        <v>0.36544163888822073</v>
      </c>
      <c r="E74" s="943">
        <v>4.3371258015699734</v>
      </c>
      <c r="F74" s="941">
        <v>26.370347128619532</v>
      </c>
      <c r="G74" s="941">
        <v>52.081370317557095</v>
      </c>
      <c r="H74" s="942">
        <v>17.211156752253434</v>
      </c>
      <c r="I74" s="938">
        <v>67.757116755615968</v>
      </c>
      <c r="J74" s="939">
        <v>32.242883244384004</v>
      </c>
      <c r="K74" s="178"/>
      <c r="L74" s="178"/>
      <c r="M74" s="178"/>
      <c r="N74" s="178"/>
      <c r="O74" s="178"/>
      <c r="P74" s="178"/>
      <c r="Q74" s="178"/>
    </row>
    <row r="75" spans="1:17" x14ac:dyDescent="0.2">
      <c r="A75" s="468" t="s">
        <v>309</v>
      </c>
      <c r="B75" s="940">
        <v>93.874449714030405</v>
      </c>
      <c r="C75" s="941">
        <v>5.7481312073045858</v>
      </c>
      <c r="D75" s="942">
        <v>0.37741907866503138</v>
      </c>
      <c r="E75" s="943">
        <v>4.0196346994688374</v>
      </c>
      <c r="F75" s="941">
        <v>26.560266440974967</v>
      </c>
      <c r="G75" s="941">
        <v>50.965982233160702</v>
      </c>
      <c r="H75" s="942">
        <v>18.4541166263955</v>
      </c>
      <c r="I75" s="938">
        <v>67.39637540258073</v>
      </c>
      <c r="J75" s="939">
        <v>32.603624597419262</v>
      </c>
      <c r="K75" s="178"/>
      <c r="L75" s="178"/>
      <c r="M75" s="178"/>
      <c r="N75" s="178"/>
      <c r="O75" s="178"/>
      <c r="P75" s="178"/>
      <c r="Q75" s="178"/>
    </row>
    <row r="76" spans="1:17" x14ac:dyDescent="0.2">
      <c r="A76" s="468" t="s">
        <v>310</v>
      </c>
      <c r="B76" s="940">
        <v>91.236058710374223</v>
      </c>
      <c r="C76" s="941">
        <v>7.6638032319959537</v>
      </c>
      <c r="D76" s="942">
        <v>1.1001380576298165</v>
      </c>
      <c r="E76" s="943">
        <v>4.7217126605881807</v>
      </c>
      <c r="F76" s="941">
        <v>26.088437075423631</v>
      </c>
      <c r="G76" s="941">
        <v>53.436044488989403</v>
      </c>
      <c r="H76" s="942">
        <v>15.753805774998733</v>
      </c>
      <c r="I76" s="938">
        <v>64.230997773549575</v>
      </c>
      <c r="J76" s="939">
        <v>35.769002226450432</v>
      </c>
      <c r="K76" s="178"/>
      <c r="L76" s="178"/>
      <c r="M76" s="178"/>
      <c r="N76" s="178"/>
      <c r="O76" s="178"/>
      <c r="P76" s="178"/>
      <c r="Q76" s="178"/>
    </row>
    <row r="77" spans="1:17" x14ac:dyDescent="0.2">
      <c r="A77" s="468" t="s">
        <v>311</v>
      </c>
      <c r="B77" s="940">
        <v>90.790501501516403</v>
      </c>
      <c r="C77" s="941">
        <v>8.6159281640611241</v>
      </c>
      <c r="D77" s="942">
        <v>0.59357033442248863</v>
      </c>
      <c r="E77" s="943">
        <v>4.6029236728697791</v>
      </c>
      <c r="F77" s="941">
        <v>25.713581036668234</v>
      </c>
      <c r="G77" s="941">
        <v>54.138742770103192</v>
      </c>
      <c r="H77" s="942">
        <v>15.544752520358765</v>
      </c>
      <c r="I77" s="938">
        <v>65.328330721202263</v>
      </c>
      <c r="J77" s="939">
        <v>34.671669278797737</v>
      </c>
      <c r="K77" s="178"/>
      <c r="L77" s="178"/>
      <c r="M77" s="178"/>
      <c r="N77" s="178"/>
      <c r="O77" s="178"/>
      <c r="P77" s="178"/>
      <c r="Q77" s="178"/>
    </row>
    <row r="78" spans="1:17" x14ac:dyDescent="0.2">
      <c r="A78" s="468" t="s">
        <v>312</v>
      </c>
      <c r="B78" s="927" t="e">
        <v>#N/A</v>
      </c>
      <c r="C78" s="179" t="e">
        <v>#N/A</v>
      </c>
      <c r="D78" s="180" t="e">
        <v>#N/A</v>
      </c>
      <c r="E78" s="181" t="e">
        <v>#N/A</v>
      </c>
      <c r="F78" s="179" t="e">
        <v>#N/A</v>
      </c>
      <c r="G78" s="179" t="e">
        <v>#N/A</v>
      </c>
      <c r="H78" s="180" t="e">
        <v>#N/A</v>
      </c>
      <c r="I78" s="181" t="e">
        <v>#N/A</v>
      </c>
      <c r="J78" s="614" t="e">
        <v>#N/A</v>
      </c>
      <c r="K78" s="178"/>
      <c r="L78" s="178"/>
      <c r="M78" s="178"/>
      <c r="N78" s="178"/>
      <c r="O78" s="178"/>
      <c r="P78" s="178"/>
      <c r="Q78" s="178"/>
    </row>
    <row r="79" spans="1:17" x14ac:dyDescent="0.2">
      <c r="A79" s="468" t="s">
        <v>313</v>
      </c>
      <c r="B79" s="927" t="e">
        <v>#N/A</v>
      </c>
      <c r="C79" s="179" t="e">
        <v>#N/A</v>
      </c>
      <c r="D79" s="180" t="e">
        <v>#N/A</v>
      </c>
      <c r="E79" s="181" t="e">
        <v>#N/A</v>
      </c>
      <c r="F79" s="179" t="e">
        <v>#N/A</v>
      </c>
      <c r="G79" s="179" t="e">
        <v>#N/A</v>
      </c>
      <c r="H79" s="180" t="e">
        <v>#N/A</v>
      </c>
      <c r="I79" s="181" t="e">
        <v>#N/A</v>
      </c>
      <c r="J79" s="614" t="e">
        <v>#N/A</v>
      </c>
      <c r="K79" s="178"/>
      <c r="L79" s="178"/>
      <c r="M79" s="178"/>
      <c r="N79" s="178"/>
      <c r="O79" s="178"/>
      <c r="P79" s="178"/>
      <c r="Q79" s="178"/>
    </row>
    <row r="80" spans="1:17" x14ac:dyDescent="0.2">
      <c r="A80" s="468" t="s">
        <v>314</v>
      </c>
      <c r="B80" s="927" t="e">
        <v>#N/A</v>
      </c>
      <c r="C80" s="179" t="e">
        <v>#N/A</v>
      </c>
      <c r="D80" s="180" t="e">
        <v>#N/A</v>
      </c>
      <c r="E80" s="181" t="e">
        <v>#N/A</v>
      </c>
      <c r="F80" s="179" t="e">
        <v>#N/A</v>
      </c>
      <c r="G80" s="179" t="e">
        <v>#N/A</v>
      </c>
      <c r="H80" s="180" t="e">
        <v>#N/A</v>
      </c>
      <c r="I80" s="181" t="e">
        <v>#N/A</v>
      </c>
      <c r="J80" s="614" t="e">
        <v>#N/A</v>
      </c>
      <c r="K80" s="178"/>
      <c r="L80" s="178"/>
      <c r="M80" s="178"/>
      <c r="N80" s="178"/>
      <c r="O80" s="178"/>
      <c r="P80" s="178"/>
      <c r="Q80" s="178"/>
    </row>
    <row r="81" spans="1:17" x14ac:dyDescent="0.2">
      <c r="A81" s="468" t="s">
        <v>315</v>
      </c>
      <c r="B81" s="927" t="e">
        <v>#N/A</v>
      </c>
      <c r="C81" s="179" t="e">
        <v>#N/A</v>
      </c>
      <c r="D81" s="180" t="e">
        <v>#N/A</v>
      </c>
      <c r="E81" s="181" t="e">
        <v>#N/A</v>
      </c>
      <c r="F81" s="179" t="e">
        <v>#N/A</v>
      </c>
      <c r="G81" s="179" t="e">
        <v>#N/A</v>
      </c>
      <c r="H81" s="180" t="e">
        <v>#N/A</v>
      </c>
      <c r="I81" s="181" t="e">
        <v>#N/A</v>
      </c>
      <c r="J81" s="614" t="e">
        <v>#N/A</v>
      </c>
      <c r="K81" s="178"/>
      <c r="L81" s="178"/>
      <c r="M81" s="178"/>
      <c r="N81" s="178"/>
      <c r="O81" s="178"/>
      <c r="P81" s="178"/>
      <c r="Q81" s="178"/>
    </row>
    <row r="82" spans="1:17" x14ac:dyDescent="0.2">
      <c r="A82" s="468" t="s">
        <v>316</v>
      </c>
      <c r="B82" s="927" t="e">
        <v>#N/A</v>
      </c>
      <c r="C82" s="179" t="e">
        <v>#N/A</v>
      </c>
      <c r="D82" s="180" t="e">
        <v>#N/A</v>
      </c>
      <c r="E82" s="181" t="e">
        <v>#N/A</v>
      </c>
      <c r="F82" s="179" t="e">
        <v>#N/A</v>
      </c>
      <c r="G82" s="179" t="e">
        <v>#N/A</v>
      </c>
      <c r="H82" s="180" t="e">
        <v>#N/A</v>
      </c>
      <c r="I82" s="181" t="e">
        <v>#N/A</v>
      </c>
      <c r="J82" s="614" t="e">
        <v>#N/A</v>
      </c>
      <c r="K82" s="178"/>
      <c r="L82" s="178"/>
      <c r="M82" s="178"/>
      <c r="N82" s="178"/>
      <c r="O82" s="178"/>
      <c r="P82" s="178"/>
      <c r="Q82" s="178"/>
    </row>
    <row r="83" spans="1:17" x14ac:dyDescent="0.2">
      <c r="A83" s="468" t="s">
        <v>317</v>
      </c>
      <c r="B83" s="927" t="e">
        <v>#N/A</v>
      </c>
      <c r="C83" s="179" t="e">
        <v>#N/A</v>
      </c>
      <c r="D83" s="180" t="e">
        <v>#N/A</v>
      </c>
      <c r="E83" s="181" t="e">
        <v>#N/A</v>
      </c>
      <c r="F83" s="179" t="e">
        <v>#N/A</v>
      </c>
      <c r="G83" s="179" t="e">
        <v>#N/A</v>
      </c>
      <c r="H83" s="180" t="e">
        <v>#N/A</v>
      </c>
      <c r="I83" s="181" t="e">
        <v>#N/A</v>
      </c>
      <c r="J83" s="614" t="e">
        <v>#N/A</v>
      </c>
      <c r="K83" s="178"/>
      <c r="L83" s="178"/>
      <c r="M83" s="178"/>
      <c r="N83" s="178"/>
      <c r="O83" s="178"/>
      <c r="P83" s="178"/>
      <c r="Q83" s="178"/>
    </row>
    <row r="84" spans="1:17" x14ac:dyDescent="0.2">
      <c r="A84" s="468" t="s">
        <v>318</v>
      </c>
      <c r="B84" s="927" t="e">
        <v>#N/A</v>
      </c>
      <c r="C84" s="179" t="e">
        <v>#N/A</v>
      </c>
      <c r="D84" s="180" t="e">
        <v>#N/A</v>
      </c>
      <c r="E84" s="181" t="e">
        <v>#N/A</v>
      </c>
      <c r="F84" s="179" t="e">
        <v>#N/A</v>
      </c>
      <c r="G84" s="179" t="e">
        <v>#N/A</v>
      </c>
      <c r="H84" s="180" t="e">
        <v>#N/A</v>
      </c>
      <c r="I84" s="181" t="e">
        <v>#N/A</v>
      </c>
      <c r="J84" s="614" t="e">
        <v>#N/A</v>
      </c>
      <c r="K84" s="178"/>
      <c r="L84" s="178"/>
      <c r="M84" s="178"/>
      <c r="N84" s="178"/>
      <c r="O84" s="178"/>
      <c r="P84" s="178"/>
      <c r="Q84" s="178"/>
    </row>
    <row r="85" spans="1:17" x14ac:dyDescent="0.2">
      <c r="A85" s="468" t="s">
        <v>319</v>
      </c>
      <c r="B85" s="927" t="e">
        <v>#N/A</v>
      </c>
      <c r="C85" s="179" t="e">
        <v>#N/A</v>
      </c>
      <c r="D85" s="180" t="e">
        <v>#N/A</v>
      </c>
      <c r="E85" s="181" t="e">
        <v>#N/A</v>
      </c>
      <c r="F85" s="179" t="e">
        <v>#N/A</v>
      </c>
      <c r="G85" s="179" t="e">
        <v>#N/A</v>
      </c>
      <c r="H85" s="180" t="e">
        <v>#N/A</v>
      </c>
      <c r="I85" s="181" t="e">
        <v>#N/A</v>
      </c>
      <c r="J85" s="614" t="e">
        <v>#N/A</v>
      </c>
      <c r="K85" s="178"/>
      <c r="L85" s="178"/>
      <c r="M85" s="178"/>
      <c r="N85" s="178"/>
      <c r="O85" s="178"/>
      <c r="P85" s="178"/>
      <c r="Q85" s="178"/>
    </row>
    <row r="86" spans="1:17" x14ac:dyDescent="0.2">
      <c r="A86" s="468" t="s">
        <v>320</v>
      </c>
      <c r="B86" s="927" t="e">
        <v>#N/A</v>
      </c>
      <c r="C86" s="179" t="e">
        <v>#N/A</v>
      </c>
      <c r="D86" s="180" t="e">
        <v>#N/A</v>
      </c>
      <c r="E86" s="181" t="e">
        <v>#N/A</v>
      </c>
      <c r="F86" s="179" t="e">
        <v>#N/A</v>
      </c>
      <c r="G86" s="179" t="e">
        <v>#N/A</v>
      </c>
      <c r="H86" s="180" t="e">
        <v>#N/A</v>
      </c>
      <c r="I86" s="181" t="e">
        <v>#N/A</v>
      </c>
      <c r="J86" s="614" t="e">
        <v>#N/A</v>
      </c>
      <c r="K86" s="178"/>
      <c r="L86" s="178"/>
      <c r="M86" s="178"/>
      <c r="N86" s="178"/>
      <c r="O86" s="178"/>
      <c r="P86" s="178"/>
      <c r="Q86" s="178"/>
    </row>
    <row r="87" spans="1:17" x14ac:dyDescent="0.2">
      <c r="A87" s="468" t="s">
        <v>321</v>
      </c>
      <c r="B87" s="927" t="e">
        <v>#N/A</v>
      </c>
      <c r="C87" s="179" t="e">
        <v>#N/A</v>
      </c>
      <c r="D87" s="180" t="e">
        <v>#N/A</v>
      </c>
      <c r="E87" s="181" t="e">
        <v>#N/A</v>
      </c>
      <c r="F87" s="179" t="e">
        <v>#N/A</v>
      </c>
      <c r="G87" s="179" t="e">
        <v>#N/A</v>
      </c>
      <c r="H87" s="180" t="e">
        <v>#N/A</v>
      </c>
      <c r="I87" s="181" t="e">
        <v>#N/A</v>
      </c>
      <c r="J87" s="614" t="e">
        <v>#N/A</v>
      </c>
      <c r="K87" s="178"/>
      <c r="L87" s="178"/>
      <c r="M87" s="178"/>
      <c r="N87" s="178"/>
      <c r="O87" s="178"/>
      <c r="P87" s="178"/>
      <c r="Q87" s="178"/>
    </row>
    <row r="88" spans="1:17" x14ac:dyDescent="0.2">
      <c r="A88" s="468" t="s">
        <v>322</v>
      </c>
      <c r="B88" s="927" t="e">
        <v>#N/A</v>
      </c>
      <c r="C88" s="179" t="e">
        <v>#N/A</v>
      </c>
      <c r="D88" s="180" t="e">
        <v>#N/A</v>
      </c>
      <c r="E88" s="181" t="e">
        <v>#N/A</v>
      </c>
      <c r="F88" s="179" t="e">
        <v>#N/A</v>
      </c>
      <c r="G88" s="179" t="e">
        <v>#N/A</v>
      </c>
      <c r="H88" s="180" t="e">
        <v>#N/A</v>
      </c>
      <c r="I88" s="181" t="e">
        <v>#N/A</v>
      </c>
      <c r="J88" s="614" t="e">
        <v>#N/A</v>
      </c>
      <c r="K88" s="178"/>
      <c r="L88" s="178"/>
      <c r="M88" s="178"/>
      <c r="N88" s="178"/>
      <c r="O88" s="178"/>
      <c r="P88" s="178"/>
      <c r="Q88" s="178"/>
    </row>
    <row r="89" spans="1:17" x14ac:dyDescent="0.2">
      <c r="A89" s="468" t="s">
        <v>323</v>
      </c>
      <c r="B89" s="927" t="e">
        <v>#N/A</v>
      </c>
      <c r="C89" s="179" t="e">
        <v>#N/A</v>
      </c>
      <c r="D89" s="180" t="e">
        <v>#N/A</v>
      </c>
      <c r="E89" s="181" t="e">
        <v>#N/A</v>
      </c>
      <c r="F89" s="179" t="e">
        <v>#N/A</v>
      </c>
      <c r="G89" s="179" t="e">
        <v>#N/A</v>
      </c>
      <c r="H89" s="180" t="e">
        <v>#N/A</v>
      </c>
      <c r="I89" s="181" t="e">
        <v>#N/A</v>
      </c>
      <c r="J89" s="614" t="e">
        <v>#N/A</v>
      </c>
      <c r="K89" s="178"/>
      <c r="L89" s="178"/>
      <c r="M89" s="178"/>
      <c r="N89" s="178"/>
      <c r="O89" s="178"/>
      <c r="P89" s="178"/>
      <c r="Q89" s="178"/>
    </row>
    <row r="90" spans="1:17" x14ac:dyDescent="0.2">
      <c r="A90" s="468" t="s">
        <v>324</v>
      </c>
      <c r="B90" s="927" t="e">
        <v>#N/A</v>
      </c>
      <c r="C90" s="179" t="e">
        <v>#N/A</v>
      </c>
      <c r="D90" s="180" t="e">
        <v>#N/A</v>
      </c>
      <c r="E90" s="181" t="e">
        <v>#N/A</v>
      </c>
      <c r="F90" s="179" t="e">
        <v>#N/A</v>
      </c>
      <c r="G90" s="179" t="e">
        <v>#N/A</v>
      </c>
      <c r="H90" s="180" t="e">
        <v>#N/A</v>
      </c>
      <c r="I90" s="181" t="e">
        <v>#N/A</v>
      </c>
      <c r="J90" s="614" t="e">
        <v>#N/A</v>
      </c>
      <c r="K90" s="178"/>
      <c r="L90" s="178"/>
      <c r="M90" s="178"/>
      <c r="N90" s="178"/>
      <c r="O90" s="178"/>
      <c r="P90" s="178"/>
      <c r="Q90" s="178"/>
    </row>
    <row r="91" spans="1:17" x14ac:dyDescent="0.2">
      <c r="A91" s="468" t="s">
        <v>325</v>
      </c>
      <c r="B91" s="927" t="e">
        <v>#N/A</v>
      </c>
      <c r="C91" s="179" t="e">
        <v>#N/A</v>
      </c>
      <c r="D91" s="180" t="e">
        <v>#N/A</v>
      </c>
      <c r="E91" s="181" t="e">
        <v>#N/A</v>
      </c>
      <c r="F91" s="179" t="e">
        <v>#N/A</v>
      </c>
      <c r="G91" s="179" t="e">
        <v>#N/A</v>
      </c>
      <c r="H91" s="180" t="e">
        <v>#N/A</v>
      </c>
      <c r="I91" s="181" t="e">
        <v>#N/A</v>
      </c>
      <c r="J91" s="614" t="e">
        <v>#N/A</v>
      </c>
      <c r="K91" s="178"/>
      <c r="L91" s="178"/>
      <c r="M91" s="178"/>
      <c r="N91" s="178"/>
      <c r="O91" s="178"/>
      <c r="P91" s="178"/>
      <c r="Q91" s="178"/>
    </row>
    <row r="92" spans="1:17" x14ac:dyDescent="0.2">
      <c r="A92" s="468" t="s">
        <v>326</v>
      </c>
      <c r="B92" s="927" t="e">
        <v>#N/A</v>
      </c>
      <c r="C92" s="179" t="e">
        <v>#N/A</v>
      </c>
      <c r="D92" s="180" t="e">
        <v>#N/A</v>
      </c>
      <c r="E92" s="181" t="e">
        <v>#N/A</v>
      </c>
      <c r="F92" s="179" t="e">
        <v>#N/A</v>
      </c>
      <c r="G92" s="179" t="e">
        <v>#N/A</v>
      </c>
      <c r="H92" s="180" t="e">
        <v>#N/A</v>
      </c>
      <c r="I92" s="181" t="e">
        <v>#N/A</v>
      </c>
      <c r="J92" s="614" t="e">
        <v>#N/A</v>
      </c>
      <c r="K92" s="178"/>
      <c r="L92" s="178"/>
      <c r="M92" s="178"/>
      <c r="N92" s="178"/>
      <c r="O92" s="178"/>
      <c r="P92" s="178"/>
      <c r="Q92" s="178"/>
    </row>
    <row r="93" spans="1:17" x14ac:dyDescent="0.2">
      <c r="A93" s="468" t="s">
        <v>327</v>
      </c>
      <c r="B93" s="927" t="e">
        <v>#N/A</v>
      </c>
      <c r="C93" s="179" t="e">
        <v>#N/A</v>
      </c>
      <c r="D93" s="180" t="e">
        <v>#N/A</v>
      </c>
      <c r="E93" s="181" t="e">
        <v>#N/A</v>
      </c>
      <c r="F93" s="179" t="e">
        <v>#N/A</v>
      </c>
      <c r="G93" s="179" t="e">
        <v>#N/A</v>
      </c>
      <c r="H93" s="180" t="e">
        <v>#N/A</v>
      </c>
      <c r="I93" s="181" t="e">
        <v>#N/A</v>
      </c>
      <c r="J93" s="614" t="e">
        <v>#N/A</v>
      </c>
      <c r="K93" s="178"/>
      <c r="L93" s="178"/>
      <c r="M93" s="178"/>
      <c r="N93" s="178"/>
      <c r="O93" s="178"/>
      <c r="P93" s="178"/>
      <c r="Q93" s="178"/>
    </row>
    <row r="94" spans="1:17" x14ac:dyDescent="0.2">
      <c r="A94" s="468" t="s">
        <v>328</v>
      </c>
      <c r="B94" s="927" t="e">
        <v>#N/A</v>
      </c>
      <c r="C94" s="179" t="e">
        <v>#N/A</v>
      </c>
      <c r="D94" s="180" t="e">
        <v>#N/A</v>
      </c>
      <c r="E94" s="181" t="e">
        <v>#N/A</v>
      </c>
      <c r="F94" s="179" t="e">
        <v>#N/A</v>
      </c>
      <c r="G94" s="179" t="e">
        <v>#N/A</v>
      </c>
      <c r="H94" s="180" t="e">
        <v>#N/A</v>
      </c>
      <c r="I94" s="181" t="e">
        <v>#N/A</v>
      </c>
      <c r="J94" s="614" t="e">
        <v>#N/A</v>
      </c>
      <c r="K94" s="178"/>
      <c r="L94" s="178"/>
      <c r="M94" s="178"/>
      <c r="N94" s="178"/>
      <c r="O94" s="178"/>
      <c r="P94" s="178"/>
      <c r="Q94" s="178"/>
    </row>
    <row r="95" spans="1:17" x14ac:dyDescent="0.2">
      <c r="A95" s="468" t="s">
        <v>329</v>
      </c>
      <c r="B95" s="927" t="e">
        <v>#N/A</v>
      </c>
      <c r="C95" s="179" t="e">
        <v>#N/A</v>
      </c>
      <c r="D95" s="180" t="e">
        <v>#N/A</v>
      </c>
      <c r="E95" s="181" t="e">
        <v>#N/A</v>
      </c>
      <c r="F95" s="179" t="e">
        <v>#N/A</v>
      </c>
      <c r="G95" s="179" t="e">
        <v>#N/A</v>
      </c>
      <c r="H95" s="180" t="e">
        <v>#N/A</v>
      </c>
      <c r="I95" s="181" t="e">
        <v>#N/A</v>
      </c>
      <c r="J95" s="614" t="e">
        <v>#N/A</v>
      </c>
      <c r="K95" s="178"/>
      <c r="L95" s="178"/>
      <c r="M95" s="178"/>
      <c r="N95" s="178"/>
      <c r="O95" s="178"/>
      <c r="P95" s="178"/>
      <c r="Q95" s="178"/>
    </row>
    <row r="96" spans="1:17" x14ac:dyDescent="0.2">
      <c r="A96" s="468" t="s">
        <v>330</v>
      </c>
      <c r="B96" s="927" t="e">
        <v>#N/A</v>
      </c>
      <c r="C96" s="179" t="e">
        <v>#N/A</v>
      </c>
      <c r="D96" s="180" t="e">
        <v>#N/A</v>
      </c>
      <c r="E96" s="181" t="e">
        <v>#N/A</v>
      </c>
      <c r="F96" s="179" t="e">
        <v>#N/A</v>
      </c>
      <c r="G96" s="179" t="e">
        <v>#N/A</v>
      </c>
      <c r="H96" s="180" t="e">
        <v>#N/A</v>
      </c>
      <c r="I96" s="181" t="e">
        <v>#N/A</v>
      </c>
      <c r="J96" s="614" t="e">
        <v>#N/A</v>
      </c>
      <c r="K96" s="178"/>
      <c r="L96" s="178"/>
      <c r="M96" s="178"/>
      <c r="N96" s="178"/>
      <c r="O96" s="178"/>
      <c r="P96" s="178"/>
      <c r="Q96" s="178"/>
    </row>
    <row r="97" spans="1:10" ht="13.5" thickBot="1" x14ac:dyDescent="0.25">
      <c r="A97" s="470" t="s">
        <v>331</v>
      </c>
      <c r="B97" s="928" t="e">
        <v>#N/A</v>
      </c>
      <c r="C97" s="929" t="e">
        <v>#N/A</v>
      </c>
      <c r="D97" s="464" t="e">
        <v>#N/A</v>
      </c>
      <c r="E97" s="462" t="e">
        <v>#N/A</v>
      </c>
      <c r="F97" s="463" t="e">
        <v>#N/A</v>
      </c>
      <c r="G97" s="463" t="e">
        <v>#N/A</v>
      </c>
      <c r="H97" s="464" t="e">
        <v>#N/A</v>
      </c>
      <c r="I97" s="462" t="e">
        <v>#N/A</v>
      </c>
      <c r="J97" s="945" t="e">
        <v>#N/A</v>
      </c>
    </row>
  </sheetData>
  <hyperlinks>
    <hyperlink ref="A5" location="INDICE!A8" display="Volver al indice" xr:uid="{A5E4B49D-C2CB-4A46-9B57-F174A700F169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3F1BD-A0F6-4100-BD34-76A6C53EDE78}">
  <dimension ref="A1:AJ275"/>
  <sheetViews>
    <sheetView zoomScale="110" zoomScaleNormal="11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1.42578125" defaultRowHeight="12.75" x14ac:dyDescent="0.2"/>
  <cols>
    <col min="1" max="1" width="9.85546875" style="23" bestFit="1" customWidth="1"/>
    <col min="2" max="29" width="13.7109375" style="23" customWidth="1"/>
    <col min="30" max="16384" width="11.42578125" style="76"/>
  </cols>
  <sheetData>
    <row r="1" spans="1:36" ht="3.75" customHeight="1" x14ac:dyDescent="0.2">
      <c r="A1" s="206"/>
      <c r="B1" s="465"/>
      <c r="C1" s="465"/>
      <c r="D1" s="465"/>
      <c r="E1" s="67"/>
      <c r="F1" s="67"/>
      <c r="G1" s="465"/>
      <c r="H1" s="465"/>
      <c r="I1" s="465"/>
      <c r="J1" s="67"/>
      <c r="K1" s="67"/>
      <c r="L1" s="465"/>
      <c r="M1" s="465"/>
      <c r="N1" s="465"/>
      <c r="O1" s="67"/>
      <c r="P1" s="67"/>
      <c r="Q1" s="465"/>
      <c r="R1" s="465"/>
      <c r="S1" s="465"/>
      <c r="T1" s="67"/>
      <c r="U1" s="67"/>
      <c r="V1" s="465"/>
      <c r="W1" s="465"/>
      <c r="X1" s="67"/>
      <c r="Y1" s="67"/>
      <c r="Z1" s="465"/>
      <c r="AA1" s="465"/>
      <c r="AB1" s="465"/>
      <c r="AC1" s="73"/>
    </row>
    <row r="2" spans="1:36" ht="13.15" customHeight="1" x14ac:dyDescent="0.2">
      <c r="A2" s="210" t="s">
        <v>2</v>
      </c>
      <c r="B2" s="202" t="s">
        <v>478</v>
      </c>
      <c r="C2" s="202"/>
      <c r="D2" s="202"/>
      <c r="E2" s="41"/>
      <c r="F2" s="41"/>
      <c r="G2" s="134"/>
      <c r="H2" s="202"/>
      <c r="I2" s="202"/>
      <c r="J2" s="41"/>
      <c r="K2" s="41"/>
      <c r="L2" s="134"/>
      <c r="M2" s="202"/>
      <c r="N2" s="202"/>
      <c r="O2" s="41"/>
      <c r="P2" s="41"/>
      <c r="Q2" s="202" t="str">
        <f>B2</f>
        <v>Principales indicadores laborales según modalidad de contratación. En empresas de 5 y más trabajadores. Gran Santa Fe</v>
      </c>
      <c r="R2" s="202"/>
      <c r="S2" s="202"/>
      <c r="T2" s="41"/>
      <c r="U2" s="41"/>
      <c r="V2" s="202"/>
      <c r="W2" s="202"/>
      <c r="X2" s="41"/>
      <c r="Y2" s="41"/>
      <c r="Z2" s="134"/>
      <c r="AA2" s="202"/>
      <c r="AB2" s="202"/>
      <c r="AC2" s="47"/>
    </row>
    <row r="3" spans="1:36" x14ac:dyDescent="0.2">
      <c r="A3" s="210" t="s">
        <v>4</v>
      </c>
      <c r="B3" s="466" t="s">
        <v>78</v>
      </c>
      <c r="C3" s="466"/>
      <c r="D3" s="466"/>
      <c r="E3" s="86"/>
      <c r="F3" s="86"/>
      <c r="G3" s="924"/>
      <c r="H3" s="466"/>
      <c r="I3" s="466"/>
      <c r="J3" s="86"/>
      <c r="K3" s="86"/>
      <c r="L3" s="924"/>
      <c r="M3" s="466"/>
      <c r="N3" s="466"/>
      <c r="O3" s="86"/>
      <c r="P3" s="985"/>
      <c r="Q3" s="973" t="str">
        <f>B3</f>
        <v>Encuesta de Indicadores Laborales (EIL) - Ministerio de Capital Humano</v>
      </c>
      <c r="R3" s="466"/>
      <c r="S3" s="466"/>
      <c r="T3" s="86"/>
      <c r="U3" s="86"/>
      <c r="V3" s="466"/>
      <c r="W3" s="466"/>
      <c r="X3" s="86"/>
      <c r="Y3" s="86"/>
      <c r="Z3" s="924"/>
      <c r="AA3" s="466"/>
      <c r="AB3" s="466"/>
      <c r="AC3" s="87"/>
    </row>
    <row r="4" spans="1:36" ht="5.0999999999999996" customHeight="1" x14ac:dyDescent="0.2">
      <c r="A4" s="325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48"/>
    </row>
    <row r="5" spans="1:36" ht="21" customHeight="1" x14ac:dyDescent="0.2">
      <c r="A5" s="208" t="s">
        <v>79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2"/>
    </row>
    <row r="6" spans="1:36" ht="5.0999999999999996" customHeight="1" x14ac:dyDescent="0.2">
      <c r="A6" s="3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7"/>
    </row>
    <row r="7" spans="1:36" ht="21" customHeight="1" x14ac:dyDescent="0.2">
      <c r="A7" s="37" t="s">
        <v>41</v>
      </c>
      <c r="B7" s="959" t="s">
        <v>487</v>
      </c>
      <c r="C7" s="963" t="s">
        <v>487</v>
      </c>
      <c r="D7" s="95" t="s">
        <v>487</v>
      </c>
      <c r="E7" s="704" t="s">
        <v>487</v>
      </c>
      <c r="F7" s="968" t="s">
        <v>487</v>
      </c>
      <c r="G7" s="953" t="s">
        <v>487</v>
      </c>
      <c r="H7" s="963" t="s">
        <v>487</v>
      </c>
      <c r="I7" s="95" t="s">
        <v>487</v>
      </c>
      <c r="J7" s="704" t="s">
        <v>487</v>
      </c>
      <c r="K7" s="968" t="s">
        <v>487</v>
      </c>
      <c r="L7" s="953" t="s">
        <v>487</v>
      </c>
      <c r="M7" s="963" t="s">
        <v>487</v>
      </c>
      <c r="N7" s="95" t="s">
        <v>487</v>
      </c>
      <c r="O7" s="704" t="s">
        <v>487</v>
      </c>
      <c r="P7" s="968" t="s">
        <v>487</v>
      </c>
      <c r="Q7" s="953" t="s">
        <v>487</v>
      </c>
      <c r="R7" s="963" t="s">
        <v>487</v>
      </c>
      <c r="S7" s="95" t="s">
        <v>487</v>
      </c>
      <c r="T7" s="704" t="s">
        <v>487</v>
      </c>
      <c r="U7" s="968" t="s">
        <v>487</v>
      </c>
      <c r="V7" s="963" t="s">
        <v>30</v>
      </c>
      <c r="W7" s="95" t="s">
        <v>30</v>
      </c>
      <c r="X7" s="704" t="s">
        <v>30</v>
      </c>
      <c r="Y7" s="968" t="s">
        <v>30</v>
      </c>
      <c r="Z7" s="963" t="s">
        <v>30</v>
      </c>
      <c r="AA7" s="963" t="s">
        <v>30</v>
      </c>
      <c r="AB7" s="95" t="s">
        <v>30</v>
      </c>
      <c r="AC7" s="104" t="s">
        <v>30</v>
      </c>
    </row>
    <row r="8" spans="1:36" ht="13.5" customHeight="1" x14ac:dyDescent="0.2">
      <c r="A8" s="956"/>
      <c r="B8" s="960" t="s">
        <v>68</v>
      </c>
      <c r="C8" s="964"/>
      <c r="D8" s="467"/>
      <c r="E8" s="739"/>
      <c r="F8" s="969"/>
      <c r="G8" s="954" t="s">
        <v>69</v>
      </c>
      <c r="H8" s="964"/>
      <c r="I8" s="467"/>
      <c r="J8" s="739"/>
      <c r="K8" s="969"/>
      <c r="L8" s="954" t="s">
        <v>483</v>
      </c>
      <c r="M8" s="964"/>
      <c r="N8" s="467"/>
      <c r="O8" s="739"/>
      <c r="P8" s="969"/>
      <c r="Q8" s="954" t="s">
        <v>484</v>
      </c>
      <c r="R8" s="964"/>
      <c r="S8" s="467"/>
      <c r="T8" s="739"/>
      <c r="U8" s="969"/>
      <c r="V8" s="964" t="s">
        <v>485</v>
      </c>
      <c r="W8" s="467"/>
      <c r="X8" s="739"/>
      <c r="Y8" s="969"/>
      <c r="Z8" s="964" t="s">
        <v>486</v>
      </c>
      <c r="AA8" s="964"/>
      <c r="AB8" s="467"/>
      <c r="AC8" s="121"/>
    </row>
    <row r="9" spans="1:36" s="925" customFormat="1" ht="46.5" customHeight="1" thickBot="1" x14ac:dyDescent="0.25">
      <c r="A9" s="957" t="s">
        <v>7</v>
      </c>
      <c r="B9" s="961" t="s">
        <v>35</v>
      </c>
      <c r="C9" s="965" t="s">
        <v>479</v>
      </c>
      <c r="D9" s="471" t="s">
        <v>480</v>
      </c>
      <c r="E9" s="740" t="s">
        <v>481</v>
      </c>
      <c r="F9" s="970" t="s">
        <v>482</v>
      </c>
      <c r="G9" s="471" t="s">
        <v>35</v>
      </c>
      <c r="H9" s="965" t="s">
        <v>479</v>
      </c>
      <c r="I9" s="471" t="s">
        <v>480</v>
      </c>
      <c r="J9" s="740" t="s">
        <v>481</v>
      </c>
      <c r="K9" s="970" t="s">
        <v>482</v>
      </c>
      <c r="L9" s="471" t="s">
        <v>35</v>
      </c>
      <c r="M9" s="965" t="s">
        <v>479</v>
      </c>
      <c r="N9" s="471" t="s">
        <v>480</v>
      </c>
      <c r="O9" s="740" t="s">
        <v>481</v>
      </c>
      <c r="P9" s="970" t="s">
        <v>482</v>
      </c>
      <c r="Q9" s="471" t="s">
        <v>35</v>
      </c>
      <c r="R9" s="965" t="s">
        <v>479</v>
      </c>
      <c r="S9" s="471" t="s">
        <v>480</v>
      </c>
      <c r="T9" s="740" t="s">
        <v>481</v>
      </c>
      <c r="U9" s="970" t="s">
        <v>482</v>
      </c>
      <c r="V9" s="965" t="s">
        <v>479</v>
      </c>
      <c r="W9" s="471" t="s">
        <v>480</v>
      </c>
      <c r="X9" s="740" t="s">
        <v>481</v>
      </c>
      <c r="Y9" s="970" t="s">
        <v>482</v>
      </c>
      <c r="Z9" s="965" t="s">
        <v>479</v>
      </c>
      <c r="AA9" s="471" t="s">
        <v>480</v>
      </c>
      <c r="AB9" s="740" t="s">
        <v>481</v>
      </c>
      <c r="AC9" s="984" t="s">
        <v>482</v>
      </c>
    </row>
    <row r="10" spans="1:36" x14ac:dyDescent="0.2">
      <c r="A10" s="983">
        <v>2008.11</v>
      </c>
      <c r="B10" s="982">
        <v>1.9076499682565962</v>
      </c>
      <c r="C10" s="980">
        <v>1.8447672498665062</v>
      </c>
      <c r="D10" s="975">
        <v>1.4512869410640794</v>
      </c>
      <c r="E10" s="976">
        <v>10.11595921954949</v>
      </c>
      <c r="F10" s="979">
        <v>31.336701588548056</v>
      </c>
      <c r="G10" s="977">
        <v>1.5155804814447287</v>
      </c>
      <c r="H10" s="974">
        <v>1.4853394569800593</v>
      </c>
      <c r="I10" s="975">
        <v>1.2210005303680389</v>
      </c>
      <c r="J10" s="976">
        <v>7.0419021569595248</v>
      </c>
      <c r="K10" s="979">
        <v>15.668350794274028</v>
      </c>
      <c r="L10" s="981">
        <v>1.7116152248506624</v>
      </c>
      <c r="M10" s="980">
        <v>1.6650533534232828</v>
      </c>
      <c r="N10" s="975">
        <v>1.336143735716059</v>
      </c>
      <c r="O10" s="976">
        <v>8.5789306882545073</v>
      </c>
      <c r="P10" s="979">
        <v>23.502526191411043</v>
      </c>
      <c r="Q10" s="981">
        <v>0.86621455013519444</v>
      </c>
      <c r="R10" s="980">
        <v>0.80110653780888874</v>
      </c>
      <c r="S10" s="975">
        <v>0.61332844313352242</v>
      </c>
      <c r="T10" s="976">
        <v>4.3914475897222429</v>
      </c>
      <c r="U10" s="979">
        <v>15.668350794274028</v>
      </c>
      <c r="V10" s="980">
        <v>96.497463725920568</v>
      </c>
      <c r="W10" s="975">
        <v>72.467547813060094</v>
      </c>
      <c r="X10" s="976">
        <v>24.029915912860393</v>
      </c>
      <c r="Y10" s="979">
        <v>3.5025362740794659</v>
      </c>
      <c r="Z10" s="980">
        <v>97.795691718827186</v>
      </c>
      <c r="AA10" s="980">
        <v>76.740710720161303</v>
      </c>
      <c r="AB10" s="975">
        <v>21.054980998665819</v>
      </c>
      <c r="AC10" s="978">
        <v>2.2043082811729056</v>
      </c>
      <c r="AD10" s="178"/>
      <c r="AE10" s="178"/>
      <c r="AF10" s="178"/>
      <c r="AG10" s="178"/>
      <c r="AH10" s="178"/>
      <c r="AI10" s="178"/>
      <c r="AJ10" s="178"/>
    </row>
    <row r="11" spans="1:36" x14ac:dyDescent="0.2">
      <c r="A11" s="958">
        <v>2008.12</v>
      </c>
      <c r="B11" s="962">
        <v>1.4319734676230327</v>
      </c>
      <c r="C11" s="966">
        <v>1.4361825274197197</v>
      </c>
      <c r="D11" s="952">
        <v>1.2161916019054311</v>
      </c>
      <c r="E11" s="967">
        <v>5.0296455058064744</v>
      </c>
      <c r="F11" s="971">
        <v>0</v>
      </c>
      <c r="G11" s="955">
        <v>1.8125490462788354</v>
      </c>
      <c r="H11" s="966">
        <v>1.8131855130162748</v>
      </c>
      <c r="I11" s="952">
        <v>1.8547080522999762</v>
      </c>
      <c r="J11" s="967">
        <v>1.1349315926067383</v>
      </c>
      <c r="K11" s="971">
        <v>1.5960153011994356</v>
      </c>
      <c r="L11" s="955">
        <v>1.622261256950934</v>
      </c>
      <c r="M11" s="966">
        <v>1.6246840202179973</v>
      </c>
      <c r="N11" s="952">
        <v>1.5354498271027035</v>
      </c>
      <c r="O11" s="967">
        <v>3.0822885492066066</v>
      </c>
      <c r="P11" s="971">
        <v>0.79800765059971779</v>
      </c>
      <c r="Q11" s="955">
        <v>0.61383434861490715</v>
      </c>
      <c r="R11" s="966">
        <v>0.61563861771415884</v>
      </c>
      <c r="S11" s="952">
        <v>0.60310218845554175</v>
      </c>
      <c r="T11" s="967">
        <v>0.30841144574085555</v>
      </c>
      <c r="U11" s="971">
        <v>0</v>
      </c>
      <c r="V11" s="966">
        <v>100</v>
      </c>
      <c r="W11" s="952">
        <v>79.797086538554311</v>
      </c>
      <c r="X11" s="967">
        <v>20.202913461445679</v>
      </c>
      <c r="Y11" s="971">
        <v>0</v>
      </c>
      <c r="Z11" s="966">
        <v>99.741938783363253</v>
      </c>
      <c r="AA11" s="966">
        <v>96.140371633349531</v>
      </c>
      <c r="AB11" s="952">
        <v>3.6015671500137278</v>
      </c>
      <c r="AC11" s="939">
        <v>0.25806121663671161</v>
      </c>
      <c r="AD11" s="178"/>
      <c r="AE11" s="178"/>
      <c r="AF11" s="178"/>
      <c r="AG11" s="178"/>
      <c r="AH11" s="178"/>
      <c r="AI11" s="178"/>
      <c r="AJ11" s="178"/>
    </row>
    <row r="12" spans="1:36" x14ac:dyDescent="0.2">
      <c r="A12" s="958">
        <v>2009.01</v>
      </c>
      <c r="B12" s="962">
        <v>2.1484966106149965</v>
      </c>
      <c r="C12" s="966">
        <v>2.1430604739057499</v>
      </c>
      <c r="D12" s="952">
        <v>2.1419481186673703</v>
      </c>
      <c r="E12" s="967">
        <v>2.1575490967678226</v>
      </c>
      <c r="F12" s="971">
        <v>4.2932574184427876</v>
      </c>
      <c r="G12" s="955">
        <v>1.5873298407328638</v>
      </c>
      <c r="H12" s="966">
        <v>1.5913531061643278</v>
      </c>
      <c r="I12" s="952">
        <v>1.352231170757157</v>
      </c>
      <c r="J12" s="967">
        <v>4.705958423455419</v>
      </c>
      <c r="K12" s="971">
        <v>0</v>
      </c>
      <c r="L12" s="955">
        <v>1.8679132256739301</v>
      </c>
      <c r="M12" s="966">
        <v>1.8672067900350389</v>
      </c>
      <c r="N12" s="952">
        <v>1.7470896447122637</v>
      </c>
      <c r="O12" s="967">
        <v>3.4317537601116208</v>
      </c>
      <c r="P12" s="971">
        <v>2.1466287092213938</v>
      </c>
      <c r="Q12" s="955">
        <v>0.51229444265087176</v>
      </c>
      <c r="R12" s="966">
        <v>0.50271116811788386</v>
      </c>
      <c r="S12" s="952">
        <v>0.47713723308967315</v>
      </c>
      <c r="T12" s="967">
        <v>0.80094891635855803</v>
      </c>
      <c r="U12" s="971">
        <v>0</v>
      </c>
      <c r="V12" s="966">
        <v>99.494798785782095</v>
      </c>
      <c r="W12" s="952">
        <v>92.352823943181491</v>
      </c>
      <c r="X12" s="967">
        <v>7.1419748426005842</v>
      </c>
      <c r="Y12" s="971">
        <v>0.50520121421788389</v>
      </c>
      <c r="Z12" s="966">
        <v>100</v>
      </c>
      <c r="AA12" s="966">
        <v>78.915019345198218</v>
      </c>
      <c r="AB12" s="952">
        <v>21.084980654801711</v>
      </c>
      <c r="AC12" s="939">
        <v>0</v>
      </c>
      <c r="AD12" s="178"/>
      <c r="AE12" s="178"/>
      <c r="AF12" s="178"/>
      <c r="AG12" s="178"/>
      <c r="AH12" s="178"/>
      <c r="AI12" s="178"/>
      <c r="AJ12" s="178"/>
    </row>
    <row r="13" spans="1:36" x14ac:dyDescent="0.2">
      <c r="A13" s="958">
        <v>2009.02</v>
      </c>
      <c r="B13" s="962">
        <v>1.3731791025882489</v>
      </c>
      <c r="C13" s="966">
        <v>1.3778097946414674</v>
      </c>
      <c r="D13" s="952">
        <v>1.2702591517879436</v>
      </c>
      <c r="E13" s="967">
        <v>3.0122020168564538</v>
      </c>
      <c r="F13" s="971">
        <v>0</v>
      </c>
      <c r="G13" s="955">
        <v>2.317308215288246</v>
      </c>
      <c r="H13" s="966">
        <v>2.325122739058064</v>
      </c>
      <c r="I13" s="952">
        <v>2.1740600076317707</v>
      </c>
      <c r="J13" s="967">
        <v>4.6207459613751531</v>
      </c>
      <c r="K13" s="971">
        <v>0</v>
      </c>
      <c r="L13" s="955">
        <v>1.8452436589382475</v>
      </c>
      <c r="M13" s="966">
        <v>1.8514662668497657</v>
      </c>
      <c r="N13" s="952">
        <v>1.722159579709857</v>
      </c>
      <c r="O13" s="967">
        <v>3.8164739891158037</v>
      </c>
      <c r="P13" s="971">
        <v>0</v>
      </c>
      <c r="Q13" s="955">
        <v>0.73100548020549794</v>
      </c>
      <c r="R13" s="966">
        <v>0.73347060748690385</v>
      </c>
      <c r="S13" s="952">
        <v>0.6536008088778622</v>
      </c>
      <c r="T13" s="967">
        <v>0.32891186795152721</v>
      </c>
      <c r="U13" s="971">
        <v>0</v>
      </c>
      <c r="V13" s="966">
        <v>100</v>
      </c>
      <c r="W13" s="952">
        <v>86.501859896566273</v>
      </c>
      <c r="X13" s="967">
        <v>13.498140103433792</v>
      </c>
      <c r="Y13" s="971">
        <v>0</v>
      </c>
      <c r="Z13" s="966">
        <v>100</v>
      </c>
      <c r="AA13" s="966">
        <v>87.729978788468387</v>
      </c>
      <c r="AB13" s="952">
        <v>12.27002121153156</v>
      </c>
      <c r="AC13" s="939">
        <v>0</v>
      </c>
      <c r="AD13" s="178"/>
      <c r="AE13" s="178"/>
      <c r="AF13" s="178"/>
      <c r="AG13" s="178"/>
      <c r="AH13" s="178"/>
      <c r="AI13" s="178"/>
      <c r="AJ13" s="178"/>
    </row>
    <row r="14" spans="1:36" x14ac:dyDescent="0.2">
      <c r="A14" s="958">
        <v>2009.03</v>
      </c>
      <c r="B14" s="962">
        <v>1.818203653434507</v>
      </c>
      <c r="C14" s="966">
        <v>1.7631029311092923</v>
      </c>
      <c r="D14" s="952">
        <v>1.5806362530157536</v>
      </c>
      <c r="E14" s="967">
        <v>4.9312775429706708</v>
      </c>
      <c r="F14" s="971">
        <v>20.808966518781713</v>
      </c>
      <c r="G14" s="955">
        <v>2.3119804217891047</v>
      </c>
      <c r="H14" s="966">
        <v>2.3138172662055401</v>
      </c>
      <c r="I14" s="952">
        <v>2.0583679646982307</v>
      </c>
      <c r="J14" s="967">
        <v>6.7491914403235169</v>
      </c>
      <c r="K14" s="971">
        <v>1.6789020289648557</v>
      </c>
      <c r="L14" s="955">
        <v>2.065092037611806</v>
      </c>
      <c r="M14" s="966">
        <v>2.0384600986574162</v>
      </c>
      <c r="N14" s="952">
        <v>1.8195021088569923</v>
      </c>
      <c r="O14" s="967">
        <v>5.8402344916470934</v>
      </c>
      <c r="P14" s="971">
        <v>11.243934273873284</v>
      </c>
      <c r="Q14" s="955">
        <v>0.87733058834590349</v>
      </c>
      <c r="R14" s="966">
        <v>0.8798761179530401</v>
      </c>
      <c r="S14" s="952">
        <v>0.8031756328828551</v>
      </c>
      <c r="T14" s="967">
        <v>1.6287253807133792</v>
      </c>
      <c r="U14" s="971">
        <v>0</v>
      </c>
      <c r="V14" s="966">
        <v>96.688958622991649</v>
      </c>
      <c r="W14" s="952">
        <v>81.961958477692704</v>
      </c>
      <c r="X14" s="967">
        <v>14.72700014529898</v>
      </c>
      <c r="Y14" s="971">
        <v>3.3110413770083627</v>
      </c>
      <c r="Z14" s="966">
        <v>99.78991365543672</v>
      </c>
      <c r="AA14" s="966">
        <v>83.938610719675879</v>
      </c>
      <c r="AB14" s="952">
        <v>15.851302935760875</v>
      </c>
      <c r="AC14" s="939">
        <v>0.21008634456323574</v>
      </c>
      <c r="AD14" s="178"/>
      <c r="AE14" s="178"/>
      <c r="AF14" s="178"/>
      <c r="AG14" s="178"/>
      <c r="AH14" s="178"/>
      <c r="AI14" s="178"/>
      <c r="AJ14" s="178"/>
    </row>
    <row r="15" spans="1:36" x14ac:dyDescent="0.2">
      <c r="A15" s="958">
        <v>2009.04</v>
      </c>
      <c r="B15" s="962">
        <v>1.6416009771462285</v>
      </c>
      <c r="C15" s="966">
        <v>1.6495108009100585</v>
      </c>
      <c r="D15" s="952">
        <v>1.2686264600315609</v>
      </c>
      <c r="E15" s="967">
        <v>8.3061926814427203</v>
      </c>
      <c r="F15" s="971">
        <v>0</v>
      </c>
      <c r="G15" s="955">
        <v>1.992042290322185</v>
      </c>
      <c r="H15" s="966">
        <v>1.9859477410345303</v>
      </c>
      <c r="I15" s="952">
        <v>1.8597319218356105</v>
      </c>
      <c r="J15" s="967">
        <v>4.1918104309003859</v>
      </c>
      <c r="K15" s="971">
        <v>3.2569020855093775</v>
      </c>
      <c r="L15" s="955">
        <v>1.8168216337342069</v>
      </c>
      <c r="M15" s="966">
        <v>1.8177292709722943</v>
      </c>
      <c r="N15" s="952">
        <v>1.5641791909335856</v>
      </c>
      <c r="O15" s="967">
        <v>6.2490015561715531</v>
      </c>
      <c r="P15" s="971">
        <v>1.6284510427546888</v>
      </c>
      <c r="Q15" s="955">
        <v>0.78713347011954005</v>
      </c>
      <c r="R15" s="966">
        <v>0.7752332368977447</v>
      </c>
      <c r="S15" s="952">
        <v>0.66738053622435001</v>
      </c>
      <c r="T15" s="967">
        <v>1.2768302954171715</v>
      </c>
      <c r="U15" s="971">
        <v>0</v>
      </c>
      <c r="V15" s="966">
        <v>100</v>
      </c>
      <c r="W15" s="952">
        <v>72.746802634729562</v>
      </c>
      <c r="X15" s="967">
        <v>27.253197365270555</v>
      </c>
      <c r="Y15" s="971">
        <v>0</v>
      </c>
      <c r="Z15" s="966">
        <v>99.21599687859262</v>
      </c>
      <c r="AA15" s="966">
        <v>87.881920319906044</v>
      </c>
      <c r="AB15" s="952">
        <v>11.334076558686553</v>
      </c>
      <c r="AC15" s="939">
        <v>0.78400312140737316</v>
      </c>
      <c r="AD15" s="178"/>
      <c r="AE15" s="178"/>
      <c r="AF15" s="178"/>
      <c r="AG15" s="178"/>
      <c r="AH15" s="178"/>
      <c r="AI15" s="178"/>
      <c r="AJ15" s="178"/>
    </row>
    <row r="16" spans="1:36" x14ac:dyDescent="0.2">
      <c r="A16" s="958">
        <v>2009.05</v>
      </c>
      <c r="B16" s="962">
        <v>1.7248619488092702</v>
      </c>
      <c r="C16" s="966">
        <v>1.699848052991167</v>
      </c>
      <c r="D16" s="952">
        <v>1.5853636856315407</v>
      </c>
      <c r="E16" s="967">
        <v>4.1349757179337221</v>
      </c>
      <c r="F16" s="971">
        <v>7.0034506442459454</v>
      </c>
      <c r="G16" s="955">
        <v>2.0133052813441141</v>
      </c>
      <c r="H16" s="966">
        <v>2.0062520354896303</v>
      </c>
      <c r="I16" s="952">
        <v>1.8533813431188109</v>
      </c>
      <c r="J16" s="967">
        <v>5.2578719792128901</v>
      </c>
      <c r="K16" s="971">
        <v>3.5017253221229727</v>
      </c>
      <c r="L16" s="955">
        <v>1.8690836150766921</v>
      </c>
      <c r="M16" s="966">
        <v>1.8530500442403985</v>
      </c>
      <c r="N16" s="952">
        <v>1.7193725143751757</v>
      </c>
      <c r="O16" s="967">
        <v>4.6964238485733061</v>
      </c>
      <c r="P16" s="971">
        <v>5.2525879831844593</v>
      </c>
      <c r="Q16" s="955">
        <v>0.76982991281616542</v>
      </c>
      <c r="R16" s="966">
        <v>0.75688415191355318</v>
      </c>
      <c r="S16" s="952">
        <v>0.70068005158740965</v>
      </c>
      <c r="T16" s="967">
        <v>0.96236331260998553</v>
      </c>
      <c r="U16" s="971">
        <v>3.5017253221229727</v>
      </c>
      <c r="V16" s="966">
        <v>98.085003020193383</v>
      </c>
      <c r="W16" s="952">
        <v>87.371350422934086</v>
      </c>
      <c r="X16" s="967">
        <v>10.713652597259323</v>
      </c>
      <c r="Y16" s="971">
        <v>1.9149969798065956</v>
      </c>
      <c r="Z16" s="966">
        <v>99.179680932355225</v>
      </c>
      <c r="AA16" s="966">
        <v>87.508378778145612</v>
      </c>
      <c r="AB16" s="952">
        <v>11.67130215420956</v>
      </c>
      <c r="AC16" s="939">
        <v>0.82031906764479023</v>
      </c>
      <c r="AD16" s="178"/>
      <c r="AE16" s="178"/>
      <c r="AF16" s="178"/>
      <c r="AG16" s="178"/>
      <c r="AH16" s="178"/>
      <c r="AI16" s="178"/>
      <c r="AJ16" s="178"/>
    </row>
    <row r="17" spans="1:36" x14ac:dyDescent="0.2">
      <c r="A17" s="958">
        <v>2009.06</v>
      </c>
      <c r="B17" s="962">
        <v>1.091290541226583</v>
      </c>
      <c r="C17" s="966">
        <v>1.0932097531720408</v>
      </c>
      <c r="D17" s="952">
        <v>0.90398051495785459</v>
      </c>
      <c r="E17" s="967">
        <v>4.065494804662654</v>
      </c>
      <c r="F17" s="971">
        <v>0</v>
      </c>
      <c r="G17" s="955">
        <v>1.8686337911941626</v>
      </c>
      <c r="H17" s="966">
        <v>1.8719200877011546</v>
      </c>
      <c r="I17" s="952">
        <v>1.8566047000427042</v>
      </c>
      <c r="J17" s="967">
        <v>2.1124838516554019</v>
      </c>
      <c r="K17" s="971">
        <v>0</v>
      </c>
      <c r="L17" s="955">
        <v>1.4799621662103728</v>
      </c>
      <c r="M17" s="966">
        <v>1.4825649204365976</v>
      </c>
      <c r="N17" s="952">
        <v>1.3802926075002793</v>
      </c>
      <c r="O17" s="967">
        <v>3.0889893281590277</v>
      </c>
      <c r="P17" s="971">
        <v>0</v>
      </c>
      <c r="Q17" s="955">
        <v>0.65452572196202063</v>
      </c>
      <c r="R17" s="966">
        <v>0.65567681192087535</v>
      </c>
      <c r="S17" s="952">
        <v>0.50370516641192986</v>
      </c>
      <c r="T17" s="967">
        <v>2.1124838516554019</v>
      </c>
      <c r="U17" s="971">
        <v>0</v>
      </c>
      <c r="V17" s="966">
        <v>100</v>
      </c>
      <c r="W17" s="952">
        <v>77.741135554125975</v>
      </c>
      <c r="X17" s="967">
        <v>22.258864445874032</v>
      </c>
      <c r="Y17" s="971">
        <v>0</v>
      </c>
      <c r="Z17" s="966">
        <v>100</v>
      </c>
      <c r="AA17" s="966">
        <v>93.245407010590938</v>
      </c>
      <c r="AB17" s="952">
        <v>6.754592989409085</v>
      </c>
      <c r="AC17" s="939">
        <v>0</v>
      </c>
      <c r="AD17" s="178"/>
      <c r="AE17" s="178"/>
      <c r="AF17" s="178"/>
      <c r="AG17" s="178"/>
      <c r="AH17" s="178"/>
      <c r="AI17" s="178"/>
      <c r="AJ17" s="178"/>
    </row>
    <row r="18" spans="1:36" x14ac:dyDescent="0.2">
      <c r="A18" s="958">
        <v>2009.07</v>
      </c>
      <c r="B18" s="962">
        <v>1.3094333632112165</v>
      </c>
      <c r="C18" s="966">
        <v>1.3133600576471434</v>
      </c>
      <c r="D18" s="952">
        <v>1.0332626089173287</v>
      </c>
      <c r="E18" s="967">
        <v>5.6829770064249514</v>
      </c>
      <c r="F18" s="971">
        <v>0</v>
      </c>
      <c r="G18" s="955">
        <v>1.5553544249586213</v>
      </c>
      <c r="H18" s="966">
        <v>1.5600185810264044</v>
      </c>
      <c r="I18" s="952">
        <v>1.496835968964441</v>
      </c>
      <c r="J18" s="967">
        <v>2.5456891531290626</v>
      </c>
      <c r="K18" s="971">
        <v>0</v>
      </c>
      <c r="L18" s="955">
        <v>1.4323938940849188</v>
      </c>
      <c r="M18" s="966">
        <v>1.4366893193367738</v>
      </c>
      <c r="N18" s="952">
        <v>1.2650492889408849</v>
      </c>
      <c r="O18" s="967">
        <v>4.1143330797770066</v>
      </c>
      <c r="P18" s="971">
        <v>0</v>
      </c>
      <c r="Q18" s="955">
        <v>0.52659106723907834</v>
      </c>
      <c r="R18" s="966">
        <v>0.52817019472416515</v>
      </c>
      <c r="S18" s="952">
        <v>0.39169589749478118</v>
      </c>
      <c r="T18" s="967">
        <v>1.3830774326406858</v>
      </c>
      <c r="U18" s="971">
        <v>0</v>
      </c>
      <c r="V18" s="966">
        <v>100</v>
      </c>
      <c r="W18" s="952">
        <v>73.933965247331244</v>
      </c>
      <c r="X18" s="967">
        <v>26.066034752668777</v>
      </c>
      <c r="Y18" s="971">
        <v>0</v>
      </c>
      <c r="Z18" s="966">
        <v>100</v>
      </c>
      <c r="AA18" s="966">
        <v>90.169887768788641</v>
      </c>
      <c r="AB18" s="952">
        <v>9.8301122312114337</v>
      </c>
      <c r="AC18" s="939">
        <v>0</v>
      </c>
      <c r="AD18" s="178"/>
      <c r="AE18" s="178"/>
      <c r="AF18" s="178"/>
      <c r="AG18" s="178"/>
      <c r="AH18" s="178"/>
      <c r="AI18" s="178"/>
      <c r="AJ18" s="178"/>
    </row>
    <row r="19" spans="1:36" x14ac:dyDescent="0.2">
      <c r="A19" s="958">
        <v>2009.08</v>
      </c>
      <c r="B19" s="962">
        <v>1.1920350945630553</v>
      </c>
      <c r="C19" s="966">
        <v>1.1960797538216807</v>
      </c>
      <c r="D19" s="952">
        <v>0.90351225333800933</v>
      </c>
      <c r="E19" s="967">
        <v>5.930504043446712</v>
      </c>
      <c r="F19" s="971">
        <v>0</v>
      </c>
      <c r="G19" s="955">
        <v>1.5421672609265107</v>
      </c>
      <c r="H19" s="966">
        <v>1.5092313829439079</v>
      </c>
      <c r="I19" s="952">
        <v>1.4000438403478108</v>
      </c>
      <c r="J19" s="967">
        <v>3.2761403968871012</v>
      </c>
      <c r="K19" s="971">
        <v>11.248973178330605</v>
      </c>
      <c r="L19" s="955">
        <v>1.367101177744783</v>
      </c>
      <c r="M19" s="966">
        <v>1.3526555683827943</v>
      </c>
      <c r="N19" s="952">
        <v>1.1517780468429102</v>
      </c>
      <c r="O19" s="967">
        <v>4.6033222201669064</v>
      </c>
      <c r="P19" s="971">
        <v>5.6244865891653024</v>
      </c>
      <c r="Q19" s="955">
        <v>0.68613637824286389</v>
      </c>
      <c r="R19" s="966">
        <v>0.68846448742991506</v>
      </c>
      <c r="S19" s="952">
        <v>0.48993495785254548</v>
      </c>
      <c r="T19" s="967">
        <v>1.6123228611337408</v>
      </c>
      <c r="U19" s="971">
        <v>0</v>
      </c>
      <c r="V19" s="966">
        <v>100</v>
      </c>
      <c r="W19" s="952">
        <v>71.143120052373902</v>
      </c>
      <c r="X19" s="967">
        <v>28.856879947626059</v>
      </c>
      <c r="Y19" s="971">
        <v>0</v>
      </c>
      <c r="Z19" s="966">
        <v>97.533374576341771</v>
      </c>
      <c r="AA19" s="966">
        <v>85.211470212721707</v>
      </c>
      <c r="AB19" s="952">
        <v>12.321904363620062</v>
      </c>
      <c r="AC19" s="939">
        <v>2.4666254236582525</v>
      </c>
      <c r="AD19" s="178"/>
      <c r="AE19" s="178"/>
      <c r="AF19" s="178"/>
      <c r="AG19" s="178"/>
      <c r="AH19" s="178"/>
      <c r="AI19" s="178"/>
      <c r="AJ19" s="178"/>
    </row>
    <row r="20" spans="1:36" x14ac:dyDescent="0.2">
      <c r="A20" s="958">
        <v>2009.09</v>
      </c>
      <c r="B20" s="962">
        <v>1.8760105108038188</v>
      </c>
      <c r="C20" s="966">
        <v>1.8820279749034601</v>
      </c>
      <c r="D20" s="952">
        <v>1.5648359239488967</v>
      </c>
      <c r="E20" s="967">
        <v>7.0847413701886701</v>
      </c>
      <c r="F20" s="971">
        <v>0</v>
      </c>
      <c r="G20" s="955">
        <v>1.0621191394745206</v>
      </c>
      <c r="H20" s="966">
        <v>1.0655259774184034</v>
      </c>
      <c r="I20" s="952">
        <v>0.95816191640741155</v>
      </c>
      <c r="J20" s="967">
        <v>2.8265550975148663</v>
      </c>
      <c r="K20" s="971">
        <v>0</v>
      </c>
      <c r="L20" s="955">
        <v>1.4690648251391698</v>
      </c>
      <c r="M20" s="966">
        <v>1.4737769761609316</v>
      </c>
      <c r="N20" s="952">
        <v>1.2614989201781541</v>
      </c>
      <c r="O20" s="967">
        <v>4.9556482338517682</v>
      </c>
      <c r="P20" s="971">
        <v>0</v>
      </c>
      <c r="Q20" s="955">
        <v>0.59874526654375793</v>
      </c>
      <c r="R20" s="966">
        <v>0.60066579317487656</v>
      </c>
      <c r="S20" s="952">
        <v>0.48199356029926621</v>
      </c>
      <c r="T20" s="967">
        <v>1.849470759625933</v>
      </c>
      <c r="U20" s="971">
        <v>0</v>
      </c>
      <c r="V20" s="966">
        <v>100</v>
      </c>
      <c r="W20" s="952">
        <v>78.368403025799253</v>
      </c>
      <c r="X20" s="967">
        <v>21.631596974200715</v>
      </c>
      <c r="Y20" s="971">
        <v>0</v>
      </c>
      <c r="Z20" s="966">
        <v>100</v>
      </c>
      <c r="AA20" s="966">
        <v>84.756521946486515</v>
      </c>
      <c r="AB20" s="952">
        <v>15.24347805351348</v>
      </c>
      <c r="AC20" s="939">
        <v>0</v>
      </c>
      <c r="AD20" s="178"/>
      <c r="AE20" s="178"/>
      <c r="AF20" s="178"/>
      <c r="AG20" s="178"/>
      <c r="AH20" s="178"/>
      <c r="AI20" s="178"/>
      <c r="AJ20" s="178"/>
    </row>
    <row r="21" spans="1:36" x14ac:dyDescent="0.2">
      <c r="A21" s="958">
        <v>2009.1</v>
      </c>
      <c r="B21" s="962">
        <v>2.6436060228583229</v>
      </c>
      <c r="C21" s="966">
        <v>2.6507852232889699</v>
      </c>
      <c r="D21" s="952">
        <v>2.2140971281311126</v>
      </c>
      <c r="E21" s="967">
        <v>10.402941881148909</v>
      </c>
      <c r="F21" s="971">
        <v>0</v>
      </c>
      <c r="G21" s="955">
        <v>1.8181365019412126</v>
      </c>
      <c r="H21" s="966">
        <v>1.8230739874231068</v>
      </c>
      <c r="I21" s="952">
        <v>1.6719564814587375</v>
      </c>
      <c r="J21" s="967">
        <v>4.5057360360814114</v>
      </c>
      <c r="K21" s="971">
        <v>0</v>
      </c>
      <c r="L21" s="955">
        <v>2.2308712623997677</v>
      </c>
      <c r="M21" s="966">
        <v>2.2369296053560381</v>
      </c>
      <c r="N21" s="952">
        <v>1.9430268047949251</v>
      </c>
      <c r="O21" s="967">
        <v>7.4543389586151605</v>
      </c>
      <c r="P21" s="971">
        <v>0</v>
      </c>
      <c r="Q21" s="955">
        <v>1.3895728140435999</v>
      </c>
      <c r="R21" s="966">
        <v>1.393346455675045</v>
      </c>
      <c r="S21" s="952">
        <v>1.1436354408094591</v>
      </c>
      <c r="T21" s="967">
        <v>3.6186067475905412</v>
      </c>
      <c r="U21" s="971">
        <v>0</v>
      </c>
      <c r="V21" s="966">
        <v>100</v>
      </c>
      <c r="W21" s="952">
        <v>79.07187377513965</v>
      </c>
      <c r="X21" s="967">
        <v>20.928126224860371</v>
      </c>
      <c r="Y21" s="971">
        <v>0</v>
      </c>
      <c r="Z21" s="966">
        <v>100</v>
      </c>
      <c r="AA21" s="966">
        <v>86.820159155893876</v>
      </c>
      <c r="AB21" s="952">
        <v>13.179840844106117</v>
      </c>
      <c r="AC21" s="939">
        <v>0</v>
      </c>
      <c r="AD21" s="178"/>
      <c r="AE21" s="178"/>
      <c r="AF21" s="178"/>
      <c r="AG21" s="178"/>
      <c r="AH21" s="178"/>
      <c r="AI21" s="178"/>
      <c r="AJ21" s="178"/>
    </row>
    <row r="22" spans="1:36" x14ac:dyDescent="0.2">
      <c r="A22" s="958">
        <v>2009.11</v>
      </c>
      <c r="B22" s="962">
        <v>1.7580187982916737</v>
      </c>
      <c r="C22" s="966">
        <v>1.7744558339681564</v>
      </c>
      <c r="D22" s="952">
        <v>1.5225869446338751</v>
      </c>
      <c r="E22" s="967">
        <v>6.7980112853829837</v>
      </c>
      <c r="F22" s="971">
        <v>0</v>
      </c>
      <c r="G22" s="955">
        <v>1.4445161225722942</v>
      </c>
      <c r="H22" s="966">
        <v>1.4580219867104067</v>
      </c>
      <c r="I22" s="952">
        <v>1.4064271580657348</v>
      </c>
      <c r="J22" s="967">
        <v>2.4870870823949973</v>
      </c>
      <c r="K22" s="971">
        <v>0</v>
      </c>
      <c r="L22" s="955">
        <v>1.6012674604319841</v>
      </c>
      <c r="M22" s="966">
        <v>1.6162389103392816</v>
      </c>
      <c r="N22" s="952">
        <v>1.4645070513498051</v>
      </c>
      <c r="O22" s="967">
        <v>4.6425491838889901</v>
      </c>
      <c r="P22" s="971">
        <v>0</v>
      </c>
      <c r="Q22" s="955">
        <v>0.94193826084453325</v>
      </c>
      <c r="R22" s="966">
        <v>0.95074514778657904</v>
      </c>
      <c r="S22" s="952">
        <v>0.85351539663118636</v>
      </c>
      <c r="T22" s="967">
        <v>2.2837081469081526</v>
      </c>
      <c r="U22" s="971">
        <v>0</v>
      </c>
      <c r="V22" s="966">
        <v>100</v>
      </c>
      <c r="W22" s="952">
        <v>81.709153074827981</v>
      </c>
      <c r="X22" s="967">
        <v>18.29084692517204</v>
      </c>
      <c r="Y22" s="971">
        <v>0</v>
      </c>
      <c r="Z22" s="966">
        <v>100</v>
      </c>
      <c r="AA22" s="966">
        <v>91.855882198226851</v>
      </c>
      <c r="AB22" s="952">
        <v>8.1441178017731257</v>
      </c>
      <c r="AC22" s="939">
        <v>0</v>
      </c>
      <c r="AD22" s="178"/>
      <c r="AE22" s="178"/>
      <c r="AF22" s="178"/>
      <c r="AG22" s="178"/>
      <c r="AH22" s="178"/>
      <c r="AI22" s="178"/>
      <c r="AJ22" s="178"/>
    </row>
    <row r="23" spans="1:36" x14ac:dyDescent="0.2">
      <c r="A23" s="958">
        <v>2009.12</v>
      </c>
      <c r="B23" s="962">
        <v>1.5207001810459591</v>
      </c>
      <c r="C23" s="966">
        <v>1.5384467337818646</v>
      </c>
      <c r="D23" s="952">
        <v>0.81299683053216532</v>
      </c>
      <c r="E23" s="967">
        <v>17.66432653578806</v>
      </c>
      <c r="F23" s="971">
        <v>0</v>
      </c>
      <c r="G23" s="955">
        <v>2.1072574130643704</v>
      </c>
      <c r="H23" s="966">
        <v>2.1318490816096802</v>
      </c>
      <c r="I23" s="952">
        <v>1.6837147821155209</v>
      </c>
      <c r="J23" s="967">
        <v>12.093336175931721</v>
      </c>
      <c r="K23" s="971">
        <v>0</v>
      </c>
      <c r="L23" s="955">
        <v>1.8139787970551646</v>
      </c>
      <c r="M23" s="966">
        <v>1.8351479076957724</v>
      </c>
      <c r="N23" s="952">
        <v>1.2483558063238431</v>
      </c>
      <c r="O23" s="967">
        <v>14.878831355859891</v>
      </c>
      <c r="P23" s="971">
        <v>0</v>
      </c>
      <c r="Q23" s="955">
        <v>0.86223378812800566</v>
      </c>
      <c r="R23" s="966">
        <v>0.87229604601579558</v>
      </c>
      <c r="S23" s="952">
        <v>0.41723636389550522</v>
      </c>
      <c r="T23" s="967">
        <v>9.3321610436343381</v>
      </c>
      <c r="U23" s="971">
        <v>0</v>
      </c>
      <c r="V23" s="966">
        <v>100</v>
      </c>
      <c r="W23" s="952">
        <v>50.570311743787563</v>
      </c>
      <c r="X23" s="967">
        <v>49.429688256212451</v>
      </c>
      <c r="Y23" s="971">
        <v>0</v>
      </c>
      <c r="Z23" s="966">
        <v>100</v>
      </c>
      <c r="AA23" s="966">
        <v>75.57902943103467</v>
      </c>
      <c r="AB23" s="952">
        <v>24.420970568965313</v>
      </c>
      <c r="AC23" s="939">
        <v>0</v>
      </c>
      <c r="AD23" s="178"/>
      <c r="AE23" s="178"/>
      <c r="AF23" s="178"/>
      <c r="AG23" s="178"/>
      <c r="AH23" s="178"/>
      <c r="AI23" s="178"/>
      <c r="AJ23" s="178"/>
    </row>
    <row r="24" spans="1:36" x14ac:dyDescent="0.2">
      <c r="A24" s="958">
        <v>2010.01</v>
      </c>
      <c r="B24" s="962">
        <v>1.7691647339129219</v>
      </c>
      <c r="C24" s="966">
        <v>1.7768965814504707</v>
      </c>
      <c r="D24" s="952">
        <v>1.5521286761796709</v>
      </c>
      <c r="E24" s="967">
        <v>6.0031797925533548</v>
      </c>
      <c r="F24" s="971">
        <v>0</v>
      </c>
      <c r="G24" s="955">
        <v>1.1406761006339092</v>
      </c>
      <c r="H24" s="966">
        <v>1.1456612405311535</v>
      </c>
      <c r="I24" s="952">
        <v>1.0291419588317781</v>
      </c>
      <c r="J24" s="967">
        <v>3.3365589286265345</v>
      </c>
      <c r="K24" s="971">
        <v>0</v>
      </c>
      <c r="L24" s="955">
        <v>1.4549204172734156</v>
      </c>
      <c r="M24" s="966">
        <v>1.4612789109908122</v>
      </c>
      <c r="N24" s="952">
        <v>1.2906353175057244</v>
      </c>
      <c r="O24" s="967">
        <v>4.6698693605899448</v>
      </c>
      <c r="P24" s="971">
        <v>0</v>
      </c>
      <c r="Q24" s="955">
        <v>0.53853661011386234</v>
      </c>
      <c r="R24" s="966">
        <v>0.54089019702579411</v>
      </c>
      <c r="S24" s="952">
        <v>0.47713993484751382</v>
      </c>
      <c r="T24" s="967">
        <v>0.71192304634213432</v>
      </c>
      <c r="U24" s="971">
        <v>0</v>
      </c>
      <c r="V24" s="966">
        <v>100</v>
      </c>
      <c r="W24" s="952">
        <v>82.939533000033734</v>
      </c>
      <c r="X24" s="967">
        <v>17.060466999966192</v>
      </c>
      <c r="Y24" s="971">
        <v>0</v>
      </c>
      <c r="Z24" s="966">
        <v>100</v>
      </c>
      <c r="AA24" s="966">
        <v>85.293331762555766</v>
      </c>
      <c r="AB24" s="952">
        <v>14.706668237444154</v>
      </c>
      <c r="AC24" s="939">
        <v>0</v>
      </c>
      <c r="AD24" s="178"/>
      <c r="AE24" s="178"/>
      <c r="AF24" s="178"/>
      <c r="AG24" s="178"/>
      <c r="AH24" s="178"/>
      <c r="AI24" s="178"/>
      <c r="AJ24" s="178"/>
    </row>
    <row r="25" spans="1:36" x14ac:dyDescent="0.2">
      <c r="A25" s="958">
        <v>2010.02</v>
      </c>
      <c r="B25" s="962">
        <v>1.7705914101172111</v>
      </c>
      <c r="C25" s="966">
        <v>1.6820613165958282</v>
      </c>
      <c r="D25" s="952">
        <v>1.279015478478098</v>
      </c>
      <c r="E25" s="967">
        <v>8.3846447840562917</v>
      </c>
      <c r="F25" s="971">
        <v>14.862622503332073</v>
      </c>
      <c r="G25" s="955">
        <v>1.8131865988762288</v>
      </c>
      <c r="H25" s="966">
        <v>1.8142806049375497</v>
      </c>
      <c r="I25" s="952">
        <v>1.6654244288572959</v>
      </c>
      <c r="J25" s="967">
        <v>4.2897333958269943</v>
      </c>
      <c r="K25" s="971">
        <v>1.6514025003702308</v>
      </c>
      <c r="L25" s="955">
        <v>1.79188900449672</v>
      </c>
      <c r="M25" s="966">
        <v>1.7481709607666889</v>
      </c>
      <c r="N25" s="952">
        <v>1.472219953667697</v>
      </c>
      <c r="O25" s="967">
        <v>6.337189089941643</v>
      </c>
      <c r="P25" s="971">
        <v>8.2570125018511522</v>
      </c>
      <c r="Q25" s="955">
        <v>0.79174706009900397</v>
      </c>
      <c r="R25" s="966">
        <v>0.78593395318064196</v>
      </c>
      <c r="S25" s="952">
        <v>0.64325906364557361</v>
      </c>
      <c r="T25" s="967">
        <v>1.5093183020701992</v>
      </c>
      <c r="U25" s="971">
        <v>1.6514025003702308</v>
      </c>
      <c r="V25" s="966">
        <v>94.361882586692218</v>
      </c>
      <c r="W25" s="952">
        <v>67.681544043593888</v>
      </c>
      <c r="X25" s="967">
        <v>26.68033854309834</v>
      </c>
      <c r="Y25" s="971">
        <v>5.6381174133077847</v>
      </c>
      <c r="Z25" s="966">
        <v>99.388259183067078</v>
      </c>
      <c r="AA25" s="966">
        <v>86.058791015551577</v>
      </c>
      <c r="AB25" s="952">
        <v>13.329468167515589</v>
      </c>
      <c r="AC25" s="939">
        <v>0.61174081693290361</v>
      </c>
      <c r="AD25" s="178"/>
      <c r="AE25" s="178"/>
      <c r="AF25" s="178"/>
      <c r="AG25" s="178"/>
      <c r="AH25" s="178"/>
      <c r="AI25" s="178"/>
      <c r="AJ25" s="178"/>
    </row>
    <row r="26" spans="1:36" x14ac:dyDescent="0.2">
      <c r="A26" s="958">
        <v>2010.03</v>
      </c>
      <c r="B26" s="962">
        <v>2.177171232563611</v>
      </c>
      <c r="C26" s="966">
        <v>2.1903529873423975</v>
      </c>
      <c r="D26" s="952">
        <v>2.0681587918206952</v>
      </c>
      <c r="E26" s="967">
        <v>4.6973038961587337</v>
      </c>
      <c r="F26" s="971">
        <v>0.29742599002049713</v>
      </c>
      <c r="G26" s="955">
        <v>2.0530676424357854</v>
      </c>
      <c r="H26" s="966">
        <v>2.0466077615055376</v>
      </c>
      <c r="I26" s="952">
        <v>1.8470947592606008</v>
      </c>
      <c r="J26" s="967">
        <v>6.1398406696904386</v>
      </c>
      <c r="K26" s="971">
        <v>2.974259900204971</v>
      </c>
      <c r="L26" s="955">
        <v>2.1151194374996982</v>
      </c>
      <c r="M26" s="966">
        <v>2.1184803744239673</v>
      </c>
      <c r="N26" s="952">
        <v>1.957626775540648</v>
      </c>
      <c r="O26" s="967">
        <v>5.4185722829245861</v>
      </c>
      <c r="P26" s="971">
        <v>1.6358429451127341</v>
      </c>
      <c r="Q26" s="955">
        <v>1.0392066803214508</v>
      </c>
      <c r="R26" s="966">
        <v>1.0444084336962622</v>
      </c>
      <c r="S26" s="952">
        <v>0.9952627623920518</v>
      </c>
      <c r="T26" s="967">
        <v>1.3035873225413357</v>
      </c>
      <c r="U26" s="971">
        <v>0.29742599002049713</v>
      </c>
      <c r="V26" s="966">
        <v>99.904868204963705</v>
      </c>
      <c r="W26" s="952">
        <v>89.947209872008287</v>
      </c>
      <c r="X26" s="967">
        <v>9.9576583329554875</v>
      </c>
      <c r="Y26" s="971">
        <v>9.5131795036293279E-2</v>
      </c>
      <c r="Z26" s="966">
        <v>98.99117689464228</v>
      </c>
      <c r="AA26" s="966">
        <v>85.188764709186557</v>
      </c>
      <c r="AB26" s="952">
        <v>13.802412185455657</v>
      </c>
      <c r="AC26" s="939">
        <v>1.0088231053577357</v>
      </c>
      <c r="AD26" s="178"/>
      <c r="AE26" s="178"/>
      <c r="AF26" s="178"/>
      <c r="AG26" s="178"/>
      <c r="AH26" s="178"/>
      <c r="AI26" s="178"/>
      <c r="AJ26" s="178"/>
    </row>
    <row r="27" spans="1:36" x14ac:dyDescent="0.2">
      <c r="A27" s="958">
        <v>2010.04</v>
      </c>
      <c r="B27" s="962">
        <v>1.9477873086472017</v>
      </c>
      <c r="C27" s="966">
        <v>1.9508475045241847</v>
      </c>
      <c r="D27" s="952">
        <v>1.8043998666697512</v>
      </c>
      <c r="E27" s="967">
        <v>5.3592297188721894</v>
      </c>
      <c r="F27" s="971">
        <v>1.4478789557974694</v>
      </c>
      <c r="G27" s="955">
        <v>1.5616646045453102</v>
      </c>
      <c r="H27" s="966">
        <v>1.5273946054607623</v>
      </c>
      <c r="I27" s="952">
        <v>1.4940912285409715</v>
      </c>
      <c r="J27" s="967">
        <v>2.3024882787637519</v>
      </c>
      <c r="K27" s="971">
        <v>7.1599529113101816</v>
      </c>
      <c r="L27" s="955">
        <v>1.7547259565962561</v>
      </c>
      <c r="M27" s="966">
        <v>1.7391210549924736</v>
      </c>
      <c r="N27" s="952">
        <v>1.6492455476053614</v>
      </c>
      <c r="O27" s="967">
        <v>3.8308589988179707</v>
      </c>
      <c r="P27" s="971">
        <v>4.3039159335538253</v>
      </c>
      <c r="Q27" s="955">
        <v>0.98600521982534317</v>
      </c>
      <c r="R27" s="966">
        <v>0.98317785338017261</v>
      </c>
      <c r="S27" s="952">
        <v>0.94693292392123729</v>
      </c>
      <c r="T27" s="967">
        <v>0.74698596529844519</v>
      </c>
      <c r="U27" s="971">
        <v>0.7239394778987347</v>
      </c>
      <c r="V27" s="966">
        <v>99.547728604652676</v>
      </c>
      <c r="W27" s="952">
        <v>88.281619356478643</v>
      </c>
      <c r="X27" s="967">
        <v>11.266109248174027</v>
      </c>
      <c r="Y27" s="971">
        <v>0.45227139534727662</v>
      </c>
      <c r="Z27" s="966">
        <v>97.210471545052044</v>
      </c>
      <c r="AA27" s="966">
        <v>91.173449275220023</v>
      </c>
      <c r="AB27" s="952">
        <v>6.0370222698320077</v>
      </c>
      <c r="AC27" s="939">
        <v>2.7895284549480182</v>
      </c>
      <c r="AD27" s="178"/>
      <c r="AE27" s="178"/>
      <c r="AF27" s="178"/>
      <c r="AG27" s="178"/>
      <c r="AH27" s="178"/>
      <c r="AI27" s="178"/>
      <c r="AJ27" s="178"/>
    </row>
    <row r="28" spans="1:36" x14ac:dyDescent="0.2">
      <c r="A28" s="958">
        <v>2010.05</v>
      </c>
      <c r="B28" s="962">
        <v>2.2147786533224405</v>
      </c>
      <c r="C28" s="966">
        <v>2.2010875396894058</v>
      </c>
      <c r="D28" s="952">
        <v>2.1485931853120892</v>
      </c>
      <c r="E28" s="967">
        <v>3.9553131087779554</v>
      </c>
      <c r="F28" s="971">
        <v>3.6388641784265907</v>
      </c>
      <c r="G28" s="955">
        <v>1.1723640320415016</v>
      </c>
      <c r="H28" s="966">
        <v>1.169422883091862</v>
      </c>
      <c r="I28" s="952">
        <v>1.1370861062966169</v>
      </c>
      <c r="J28" s="967">
        <v>2.250034338342751</v>
      </c>
      <c r="K28" s="971">
        <v>1.4782885724858019</v>
      </c>
      <c r="L28" s="955">
        <v>1.6935713426819712</v>
      </c>
      <c r="M28" s="966">
        <v>1.6852552113906341</v>
      </c>
      <c r="N28" s="952">
        <v>1.642839645804353</v>
      </c>
      <c r="O28" s="967">
        <v>3.1026737235603532</v>
      </c>
      <c r="P28" s="971">
        <v>2.5585763754561963</v>
      </c>
      <c r="Q28" s="955">
        <v>0.69732507407249955</v>
      </c>
      <c r="R28" s="966">
        <v>0.70402913549296287</v>
      </c>
      <c r="S28" s="952">
        <v>0.66075993878122952</v>
      </c>
      <c r="T28" s="967">
        <v>1.6231991741857785</v>
      </c>
      <c r="U28" s="971">
        <v>0</v>
      </c>
      <c r="V28" s="966">
        <v>98.435473697163218</v>
      </c>
      <c r="W28" s="952">
        <v>93.296020044810646</v>
      </c>
      <c r="X28" s="967">
        <v>5.1394536523525627</v>
      </c>
      <c r="Y28" s="971">
        <v>1.5645263028367995</v>
      </c>
      <c r="Z28" s="966">
        <v>98.799273526503967</v>
      </c>
      <c r="AA28" s="966">
        <v>93.276044215055364</v>
      </c>
      <c r="AB28" s="952">
        <v>5.5232293114485778</v>
      </c>
      <c r="AC28" s="939">
        <v>1.2007264734960452</v>
      </c>
      <c r="AD28" s="178"/>
      <c r="AE28" s="178"/>
      <c r="AF28" s="178"/>
      <c r="AG28" s="178"/>
      <c r="AH28" s="178"/>
      <c r="AI28" s="178"/>
      <c r="AJ28" s="178"/>
    </row>
    <row r="29" spans="1:36" x14ac:dyDescent="0.2">
      <c r="A29" s="958">
        <v>2010.06</v>
      </c>
      <c r="B29" s="962">
        <v>1.2330778610060762</v>
      </c>
      <c r="C29" s="966">
        <v>1.2269766237513751</v>
      </c>
      <c r="D29" s="952">
        <v>1.1997185142372984</v>
      </c>
      <c r="E29" s="967">
        <v>2.1020481280363974</v>
      </c>
      <c r="F29" s="971">
        <v>1.8527147719188488</v>
      </c>
      <c r="G29" s="955">
        <v>0.72496528552253015</v>
      </c>
      <c r="H29" s="966">
        <v>0.70894188998613772</v>
      </c>
      <c r="I29" s="952">
        <v>0.68352849862269127</v>
      </c>
      <c r="J29" s="967">
        <v>1.5247921087223522</v>
      </c>
      <c r="K29" s="971">
        <v>2.3522888754802502</v>
      </c>
      <c r="L29" s="955">
        <v>0.97902157326430317</v>
      </c>
      <c r="M29" s="966">
        <v>0.96795925686875639</v>
      </c>
      <c r="N29" s="952">
        <v>0.94162350642999482</v>
      </c>
      <c r="O29" s="967">
        <v>1.8134201183793748</v>
      </c>
      <c r="P29" s="971">
        <v>2.1025018236995496</v>
      </c>
      <c r="Q29" s="955">
        <v>0.4648474324027943</v>
      </c>
      <c r="R29" s="966">
        <v>0.45118183603932904</v>
      </c>
      <c r="S29" s="952">
        <v>0.4368940676218806</v>
      </c>
      <c r="T29" s="967">
        <v>0</v>
      </c>
      <c r="U29" s="971">
        <v>0.92635738595942441</v>
      </c>
      <c r="V29" s="966">
        <v>98.534980704698071</v>
      </c>
      <c r="W29" s="952">
        <v>93.435483902819854</v>
      </c>
      <c r="X29" s="967">
        <v>5.0994968018782458</v>
      </c>
      <c r="Y29" s="971">
        <v>1.465019295301907</v>
      </c>
      <c r="Z29" s="966">
        <v>96.836275014255634</v>
      </c>
      <c r="AA29" s="966">
        <v>90.544566512095443</v>
      </c>
      <c r="AB29" s="952">
        <v>6.2917085021602333</v>
      </c>
      <c r="AC29" s="939">
        <v>3.1637249857443814</v>
      </c>
      <c r="AD29" s="178"/>
      <c r="AE29" s="178"/>
      <c r="AF29" s="178"/>
      <c r="AG29" s="178"/>
      <c r="AH29" s="178"/>
      <c r="AI29" s="178"/>
      <c r="AJ29" s="178"/>
    </row>
    <row r="30" spans="1:36" x14ac:dyDescent="0.2">
      <c r="A30" s="958">
        <v>2010.07</v>
      </c>
      <c r="B30" s="962">
        <v>1.4876676631638164</v>
      </c>
      <c r="C30" s="966">
        <v>1.3837163638233347</v>
      </c>
      <c r="D30" s="952">
        <v>1.3412573542383828</v>
      </c>
      <c r="E30" s="967">
        <v>2.6701526962920665</v>
      </c>
      <c r="F30" s="971">
        <v>11.214853628333302</v>
      </c>
      <c r="G30" s="955">
        <v>1.0815190903103038</v>
      </c>
      <c r="H30" s="966">
        <v>1.0619824763497965</v>
      </c>
      <c r="I30" s="952">
        <v>0.86912106147329737</v>
      </c>
      <c r="J30" s="967">
        <v>6.9053578554208901</v>
      </c>
      <c r="K30" s="971">
        <v>2.9096470533973755</v>
      </c>
      <c r="L30" s="955">
        <v>1.2845933767370601</v>
      </c>
      <c r="M30" s="966">
        <v>1.2228494200865656</v>
      </c>
      <c r="N30" s="952">
        <v>1.1051892078558401</v>
      </c>
      <c r="O30" s="967">
        <v>4.7877552758564779</v>
      </c>
      <c r="P30" s="971">
        <v>7.0622503408653383</v>
      </c>
      <c r="Q30" s="955">
        <v>0.51193273124874539</v>
      </c>
      <c r="R30" s="966">
        <v>0.44360535631778003</v>
      </c>
      <c r="S30" s="952">
        <v>0.44604886439466723</v>
      </c>
      <c r="T30" s="967">
        <v>0.36957118549006207</v>
      </c>
      <c r="U30" s="971">
        <v>1.4364080563590267</v>
      </c>
      <c r="V30" s="966">
        <v>92.028980914208162</v>
      </c>
      <c r="W30" s="952">
        <v>86.354936721611153</v>
      </c>
      <c r="X30" s="967">
        <v>5.6740441925969725</v>
      </c>
      <c r="Y30" s="971">
        <v>7.9710190857918528</v>
      </c>
      <c r="Z30" s="966">
        <v>97.155327437806889</v>
      </c>
      <c r="AA30" s="966">
        <v>76.970988078009881</v>
      </c>
      <c r="AB30" s="952">
        <v>20.18433935979704</v>
      </c>
      <c r="AC30" s="939">
        <v>2.8446725621930313</v>
      </c>
      <c r="AD30" s="178"/>
      <c r="AE30" s="178"/>
      <c r="AF30" s="178"/>
      <c r="AG30" s="178"/>
      <c r="AH30" s="178"/>
      <c r="AI30" s="178"/>
      <c r="AJ30" s="178"/>
    </row>
    <row r="31" spans="1:36" x14ac:dyDescent="0.2">
      <c r="A31" s="958">
        <v>2010.08</v>
      </c>
      <c r="B31" s="962">
        <v>1.4858807054776477</v>
      </c>
      <c r="C31" s="966">
        <v>1.4718336392819837</v>
      </c>
      <c r="D31" s="952">
        <v>1.4356604103429784</v>
      </c>
      <c r="E31" s="967">
        <v>2.5074069981418292</v>
      </c>
      <c r="F31" s="971">
        <v>3.3404389610082434</v>
      </c>
      <c r="G31" s="955">
        <v>1.7685524834766246</v>
      </c>
      <c r="H31" s="966">
        <v>1.7534930957313806</v>
      </c>
      <c r="I31" s="952">
        <v>1.7003856500356869</v>
      </c>
      <c r="J31" s="967">
        <v>3.2738620960297062</v>
      </c>
      <c r="K31" s="971">
        <v>3.7567620837699662</v>
      </c>
      <c r="L31" s="955">
        <v>1.6272165944771362</v>
      </c>
      <c r="M31" s="966">
        <v>1.6126633675066822</v>
      </c>
      <c r="N31" s="952">
        <v>1.5680230301893325</v>
      </c>
      <c r="O31" s="967">
        <v>2.8906345470857677</v>
      </c>
      <c r="P31" s="971">
        <v>3.5486005223891048</v>
      </c>
      <c r="Q31" s="955">
        <v>0.74854223791731833</v>
      </c>
      <c r="R31" s="966">
        <v>0.75168179183972872</v>
      </c>
      <c r="S31" s="952">
        <v>0.70847359640299901</v>
      </c>
      <c r="T31" s="967">
        <v>0.22489239869024963</v>
      </c>
      <c r="U31" s="971">
        <v>0</v>
      </c>
      <c r="V31" s="966">
        <v>98.309996341677348</v>
      </c>
      <c r="W31" s="952">
        <v>92.657257043538209</v>
      </c>
      <c r="X31" s="967">
        <v>5.6527392981391023</v>
      </c>
      <c r="Y31" s="971">
        <v>1.6900036583227682</v>
      </c>
      <c r="Z31" s="966">
        <v>98.403151233342584</v>
      </c>
      <c r="AA31" s="966">
        <v>92.202168879378419</v>
      </c>
      <c r="AB31" s="952">
        <v>6.2009823539642017</v>
      </c>
      <c r="AC31" s="939">
        <v>1.5968487666574236</v>
      </c>
      <c r="AD31" s="178"/>
      <c r="AE31" s="178"/>
      <c r="AF31" s="178"/>
      <c r="AG31" s="178"/>
      <c r="AH31" s="178"/>
      <c r="AI31" s="178"/>
      <c r="AJ31" s="178"/>
    </row>
    <row r="32" spans="1:36" x14ac:dyDescent="0.2">
      <c r="A32" s="958">
        <v>2010.09</v>
      </c>
      <c r="B32" s="962">
        <v>1.1518532242756019</v>
      </c>
      <c r="C32" s="966">
        <v>1.1648924193795025</v>
      </c>
      <c r="D32" s="952">
        <v>1.1604768669254548</v>
      </c>
      <c r="E32" s="967">
        <v>1.3046118549831975</v>
      </c>
      <c r="F32" s="971">
        <v>0</v>
      </c>
      <c r="G32" s="955">
        <v>1.0180194780182272</v>
      </c>
      <c r="H32" s="966">
        <v>1.0017974738538087</v>
      </c>
      <c r="I32" s="952">
        <v>1.0310101712619293</v>
      </c>
      <c r="J32" s="967">
        <v>7.7432598382436449E-2</v>
      </c>
      <c r="K32" s="971">
        <v>2.4510349097305473</v>
      </c>
      <c r="L32" s="955">
        <v>1.0849363511469146</v>
      </c>
      <c r="M32" s="966">
        <v>1.0833449466166556</v>
      </c>
      <c r="N32" s="952">
        <v>1.0957435190936922</v>
      </c>
      <c r="O32" s="967">
        <v>0.69102222668281699</v>
      </c>
      <c r="P32" s="971">
        <v>1.2255174548652736</v>
      </c>
      <c r="Q32" s="955">
        <v>0.52443867986836079</v>
      </c>
      <c r="R32" s="966">
        <v>0.5303754243447556</v>
      </c>
      <c r="S32" s="952">
        <v>0.53037825449353315</v>
      </c>
      <c r="T32" s="967">
        <v>7.7432598382436449E-2</v>
      </c>
      <c r="U32" s="971">
        <v>0</v>
      </c>
      <c r="V32" s="966">
        <v>100</v>
      </c>
      <c r="W32" s="952">
        <v>96.569075719686268</v>
      </c>
      <c r="X32" s="967">
        <v>3.4309242803137914</v>
      </c>
      <c r="Y32" s="971">
        <v>0</v>
      </c>
      <c r="Z32" s="966">
        <v>97.305002454749939</v>
      </c>
      <c r="AA32" s="966">
        <v>97.074595968689181</v>
      </c>
      <c r="AB32" s="952">
        <v>0.23040648606071085</v>
      </c>
      <c r="AC32" s="939">
        <v>2.6949975452501129</v>
      </c>
      <c r="AD32" s="178"/>
      <c r="AE32" s="178"/>
      <c r="AF32" s="178"/>
      <c r="AG32" s="178"/>
      <c r="AH32" s="178"/>
      <c r="AI32" s="178"/>
      <c r="AJ32" s="178"/>
    </row>
    <row r="33" spans="1:36" x14ac:dyDescent="0.2">
      <c r="A33" s="958">
        <v>2010.1</v>
      </c>
      <c r="B33" s="962">
        <v>1.3812126731202323</v>
      </c>
      <c r="C33" s="966">
        <v>1.2510045669249306</v>
      </c>
      <c r="D33" s="952">
        <v>1.1539251583771866</v>
      </c>
      <c r="E33" s="967">
        <v>4.5662177733789271</v>
      </c>
      <c r="F33" s="971">
        <v>14.220344237690256</v>
      </c>
      <c r="G33" s="955">
        <v>1.1565915265265094</v>
      </c>
      <c r="H33" s="966">
        <v>1.1196663273150653</v>
      </c>
      <c r="I33" s="952">
        <v>1.1272233579459034</v>
      </c>
      <c r="J33" s="967">
        <v>0.86159751412684027</v>
      </c>
      <c r="K33" s="971">
        <v>4.7975898067148268</v>
      </c>
      <c r="L33" s="955">
        <v>1.2689020998233709</v>
      </c>
      <c r="M33" s="966">
        <v>1.1853354471199979</v>
      </c>
      <c r="N33" s="952">
        <v>1.140574258161545</v>
      </c>
      <c r="O33" s="967">
        <v>2.7139076437528837</v>
      </c>
      <c r="P33" s="971">
        <v>9.5089670222025404</v>
      </c>
      <c r="Q33" s="955">
        <v>0.6587256118055157</v>
      </c>
      <c r="R33" s="966">
        <v>0.57149774872979953</v>
      </c>
      <c r="S33" s="952">
        <v>0.55870404254086237</v>
      </c>
      <c r="T33" s="967">
        <v>0</v>
      </c>
      <c r="U33" s="971">
        <v>4.0472558491189163</v>
      </c>
      <c r="V33" s="966">
        <v>89.66359035011449</v>
      </c>
      <c r="W33" s="952">
        <v>80.352625103868164</v>
      </c>
      <c r="X33" s="967">
        <v>9.3109652462462993</v>
      </c>
      <c r="Y33" s="971">
        <v>10.336409649885553</v>
      </c>
      <c r="Z33" s="966">
        <v>95.835496182357701</v>
      </c>
      <c r="AA33" s="966">
        <v>93.737411220182992</v>
      </c>
      <c r="AB33" s="952">
        <v>2.0980849621747422</v>
      </c>
      <c r="AC33" s="939">
        <v>4.1645038176422418</v>
      </c>
      <c r="AD33" s="178"/>
      <c r="AE33" s="178"/>
      <c r="AF33" s="178"/>
      <c r="AG33" s="178"/>
      <c r="AH33" s="178"/>
      <c r="AI33" s="178"/>
      <c r="AJ33" s="178"/>
    </row>
    <row r="34" spans="1:36" x14ac:dyDescent="0.2">
      <c r="A34" s="958">
        <v>2010.11</v>
      </c>
      <c r="B34" s="962">
        <v>1.8079493175168986</v>
      </c>
      <c r="C34" s="966">
        <v>1.7591801957729671</v>
      </c>
      <c r="D34" s="952">
        <v>1.6807118824048148</v>
      </c>
      <c r="E34" s="967">
        <v>4.0387596261426451</v>
      </c>
      <c r="F34" s="971">
        <v>9.3725895077922594</v>
      </c>
      <c r="G34" s="955">
        <v>1.2406766960551838</v>
      </c>
      <c r="H34" s="966">
        <v>1.1974501876821859</v>
      </c>
      <c r="I34" s="952">
        <v>1.1655731421757793</v>
      </c>
      <c r="J34" s="967">
        <v>2.1235087980722627</v>
      </c>
      <c r="K34" s="971">
        <v>7.9455951122730548</v>
      </c>
      <c r="L34" s="955">
        <v>1.5243130067860413</v>
      </c>
      <c r="M34" s="966">
        <v>1.4783151917275765</v>
      </c>
      <c r="N34" s="952">
        <v>1.4231425122902972</v>
      </c>
      <c r="O34" s="967">
        <v>3.0811342121074539</v>
      </c>
      <c r="P34" s="971">
        <v>8.6590923100326567</v>
      </c>
      <c r="Q34" s="955">
        <v>0.64992286120563403</v>
      </c>
      <c r="R34" s="966">
        <v>0.65411290413497847</v>
      </c>
      <c r="S34" s="952">
        <v>0.64311409380532425</v>
      </c>
      <c r="T34" s="967">
        <v>0.32583372024513213</v>
      </c>
      <c r="U34" s="971">
        <v>0</v>
      </c>
      <c r="V34" s="966">
        <v>96.679227677665665</v>
      </c>
      <c r="W34" s="952">
        <v>89.293172036159547</v>
      </c>
      <c r="X34" s="967">
        <v>7.3860556415061822</v>
      </c>
      <c r="Y34" s="971">
        <v>3.3207723223342804</v>
      </c>
      <c r="Z34" s="966">
        <v>95.897641958409736</v>
      </c>
      <c r="AA34" s="966">
        <v>90.238556394737117</v>
      </c>
      <c r="AB34" s="952">
        <v>5.6590855636726962</v>
      </c>
      <c r="AC34" s="939">
        <v>4.1023580415902412</v>
      </c>
      <c r="AD34" s="178"/>
      <c r="AE34" s="178"/>
      <c r="AF34" s="178"/>
      <c r="AG34" s="178"/>
      <c r="AH34" s="178"/>
      <c r="AI34" s="178"/>
      <c r="AJ34" s="178"/>
    </row>
    <row r="35" spans="1:36" x14ac:dyDescent="0.2">
      <c r="A35" s="958">
        <v>2010.12</v>
      </c>
      <c r="B35" s="962">
        <v>1.5577354274568729</v>
      </c>
      <c r="C35" s="966">
        <v>1.4015870248034044</v>
      </c>
      <c r="D35" s="952">
        <v>1.0576314906437325</v>
      </c>
      <c r="E35" s="967">
        <v>9.8744233631868052</v>
      </c>
      <c r="F35" s="971">
        <v>27.26871767435118</v>
      </c>
      <c r="G35" s="955">
        <v>1.6202463538886376</v>
      </c>
      <c r="H35" s="966">
        <v>1.6113913296839595</v>
      </c>
      <c r="I35" s="952">
        <v>1.6286472658947913</v>
      </c>
      <c r="J35" s="967">
        <v>1.1863168393515029</v>
      </c>
      <c r="K35" s="971">
        <v>3.0782911769762129</v>
      </c>
      <c r="L35" s="955">
        <v>1.5889908906727552</v>
      </c>
      <c r="M35" s="966">
        <v>1.5064891772436819</v>
      </c>
      <c r="N35" s="952">
        <v>1.343139378269262</v>
      </c>
      <c r="O35" s="967">
        <v>5.5303701012691544</v>
      </c>
      <c r="P35" s="971">
        <v>15.173504425663696</v>
      </c>
      <c r="Q35" s="955">
        <v>0.89781742291407418</v>
      </c>
      <c r="R35" s="966">
        <v>0.8845749302525675</v>
      </c>
      <c r="S35" s="952">
        <v>0.69966669100273027</v>
      </c>
      <c r="T35" s="967">
        <v>0.20777953756756459</v>
      </c>
      <c r="U35" s="971">
        <v>3.0782911769762129</v>
      </c>
      <c r="V35" s="966">
        <v>89.432790742514356</v>
      </c>
      <c r="W35" s="952">
        <v>64.852887399369862</v>
      </c>
      <c r="X35" s="967">
        <v>24.579903343144494</v>
      </c>
      <c r="Y35" s="971">
        <v>10.567209257485658</v>
      </c>
      <c r="Z35" s="966">
        <v>98.853120119600675</v>
      </c>
      <c r="AA35" s="966">
        <v>96.014013079323561</v>
      </c>
      <c r="AB35" s="952">
        <v>2.8391070402771739</v>
      </c>
      <c r="AC35" s="939">
        <v>1.1468798803993312</v>
      </c>
      <c r="AD35" s="178"/>
      <c r="AE35" s="178"/>
      <c r="AF35" s="178"/>
      <c r="AG35" s="178"/>
      <c r="AH35" s="178"/>
      <c r="AI35" s="178"/>
      <c r="AJ35" s="178"/>
    </row>
    <row r="36" spans="1:36" x14ac:dyDescent="0.2">
      <c r="A36" s="958">
        <v>2011.01</v>
      </c>
      <c r="B36" s="962">
        <v>1.9394072400495461</v>
      </c>
      <c r="C36" s="966">
        <v>1.8358924608388556</v>
      </c>
      <c r="D36" s="952">
        <v>1.5572174646984205</v>
      </c>
      <c r="E36" s="967">
        <v>6.5444586766414803</v>
      </c>
      <c r="F36" s="971">
        <v>18.193028153585402</v>
      </c>
      <c r="G36" s="955">
        <v>1.1297405799133169</v>
      </c>
      <c r="H36" s="966">
        <v>1.136935582634077</v>
      </c>
      <c r="I36" s="952">
        <v>1.1794320584539302</v>
      </c>
      <c r="J36" s="967">
        <v>0.41890392171249824</v>
      </c>
      <c r="K36" s="971">
        <v>0</v>
      </c>
      <c r="L36" s="955">
        <v>1.5345739099814315</v>
      </c>
      <c r="M36" s="966">
        <v>1.4864140217364663</v>
      </c>
      <c r="N36" s="952">
        <v>1.3683247615761753</v>
      </c>
      <c r="O36" s="967">
        <v>3.4816812991769894</v>
      </c>
      <c r="P36" s="971">
        <v>9.0965140767927011</v>
      </c>
      <c r="Q36" s="955">
        <v>0.70526181424507584</v>
      </c>
      <c r="R36" s="966">
        <v>0.70975343007490721</v>
      </c>
      <c r="S36" s="952">
        <v>0.63640986254749643</v>
      </c>
      <c r="T36" s="967">
        <v>0.20945196085624918</v>
      </c>
      <c r="U36" s="971">
        <v>0</v>
      </c>
      <c r="V36" s="966">
        <v>94.063491653586198</v>
      </c>
      <c r="W36" s="952">
        <v>75.327131872173808</v>
      </c>
      <c r="X36" s="967">
        <v>18.736359781412386</v>
      </c>
      <c r="Y36" s="971">
        <v>5.9365083464138086</v>
      </c>
      <c r="Z36" s="966">
        <v>100</v>
      </c>
      <c r="AA36" s="966">
        <v>97.941190339379588</v>
      </c>
      <c r="AB36" s="952">
        <v>2.0588096606204425</v>
      </c>
      <c r="AC36" s="939">
        <v>0</v>
      </c>
      <c r="AD36" s="178"/>
      <c r="AE36" s="178"/>
      <c r="AF36" s="178"/>
      <c r="AG36" s="178"/>
      <c r="AH36" s="178"/>
      <c r="AI36" s="178"/>
      <c r="AJ36" s="178"/>
    </row>
    <row r="37" spans="1:36" x14ac:dyDescent="0.2">
      <c r="A37" s="958">
        <v>2011.02</v>
      </c>
      <c r="B37" s="962">
        <v>1.9504394585758569</v>
      </c>
      <c r="C37" s="966">
        <v>1.8129171411005889</v>
      </c>
      <c r="D37" s="952">
        <v>1.5096654119591628</v>
      </c>
      <c r="E37" s="967">
        <v>7.8193230751079046</v>
      </c>
      <c r="F37" s="971">
        <v>17.484756618585244</v>
      </c>
      <c r="G37" s="955">
        <v>1.3949965055891427</v>
      </c>
      <c r="H37" s="966">
        <v>1.3842601008310089</v>
      </c>
      <c r="I37" s="952">
        <v>1.2638616690080473</v>
      </c>
      <c r="J37" s="967">
        <v>3.7689517146069718</v>
      </c>
      <c r="K37" s="971">
        <v>2.607764874628911</v>
      </c>
      <c r="L37" s="955">
        <v>1.6727179820824998</v>
      </c>
      <c r="M37" s="966">
        <v>1.5985886209657989</v>
      </c>
      <c r="N37" s="952">
        <v>1.3867635404836052</v>
      </c>
      <c r="O37" s="967">
        <v>5.7941373948574384</v>
      </c>
      <c r="P37" s="971">
        <v>10.046260746607079</v>
      </c>
      <c r="Q37" s="955">
        <v>0.80004817468110401</v>
      </c>
      <c r="R37" s="966">
        <v>0.78404480695306777</v>
      </c>
      <c r="S37" s="952">
        <v>0.60710407210732376</v>
      </c>
      <c r="T37" s="967">
        <v>2.8102358632434123</v>
      </c>
      <c r="U37" s="971">
        <v>2.607764874628911</v>
      </c>
      <c r="V37" s="966">
        <v>92.133522139315104</v>
      </c>
      <c r="W37" s="952">
        <v>73.034709631004517</v>
      </c>
      <c r="X37" s="967">
        <v>19.098812508310573</v>
      </c>
      <c r="Y37" s="971">
        <v>7.8664778606849266</v>
      </c>
      <c r="Z37" s="966">
        <v>98.359604688898031</v>
      </c>
      <c r="AA37" s="966">
        <v>85.48846107557398</v>
      </c>
      <c r="AB37" s="952">
        <v>12.871143613324099</v>
      </c>
      <c r="AC37" s="939">
        <v>1.6403953111018488</v>
      </c>
      <c r="AD37" s="178"/>
      <c r="AE37" s="178"/>
      <c r="AF37" s="178"/>
      <c r="AG37" s="178"/>
      <c r="AH37" s="178"/>
      <c r="AI37" s="178"/>
      <c r="AJ37" s="178"/>
    </row>
    <row r="38" spans="1:36" x14ac:dyDescent="0.2">
      <c r="A38" s="958">
        <v>2011.03</v>
      </c>
      <c r="B38" s="962">
        <v>3.1855582372184243</v>
      </c>
      <c r="C38" s="966">
        <v>3.1719890860468283</v>
      </c>
      <c r="D38" s="952">
        <v>2.8208772000062963</v>
      </c>
      <c r="E38" s="967">
        <v>9.2334109617615869</v>
      </c>
      <c r="F38" s="971">
        <v>4.6160867136792394</v>
      </c>
      <c r="G38" s="955">
        <v>1.7662650178052026</v>
      </c>
      <c r="H38" s="966">
        <v>1.5800264311512606</v>
      </c>
      <c r="I38" s="952">
        <v>1.3707724269584187</v>
      </c>
      <c r="J38" s="967">
        <v>5.1924840237973431</v>
      </c>
      <c r="K38" s="971">
        <v>21.40047781823311</v>
      </c>
      <c r="L38" s="955">
        <v>2.4759116275118136</v>
      </c>
      <c r="M38" s="966">
        <v>2.3760077585990445</v>
      </c>
      <c r="N38" s="952">
        <v>2.0958248134823574</v>
      </c>
      <c r="O38" s="967">
        <v>7.212947492779465</v>
      </c>
      <c r="P38" s="971">
        <v>13.008282265956176</v>
      </c>
      <c r="Q38" s="955">
        <v>1.1578411356456768</v>
      </c>
      <c r="R38" s="966">
        <v>1.0199552186483145</v>
      </c>
      <c r="S38" s="952">
        <v>0.88334722988691761</v>
      </c>
      <c r="T38" s="967">
        <v>2.2003655643357813</v>
      </c>
      <c r="U38" s="971">
        <v>4.6160867136792394</v>
      </c>
      <c r="V38" s="966">
        <v>98.638415697815816</v>
      </c>
      <c r="W38" s="952">
        <v>82.916971576839813</v>
      </c>
      <c r="X38" s="967">
        <v>15.721444120975999</v>
      </c>
      <c r="Y38" s="971">
        <v>1.3615843021841028</v>
      </c>
      <c r="Z38" s="966">
        <v>88.615243951756881</v>
      </c>
      <c r="AA38" s="966">
        <v>72.669854851571742</v>
      </c>
      <c r="AB38" s="952">
        <v>15.945389100185158</v>
      </c>
      <c r="AC38" s="939">
        <v>11.384756048243137</v>
      </c>
      <c r="AD38" s="178"/>
      <c r="AE38" s="178"/>
      <c r="AF38" s="178"/>
      <c r="AG38" s="178"/>
      <c r="AH38" s="178"/>
      <c r="AI38" s="178"/>
      <c r="AJ38" s="178"/>
    </row>
    <row r="39" spans="1:36" x14ac:dyDescent="0.2">
      <c r="A39" s="958">
        <v>2011.04</v>
      </c>
      <c r="B39" s="962">
        <v>2.1120999617692688</v>
      </c>
      <c r="C39" s="966">
        <v>2.0130106931731233</v>
      </c>
      <c r="D39" s="952">
        <v>1.8944006603503198</v>
      </c>
      <c r="E39" s="967">
        <v>4.2203639205751289</v>
      </c>
      <c r="F39" s="971">
        <v>9.2504733688063823</v>
      </c>
      <c r="G39" s="955">
        <v>1.7852907442337547</v>
      </c>
      <c r="H39" s="966">
        <v>1.8028852651647638</v>
      </c>
      <c r="I39" s="952">
        <v>1.3381744836925162</v>
      </c>
      <c r="J39" s="967">
        <v>10.451233291707496</v>
      </c>
      <c r="K39" s="971">
        <v>0.51778456417134711</v>
      </c>
      <c r="L39" s="955">
        <v>1.9486953530015119</v>
      </c>
      <c r="M39" s="966">
        <v>1.9079479791689435</v>
      </c>
      <c r="N39" s="952">
        <v>1.616287572021418</v>
      </c>
      <c r="O39" s="967">
        <v>7.3357986061413119</v>
      </c>
      <c r="P39" s="971">
        <v>4.8841289664888645</v>
      </c>
      <c r="Q39" s="955">
        <v>1.0662643340267663</v>
      </c>
      <c r="R39" s="966">
        <v>0.96415756255104679</v>
      </c>
      <c r="S39" s="952">
        <v>0.84977512378101583</v>
      </c>
      <c r="T39" s="967">
        <v>2.5412711560687047</v>
      </c>
      <c r="U39" s="971">
        <v>0</v>
      </c>
      <c r="V39" s="966">
        <v>94.003611339217287</v>
      </c>
      <c r="W39" s="952">
        <v>83.953591165463877</v>
      </c>
      <c r="X39" s="967">
        <v>10.050020173753456</v>
      </c>
      <c r="Y39" s="971">
        <v>5.9963886607826371</v>
      </c>
      <c r="Z39" s="966">
        <v>99.602917788699216</v>
      </c>
      <c r="AA39" s="966">
        <v>70.159373365692915</v>
      </c>
      <c r="AB39" s="952">
        <v>29.443544423006244</v>
      </c>
      <c r="AC39" s="939">
        <v>0.39708221130079302</v>
      </c>
      <c r="AD39" s="178"/>
      <c r="AE39" s="178"/>
      <c r="AF39" s="178"/>
      <c r="AG39" s="178"/>
      <c r="AH39" s="178"/>
      <c r="AI39" s="178"/>
      <c r="AJ39" s="178"/>
    </row>
    <row r="40" spans="1:36" x14ac:dyDescent="0.2">
      <c r="A40" s="958">
        <v>2011.05</v>
      </c>
      <c r="B40" s="962">
        <v>1.8224964029984965</v>
      </c>
      <c r="C40" s="966">
        <v>1.8152992648885695</v>
      </c>
      <c r="D40" s="952">
        <v>1.3041223710742063</v>
      </c>
      <c r="E40" s="967">
        <v>12.12238461236505</v>
      </c>
      <c r="F40" s="971">
        <v>2.2959894610698917</v>
      </c>
      <c r="G40" s="955">
        <v>1.4098884780987708</v>
      </c>
      <c r="H40" s="966">
        <v>1.2850157422856858</v>
      </c>
      <c r="I40" s="952">
        <v>1.0730002907698697</v>
      </c>
      <c r="J40" s="967">
        <v>5.5599768764852664</v>
      </c>
      <c r="K40" s="971">
        <v>9.6251502455942877</v>
      </c>
      <c r="L40" s="955">
        <v>1.6161924405486336</v>
      </c>
      <c r="M40" s="966">
        <v>1.5501575035871276</v>
      </c>
      <c r="N40" s="952">
        <v>1.188561330922038</v>
      </c>
      <c r="O40" s="967">
        <v>8.8411807444251576</v>
      </c>
      <c r="P40" s="971">
        <v>5.9605698533320899</v>
      </c>
      <c r="Q40" s="955">
        <v>0.77422362517181853</v>
      </c>
      <c r="R40" s="966">
        <v>0.66058335201149332</v>
      </c>
      <c r="S40" s="952">
        <v>0.56831225905279781</v>
      </c>
      <c r="T40" s="967">
        <v>2.521086128523109</v>
      </c>
      <c r="U40" s="971">
        <v>0</v>
      </c>
      <c r="V40" s="966">
        <v>98.113756386015183</v>
      </c>
      <c r="W40" s="952">
        <v>67.155004725364748</v>
      </c>
      <c r="X40" s="967">
        <v>30.958751660650531</v>
      </c>
      <c r="Y40" s="971">
        <v>1.8862436139848022</v>
      </c>
      <c r="Z40" s="966">
        <v>89.778436568510216</v>
      </c>
      <c r="AA40" s="966">
        <v>71.423609998460208</v>
      </c>
      <c r="AB40" s="952">
        <v>18.354826570050005</v>
      </c>
      <c r="AC40" s="939">
        <v>10.221563431489763</v>
      </c>
      <c r="AD40" s="178"/>
      <c r="AE40" s="178"/>
      <c r="AF40" s="178"/>
      <c r="AG40" s="178"/>
      <c r="AH40" s="178"/>
      <c r="AI40" s="178"/>
      <c r="AJ40" s="178"/>
    </row>
    <row r="41" spans="1:36" x14ac:dyDescent="0.2">
      <c r="A41" s="958">
        <v>2011.06</v>
      </c>
      <c r="B41" s="962">
        <v>1.7742771052855273</v>
      </c>
      <c r="C41" s="966">
        <v>1.7715003158449993</v>
      </c>
      <c r="D41" s="952">
        <v>1.6821437010271869</v>
      </c>
      <c r="E41" s="967">
        <v>3.7597222389194327</v>
      </c>
      <c r="F41" s="971">
        <v>1.9578880932164435</v>
      </c>
      <c r="G41" s="955">
        <v>1.1160637826805646</v>
      </c>
      <c r="H41" s="966">
        <v>1.0833082618403138</v>
      </c>
      <c r="I41" s="952">
        <v>1.021221276856767</v>
      </c>
      <c r="J41" s="967">
        <v>2.4647695552606637</v>
      </c>
      <c r="K41" s="971">
        <v>3.2819728911973969</v>
      </c>
      <c r="L41" s="955">
        <v>1.4451704439830459</v>
      </c>
      <c r="M41" s="966">
        <v>1.4274042888426566</v>
      </c>
      <c r="N41" s="952">
        <v>1.351682488941977</v>
      </c>
      <c r="O41" s="967">
        <v>3.1122458970900482</v>
      </c>
      <c r="P41" s="971">
        <v>2.6199304922069202</v>
      </c>
      <c r="Q41" s="955">
        <v>0.56202829720627656</v>
      </c>
      <c r="R41" s="966">
        <v>0.56312558172876503</v>
      </c>
      <c r="S41" s="952">
        <v>0.51154509947556415</v>
      </c>
      <c r="T41" s="967">
        <v>0.79434801080917672</v>
      </c>
      <c r="U41" s="971">
        <v>0.48947202330411088</v>
      </c>
      <c r="V41" s="966">
        <v>98.356037388054318</v>
      </c>
      <c r="W41" s="952">
        <v>89.377929747928292</v>
      </c>
      <c r="X41" s="967">
        <v>8.9781076401260691</v>
      </c>
      <c r="Y41" s="971">
        <v>1.6439626119456681</v>
      </c>
      <c r="Z41" s="966">
        <v>95.619017745504507</v>
      </c>
      <c r="AA41" s="966">
        <v>86.261992502491736</v>
      </c>
      <c r="AB41" s="952">
        <v>9.3570252430127532</v>
      </c>
      <c r="AC41" s="939">
        <v>4.3809822544954686</v>
      </c>
      <c r="AD41" s="178"/>
      <c r="AE41" s="178"/>
      <c r="AF41" s="178"/>
      <c r="AG41" s="178"/>
      <c r="AH41" s="178"/>
      <c r="AI41" s="178"/>
      <c r="AJ41" s="178"/>
    </row>
    <row r="42" spans="1:36" x14ac:dyDescent="0.2">
      <c r="A42" s="958">
        <v>2011.07</v>
      </c>
      <c r="B42" s="962">
        <v>1.7175913716818019</v>
      </c>
      <c r="C42" s="966">
        <v>1.714173597582263</v>
      </c>
      <c r="D42" s="952">
        <v>1.3517649499316304</v>
      </c>
      <c r="E42" s="967">
        <v>9.4386973736243807</v>
      </c>
      <c r="F42" s="971">
        <v>1.9896184059457915</v>
      </c>
      <c r="G42" s="955">
        <v>1.2595054413258275</v>
      </c>
      <c r="H42" s="966">
        <v>1.2530229134917608</v>
      </c>
      <c r="I42" s="952">
        <v>1.1188148283958939</v>
      </c>
      <c r="J42" s="967">
        <v>4.1135880544745325</v>
      </c>
      <c r="K42" s="971">
        <v>1.7754619586017988</v>
      </c>
      <c r="L42" s="955">
        <v>1.4885484065038148</v>
      </c>
      <c r="M42" s="966">
        <v>1.4835982555370117</v>
      </c>
      <c r="N42" s="952">
        <v>1.235289889163762</v>
      </c>
      <c r="O42" s="967">
        <v>6.7761427140494561</v>
      </c>
      <c r="P42" s="971">
        <v>1.8825401822737953</v>
      </c>
      <c r="Q42" s="955">
        <v>0.71405842474984071</v>
      </c>
      <c r="R42" s="966">
        <v>0.70072284758202474</v>
      </c>
      <c r="S42" s="952">
        <v>0.59746012147557026</v>
      </c>
      <c r="T42" s="967">
        <v>1.6455136158720209</v>
      </c>
      <c r="U42" s="971">
        <v>0</v>
      </c>
      <c r="V42" s="966">
        <v>98.56266267564024</v>
      </c>
      <c r="W42" s="952">
        <v>74.241494785752792</v>
      </c>
      <c r="X42" s="967">
        <v>24.321167889887448</v>
      </c>
      <c r="Y42" s="971">
        <v>1.4373373243598424</v>
      </c>
      <c r="Z42" s="966">
        <v>98.25087806326124</v>
      </c>
      <c r="AA42" s="966">
        <v>83.796048885744852</v>
      </c>
      <c r="AB42" s="952">
        <v>14.45482917751634</v>
      </c>
      <c r="AC42" s="939">
        <v>1.7491219367387216</v>
      </c>
      <c r="AD42" s="178"/>
      <c r="AE42" s="178"/>
      <c r="AF42" s="178"/>
      <c r="AG42" s="178"/>
      <c r="AH42" s="178"/>
      <c r="AI42" s="178"/>
      <c r="AJ42" s="178"/>
    </row>
    <row r="43" spans="1:36" x14ac:dyDescent="0.2">
      <c r="A43" s="958">
        <v>2011.08</v>
      </c>
      <c r="B43" s="962">
        <v>1.1454130044973734</v>
      </c>
      <c r="C43" s="966">
        <v>1.1477491789838887</v>
      </c>
      <c r="D43" s="952">
        <v>1.0911908644099124</v>
      </c>
      <c r="E43" s="967">
        <v>2.177076178780601</v>
      </c>
      <c r="F43" s="971">
        <v>0.99393324157350194</v>
      </c>
      <c r="G43" s="955">
        <v>1.023092509041402</v>
      </c>
      <c r="H43" s="966">
        <v>1.0015185481172619</v>
      </c>
      <c r="I43" s="952">
        <v>0.9816844174613939</v>
      </c>
      <c r="J43" s="967">
        <v>1.3624876886470343</v>
      </c>
      <c r="K43" s="971">
        <v>2.4219685369156849</v>
      </c>
      <c r="L43" s="955">
        <v>1.0842527567693878</v>
      </c>
      <c r="M43" s="966">
        <v>1.0746338635505754</v>
      </c>
      <c r="N43" s="952">
        <v>1.0364376409356533</v>
      </c>
      <c r="O43" s="967">
        <v>1.7697819337138176</v>
      </c>
      <c r="P43" s="971">
        <v>1.7079508892445934</v>
      </c>
      <c r="Q43" s="955">
        <v>0.55838813328306036</v>
      </c>
      <c r="R43" s="966">
        <v>0.52964733709681244</v>
      </c>
      <c r="S43" s="952">
        <v>0.4770355008897848</v>
      </c>
      <c r="T43" s="967">
        <v>0.37585867121205718</v>
      </c>
      <c r="U43" s="971">
        <v>0.99393324157350194</v>
      </c>
      <c r="V43" s="966">
        <v>98.68204966112765</v>
      </c>
      <c r="W43" s="952">
        <v>88.932662979005229</v>
      </c>
      <c r="X43" s="967">
        <v>9.7493866821223829</v>
      </c>
      <c r="Y43" s="971">
        <v>1.3179503388723526</v>
      </c>
      <c r="Z43" s="966">
        <v>96.404514577303885</v>
      </c>
      <c r="AA43" s="966">
        <v>89.573527536464155</v>
      </c>
      <c r="AB43" s="952">
        <v>6.8309870408397462</v>
      </c>
      <c r="AC43" s="939">
        <v>3.5954854226960866</v>
      </c>
      <c r="AD43" s="178"/>
      <c r="AE43" s="178"/>
      <c r="AF43" s="178"/>
      <c r="AG43" s="178"/>
      <c r="AH43" s="178"/>
      <c r="AI43" s="178"/>
      <c r="AJ43" s="178"/>
    </row>
    <row r="44" spans="1:36" x14ac:dyDescent="0.2">
      <c r="A44" s="958">
        <v>2011.09</v>
      </c>
      <c r="B44" s="962">
        <v>0.96365641156454185</v>
      </c>
      <c r="C44" s="966">
        <v>0.94513623788629653</v>
      </c>
      <c r="D44" s="952">
        <v>0.75369707949903531</v>
      </c>
      <c r="E44" s="967">
        <v>4.3398330701094814</v>
      </c>
      <c r="F44" s="971">
        <v>2.0610067897241535</v>
      </c>
      <c r="G44" s="955">
        <v>0.81295818973618106</v>
      </c>
      <c r="H44" s="966">
        <v>0.80568453037283638</v>
      </c>
      <c r="I44" s="952">
        <v>0.74462400885390367</v>
      </c>
      <c r="J44" s="967">
        <v>1.8884408521223492</v>
      </c>
      <c r="K44" s="971">
        <v>1.2439343237422236</v>
      </c>
      <c r="L44" s="955">
        <v>0.88830730065036145</v>
      </c>
      <c r="M44" s="966">
        <v>0.8754103841295664</v>
      </c>
      <c r="N44" s="952">
        <v>0.74916054417646949</v>
      </c>
      <c r="O44" s="967">
        <v>3.1141369611159151</v>
      </c>
      <c r="P44" s="971">
        <v>1.6524705567331885</v>
      </c>
      <c r="Q44" s="955">
        <v>0.37349133449401001</v>
      </c>
      <c r="R44" s="966">
        <v>0.36579874854709199</v>
      </c>
      <c r="S44" s="952">
        <v>0.30024155912804767</v>
      </c>
      <c r="T44" s="967">
        <v>0.91229229198996564</v>
      </c>
      <c r="U44" s="971">
        <v>0</v>
      </c>
      <c r="V44" s="966">
        <v>96.450326194362233</v>
      </c>
      <c r="W44" s="952">
        <v>72.808210812450653</v>
      </c>
      <c r="X44" s="967">
        <v>23.64211538191163</v>
      </c>
      <c r="Y44" s="971">
        <v>3.5496738056377644</v>
      </c>
      <c r="Z44" s="966">
        <v>97.460428296355843</v>
      </c>
      <c r="AA44" s="966">
        <v>85.265740132363234</v>
      </c>
      <c r="AB44" s="952">
        <v>12.194688163992547</v>
      </c>
      <c r="AC44" s="939">
        <v>2.5395717036441634</v>
      </c>
      <c r="AD44" s="178"/>
      <c r="AE44" s="178"/>
      <c r="AF44" s="178"/>
      <c r="AG44" s="178"/>
      <c r="AH44" s="178"/>
      <c r="AI44" s="178"/>
      <c r="AJ44" s="178"/>
    </row>
    <row r="45" spans="1:36" x14ac:dyDescent="0.2">
      <c r="A45" s="958">
        <v>2011.1</v>
      </c>
      <c r="B45" s="962">
        <v>2.0775592356032009</v>
      </c>
      <c r="C45" s="966">
        <v>2.073140105115054</v>
      </c>
      <c r="D45" s="952">
        <v>1.9225392863893525</v>
      </c>
      <c r="E45" s="967">
        <v>5.2032871448932179</v>
      </c>
      <c r="F45" s="971">
        <v>2.3228161742138407</v>
      </c>
      <c r="G45" s="955">
        <v>1.1267045487044021</v>
      </c>
      <c r="H45" s="966">
        <v>1.0857036313077242</v>
      </c>
      <c r="I45" s="952">
        <v>0.9699561718169214</v>
      </c>
      <c r="J45" s="967">
        <v>3.4914446541827329</v>
      </c>
      <c r="K45" s="971">
        <v>3.4022108972746699</v>
      </c>
      <c r="L45" s="955">
        <v>1.6021318921538015</v>
      </c>
      <c r="M45" s="966">
        <v>1.579421868211389</v>
      </c>
      <c r="N45" s="952">
        <v>1.446247729103137</v>
      </c>
      <c r="O45" s="967">
        <v>4.3473658995379756</v>
      </c>
      <c r="P45" s="971">
        <v>2.862513535744255</v>
      </c>
      <c r="Q45" s="955">
        <v>0.64220389766196773</v>
      </c>
      <c r="R45" s="966">
        <v>0.63892999970781217</v>
      </c>
      <c r="S45" s="952">
        <v>0.54557933667491865</v>
      </c>
      <c r="T45" s="967">
        <v>1.6857301695868405</v>
      </c>
      <c r="U45" s="971">
        <v>0.82390167547451654</v>
      </c>
      <c r="V45" s="966">
        <v>98.021111459387228</v>
      </c>
      <c r="W45" s="952">
        <v>86.727749662033759</v>
      </c>
      <c r="X45" s="967">
        <v>11.29336179735343</v>
      </c>
      <c r="Y45" s="971">
        <v>1.9788885406127121</v>
      </c>
      <c r="Z45" s="966">
        <v>94.655450656155637</v>
      </c>
      <c r="AA45" s="966">
        <v>80.682311696647986</v>
      </c>
      <c r="AB45" s="952">
        <v>13.973138959507731</v>
      </c>
      <c r="AC45" s="939">
        <v>5.3445493438442391</v>
      </c>
      <c r="AD45" s="178"/>
      <c r="AE45" s="178"/>
      <c r="AF45" s="178"/>
      <c r="AG45" s="178"/>
      <c r="AH45" s="178"/>
      <c r="AI45" s="178"/>
      <c r="AJ45" s="178"/>
    </row>
    <row r="46" spans="1:36" x14ac:dyDescent="0.2">
      <c r="A46" s="958">
        <v>2011.11</v>
      </c>
      <c r="B46" s="962">
        <v>1.6336247051268793</v>
      </c>
      <c r="C46" s="966">
        <v>1.4056751013341648</v>
      </c>
      <c r="D46" s="952">
        <v>1.3099911770781751</v>
      </c>
      <c r="E46" s="967">
        <v>2.9860352385745541</v>
      </c>
      <c r="F46" s="971">
        <v>13.540629769770895</v>
      </c>
      <c r="G46" s="955">
        <v>1.2601329709431672</v>
      </c>
      <c r="H46" s="966">
        <v>1.2842571574949619</v>
      </c>
      <c r="I46" s="952">
        <v>1.2190692472004219</v>
      </c>
      <c r="J46" s="967">
        <v>2.3609309630537241</v>
      </c>
      <c r="K46" s="971">
        <v>0</v>
      </c>
      <c r="L46" s="955">
        <v>1.4468788380350233</v>
      </c>
      <c r="M46" s="966">
        <v>1.3449661294145634</v>
      </c>
      <c r="N46" s="952">
        <v>1.2645302121392985</v>
      </c>
      <c r="O46" s="967">
        <v>2.6734831008141393</v>
      </c>
      <c r="P46" s="971">
        <v>6.7703148848854475</v>
      </c>
      <c r="Q46" s="955">
        <v>0.86275967282650468</v>
      </c>
      <c r="R46" s="966">
        <v>0.84624419291872877</v>
      </c>
      <c r="S46" s="952">
        <v>0.7377881325161757</v>
      </c>
      <c r="T46" s="967">
        <v>0.79464794265459815</v>
      </c>
      <c r="U46" s="971">
        <v>0</v>
      </c>
      <c r="V46" s="966">
        <v>84.430048689051617</v>
      </c>
      <c r="W46" s="952">
        <v>74.190977487856131</v>
      </c>
      <c r="X46" s="967">
        <v>10.239071201195497</v>
      </c>
      <c r="Y46" s="971">
        <v>15.569951310948364</v>
      </c>
      <c r="Z46" s="966">
        <v>100</v>
      </c>
      <c r="AA46" s="966">
        <v>89.504942071944527</v>
      </c>
      <c r="AB46" s="952">
        <v>10.495057928055438</v>
      </c>
      <c r="AC46" s="939">
        <v>0</v>
      </c>
      <c r="AD46" s="178"/>
      <c r="AE46" s="178"/>
      <c r="AF46" s="178"/>
      <c r="AG46" s="178"/>
      <c r="AH46" s="178"/>
      <c r="AI46" s="178"/>
      <c r="AJ46" s="178"/>
    </row>
    <row r="47" spans="1:36" x14ac:dyDescent="0.2">
      <c r="A47" s="958">
        <v>2011.12</v>
      </c>
      <c r="B47" s="962">
        <v>6.021204622788991</v>
      </c>
      <c r="C47" s="966">
        <v>6.0157859863366161</v>
      </c>
      <c r="D47" s="952">
        <v>5.7462794514071849</v>
      </c>
      <c r="E47" s="967">
        <v>9.1171845686041273</v>
      </c>
      <c r="F47" s="971">
        <v>6.3878862996143813</v>
      </c>
      <c r="G47" s="955">
        <v>4.1921816925385658</v>
      </c>
      <c r="H47" s="966">
        <v>4.2468653394680436</v>
      </c>
      <c r="I47" s="952">
        <v>4.3924010104477365</v>
      </c>
      <c r="J47" s="967">
        <v>2.5720854542086289</v>
      </c>
      <c r="K47" s="971">
        <v>0.49171359004401682</v>
      </c>
      <c r="L47" s="955">
        <v>5.1066931576637788</v>
      </c>
      <c r="M47" s="966">
        <v>5.1313256629023298</v>
      </c>
      <c r="N47" s="952">
        <v>5.0693402309274607</v>
      </c>
      <c r="O47" s="967">
        <v>5.8446350114063783</v>
      </c>
      <c r="P47" s="971">
        <v>3.4397999448291992</v>
      </c>
      <c r="Q47" s="955">
        <v>3.3840346534159584</v>
      </c>
      <c r="R47" s="966">
        <v>3.4013438802609581</v>
      </c>
      <c r="S47" s="952">
        <v>3.5157611314817503</v>
      </c>
      <c r="T47" s="967">
        <v>1.7268071732011465</v>
      </c>
      <c r="U47" s="971">
        <v>0.49171359004401682</v>
      </c>
      <c r="V47" s="966">
        <v>98.455087918047155</v>
      </c>
      <c r="W47" s="952">
        <v>86.52539388143029</v>
      </c>
      <c r="X47" s="967">
        <v>11.929694036616858</v>
      </c>
      <c r="Y47" s="971">
        <v>1.5449120819528426</v>
      </c>
      <c r="Z47" s="966">
        <v>99.82919440479489</v>
      </c>
      <c r="AA47" s="966">
        <v>94.995299085252867</v>
      </c>
      <c r="AB47" s="952">
        <v>4.833895319542008</v>
      </c>
      <c r="AC47" s="939">
        <v>0.17080559520514554</v>
      </c>
      <c r="AD47" s="178"/>
      <c r="AE47" s="178"/>
      <c r="AF47" s="178"/>
      <c r="AG47" s="178"/>
      <c r="AH47" s="178"/>
      <c r="AI47" s="178"/>
      <c r="AJ47" s="178"/>
    </row>
    <row r="48" spans="1:36" x14ac:dyDescent="0.2">
      <c r="A48" s="958">
        <v>2012.01</v>
      </c>
      <c r="B48" s="962">
        <v>1.9055897699973106</v>
      </c>
      <c r="C48" s="966">
        <v>1.8804892025910409</v>
      </c>
      <c r="D48" s="952">
        <v>1.9352126992379253</v>
      </c>
      <c r="E48" s="967">
        <v>1.3846291010201965</v>
      </c>
      <c r="F48" s="971">
        <v>4.0409628149601131</v>
      </c>
      <c r="G48" s="955">
        <v>1.0932133000554922</v>
      </c>
      <c r="H48" s="966">
        <v>0.96356329969475396</v>
      </c>
      <c r="I48" s="952">
        <v>0.943465289083536</v>
      </c>
      <c r="J48" s="967">
        <v>1.1456752295547394</v>
      </c>
      <c r="K48" s="971">
        <v>12.122888907331856</v>
      </c>
      <c r="L48" s="955">
        <v>1.4994015350264014</v>
      </c>
      <c r="M48" s="966">
        <v>1.4220262511428974</v>
      </c>
      <c r="N48" s="952">
        <v>1.4393389941607306</v>
      </c>
      <c r="O48" s="967">
        <v>1.265152165287468</v>
      </c>
      <c r="P48" s="971">
        <v>8.0819258611459848</v>
      </c>
      <c r="Q48" s="955">
        <v>0.49711372034348994</v>
      </c>
      <c r="R48" s="966">
        <v>0.50295711921728303</v>
      </c>
      <c r="S48" s="952">
        <v>0.5030844722208655</v>
      </c>
      <c r="T48" s="967">
        <v>0.20072125968789187</v>
      </c>
      <c r="U48" s="971">
        <v>0</v>
      </c>
      <c r="V48" s="966">
        <v>97.536287573174945</v>
      </c>
      <c r="W48" s="952">
        <v>90.398240589867768</v>
      </c>
      <c r="X48" s="967">
        <v>7.1380469833071709</v>
      </c>
      <c r="Y48" s="971">
        <v>2.4637124268251132</v>
      </c>
      <c r="Z48" s="966">
        <v>87.116442759263251</v>
      </c>
      <c r="AA48" s="966">
        <v>76.821309403135587</v>
      </c>
      <c r="AB48" s="952">
        <v>10.295133356127675</v>
      </c>
      <c r="AC48" s="939">
        <v>12.883557240736772</v>
      </c>
      <c r="AD48" s="178"/>
      <c r="AE48" s="178"/>
      <c r="AF48" s="178"/>
      <c r="AG48" s="178"/>
      <c r="AH48" s="178"/>
      <c r="AI48" s="178"/>
      <c r="AJ48" s="178"/>
    </row>
    <row r="49" spans="1:36" x14ac:dyDescent="0.2">
      <c r="A49" s="958">
        <v>2012.02</v>
      </c>
      <c r="B49" s="962">
        <v>3.1546511015015337</v>
      </c>
      <c r="C49" s="966">
        <v>3.1815168754102543</v>
      </c>
      <c r="D49" s="952">
        <v>3.2667479523924854</v>
      </c>
      <c r="E49" s="967">
        <v>2.395020124993096</v>
      </c>
      <c r="F49" s="971">
        <v>1.2487213240185571</v>
      </c>
      <c r="G49" s="955">
        <v>2.730032412926533</v>
      </c>
      <c r="H49" s="966">
        <v>2.768514645816575</v>
      </c>
      <c r="I49" s="952">
        <v>2.8189258578287539</v>
      </c>
      <c r="J49" s="967">
        <v>2.3033292247707546</v>
      </c>
      <c r="K49" s="971">
        <v>0</v>
      </c>
      <c r="L49" s="955">
        <v>2.9423417572140336</v>
      </c>
      <c r="M49" s="966">
        <v>2.9750157606134149</v>
      </c>
      <c r="N49" s="952">
        <v>3.0428369051106197</v>
      </c>
      <c r="O49" s="967">
        <v>2.3491746748819251</v>
      </c>
      <c r="P49" s="971">
        <v>0.62436066200927853</v>
      </c>
      <c r="Q49" s="955">
        <v>1.2994604429391396</v>
      </c>
      <c r="R49" s="966">
        <v>1.3177774926414823</v>
      </c>
      <c r="S49" s="952">
        <v>1.4371712237287182</v>
      </c>
      <c r="T49" s="967">
        <v>0</v>
      </c>
      <c r="U49" s="971">
        <v>0</v>
      </c>
      <c r="V49" s="966">
        <v>99.449791073232703</v>
      </c>
      <c r="W49" s="952">
        <v>92.130047324833484</v>
      </c>
      <c r="X49" s="967">
        <v>7.3197437483991434</v>
      </c>
      <c r="Y49" s="971">
        <v>0.55020892676729005</v>
      </c>
      <c r="Z49" s="966">
        <v>100</v>
      </c>
      <c r="AA49" s="966">
        <v>91.865586241918336</v>
      </c>
      <c r="AB49" s="952">
        <v>8.1344137580816707</v>
      </c>
      <c r="AC49" s="939">
        <v>0</v>
      </c>
      <c r="AD49" s="178"/>
      <c r="AE49" s="178"/>
      <c r="AF49" s="178"/>
      <c r="AG49" s="178"/>
      <c r="AH49" s="178"/>
      <c r="AI49" s="178"/>
      <c r="AJ49" s="178"/>
    </row>
    <row r="50" spans="1:36" x14ac:dyDescent="0.2">
      <c r="A50" s="958">
        <v>2012.03</v>
      </c>
      <c r="B50" s="962">
        <v>1.6426426088932897</v>
      </c>
      <c r="C50" s="966">
        <v>1.6469105978560863</v>
      </c>
      <c r="D50" s="952">
        <v>1.7801735728135755</v>
      </c>
      <c r="E50" s="967">
        <v>0.44654640213399921</v>
      </c>
      <c r="F50" s="971">
        <v>1.2336196173999201</v>
      </c>
      <c r="G50" s="955">
        <v>2.35035446912691</v>
      </c>
      <c r="H50" s="966">
        <v>2.3748794643998385</v>
      </c>
      <c r="I50" s="952">
        <v>2.2166924833207755</v>
      </c>
      <c r="J50" s="967">
        <v>3.7997462616272597</v>
      </c>
      <c r="K50" s="971">
        <v>0</v>
      </c>
      <c r="L50" s="955">
        <v>1.9964985390101</v>
      </c>
      <c r="M50" s="966">
        <v>2.0108950311279625</v>
      </c>
      <c r="N50" s="952">
        <v>1.9984330280671756</v>
      </c>
      <c r="O50" s="967">
        <v>2.1231463318806294</v>
      </c>
      <c r="P50" s="971">
        <v>0.61680980869996005</v>
      </c>
      <c r="Q50" s="955">
        <v>0.83809467107753643</v>
      </c>
      <c r="R50" s="966">
        <v>0.84683984892897701</v>
      </c>
      <c r="S50" s="952">
        <v>0.85312743204886909</v>
      </c>
      <c r="T50" s="967">
        <v>0.15898876455767802</v>
      </c>
      <c r="U50" s="971">
        <v>0</v>
      </c>
      <c r="V50" s="966">
        <v>99.224457605298426</v>
      </c>
      <c r="W50" s="952">
        <v>96.536079355476843</v>
      </c>
      <c r="X50" s="967">
        <v>2.6883782498216209</v>
      </c>
      <c r="Y50" s="971">
        <v>0.77554239470158115</v>
      </c>
      <c r="Z50" s="966">
        <v>100</v>
      </c>
      <c r="AA50" s="966">
        <v>84.012222580192514</v>
      </c>
      <c r="AB50" s="952">
        <v>15.9877774198075</v>
      </c>
      <c r="AC50" s="939">
        <v>0</v>
      </c>
      <c r="AD50" s="178"/>
      <c r="AE50" s="178"/>
      <c r="AF50" s="178"/>
      <c r="AG50" s="178"/>
      <c r="AH50" s="178"/>
      <c r="AI50" s="178"/>
      <c r="AJ50" s="178"/>
    </row>
    <row r="51" spans="1:36" x14ac:dyDescent="0.2">
      <c r="A51" s="958">
        <v>2012.04</v>
      </c>
      <c r="B51" s="962">
        <v>2.119912513118861</v>
      </c>
      <c r="C51" s="966">
        <v>2.1392223907687056</v>
      </c>
      <c r="D51" s="952">
        <v>2.2369809878543241</v>
      </c>
      <c r="E51" s="967">
        <v>0.42542314715421159</v>
      </c>
      <c r="F51" s="971">
        <v>0.47099034565257147</v>
      </c>
      <c r="G51" s="955">
        <v>2.576869701661427</v>
      </c>
      <c r="H51" s="966">
        <v>2.607046407172724</v>
      </c>
      <c r="I51" s="952">
        <v>2.6864978758134144</v>
      </c>
      <c r="J51" s="967">
        <v>1.2141881735258042</v>
      </c>
      <c r="K51" s="971">
        <v>0</v>
      </c>
      <c r="L51" s="955">
        <v>2.3483911073901442</v>
      </c>
      <c r="M51" s="966">
        <v>2.3731343989707145</v>
      </c>
      <c r="N51" s="952">
        <v>2.4617394318338692</v>
      </c>
      <c r="O51" s="967">
        <v>0.8198056603400079</v>
      </c>
      <c r="P51" s="971">
        <v>0.23549517282628574</v>
      </c>
      <c r="Q51" s="955">
        <v>0.62926753234045174</v>
      </c>
      <c r="R51" s="966">
        <v>0.63112105409545471</v>
      </c>
      <c r="S51" s="952">
        <v>0.64624267894799292</v>
      </c>
      <c r="T51" s="967">
        <v>0.26381601190821435</v>
      </c>
      <c r="U51" s="971">
        <v>0</v>
      </c>
      <c r="V51" s="966">
        <v>99.742831880345733</v>
      </c>
      <c r="W51" s="952">
        <v>98.672423180203424</v>
      </c>
      <c r="X51" s="967">
        <v>1.0704087001423561</v>
      </c>
      <c r="Y51" s="971">
        <v>0.2571681196541854</v>
      </c>
      <c r="Z51" s="966">
        <v>100</v>
      </c>
      <c r="AA51" s="966">
        <v>97.486725112152953</v>
      </c>
      <c r="AB51" s="952">
        <v>2.5132748878470683</v>
      </c>
      <c r="AC51" s="939">
        <v>0</v>
      </c>
      <c r="AD51" s="178"/>
      <c r="AE51" s="178"/>
      <c r="AF51" s="178"/>
      <c r="AG51" s="178"/>
      <c r="AH51" s="178"/>
      <c r="AI51" s="178"/>
      <c r="AJ51" s="178"/>
    </row>
    <row r="52" spans="1:36" x14ac:dyDescent="0.2">
      <c r="A52" s="958">
        <v>2012.05</v>
      </c>
      <c r="B52" s="962">
        <v>1.7949629323040233</v>
      </c>
      <c r="C52" s="966">
        <v>1.7891417455144258</v>
      </c>
      <c r="D52" s="952">
        <v>1.8363731240021546</v>
      </c>
      <c r="E52" s="967">
        <v>0.83828194841801718</v>
      </c>
      <c r="F52" s="971">
        <v>2.3054859581129685</v>
      </c>
      <c r="G52" s="955">
        <v>1.5024786961485372</v>
      </c>
      <c r="H52" s="966">
        <v>1.519610556408534</v>
      </c>
      <c r="I52" s="952">
        <v>1.4916404154835647</v>
      </c>
      <c r="J52" s="967">
        <v>2.0827040628067324</v>
      </c>
      <c r="K52" s="971">
        <v>0</v>
      </c>
      <c r="L52" s="955">
        <v>1.6487208142262801</v>
      </c>
      <c r="M52" s="966">
        <v>1.6543761509614798</v>
      </c>
      <c r="N52" s="952">
        <v>1.6640067697428598</v>
      </c>
      <c r="O52" s="967">
        <v>1.4604930056123748</v>
      </c>
      <c r="P52" s="971">
        <v>1.1527429790564843</v>
      </c>
      <c r="Q52" s="955">
        <v>0.6571558576122597</v>
      </c>
      <c r="R52" s="966">
        <v>0.65542290622181565</v>
      </c>
      <c r="S52" s="952">
        <v>0.60387287322393701</v>
      </c>
      <c r="T52" s="967">
        <v>0.5681535654771882</v>
      </c>
      <c r="U52" s="971">
        <v>0</v>
      </c>
      <c r="V52" s="966">
        <v>98.551964468833162</v>
      </c>
      <c r="W52" s="952">
        <v>96.366865783041604</v>
      </c>
      <c r="X52" s="967">
        <v>2.1850986857915711</v>
      </c>
      <c r="Y52" s="971">
        <v>1.448035531166814</v>
      </c>
      <c r="Z52" s="966">
        <v>100</v>
      </c>
      <c r="AA52" s="966">
        <v>93.514317752358934</v>
      </c>
      <c r="AB52" s="952">
        <v>6.48568224764107</v>
      </c>
      <c r="AC52" s="939">
        <v>0</v>
      </c>
      <c r="AD52" s="178"/>
      <c r="AE52" s="178"/>
      <c r="AF52" s="178"/>
      <c r="AG52" s="178"/>
      <c r="AH52" s="178"/>
      <c r="AI52" s="178"/>
      <c r="AJ52" s="178"/>
    </row>
    <row r="53" spans="1:36" x14ac:dyDescent="0.2">
      <c r="A53" s="958">
        <v>2012.06</v>
      </c>
      <c r="B53" s="962">
        <v>1.6683816045830315</v>
      </c>
      <c r="C53" s="966">
        <v>1.6594584057317661</v>
      </c>
      <c r="D53" s="952">
        <v>1.7032351591092696</v>
      </c>
      <c r="E53" s="967">
        <v>0</v>
      </c>
      <c r="F53" s="971">
        <v>2.5366796070847855</v>
      </c>
      <c r="G53" s="955">
        <v>1.4120818786460259</v>
      </c>
      <c r="H53" s="966">
        <v>1.4154211078138281</v>
      </c>
      <c r="I53" s="952">
        <v>1.4256971049422384</v>
      </c>
      <c r="J53" s="967">
        <v>1.0258858294672666</v>
      </c>
      <c r="K53" s="971">
        <v>1.087148403036337</v>
      </c>
      <c r="L53" s="955">
        <v>1.5402317416145288</v>
      </c>
      <c r="M53" s="966">
        <v>1.5374397567727971</v>
      </c>
      <c r="N53" s="952">
        <v>1.564466132025754</v>
      </c>
      <c r="O53" s="967">
        <v>0.51294291473363329</v>
      </c>
      <c r="P53" s="971">
        <v>1.8119140050605611</v>
      </c>
      <c r="Q53" s="955">
        <v>0.59685580885022993</v>
      </c>
      <c r="R53" s="966">
        <v>0.58064499222529187</v>
      </c>
      <c r="S53" s="952">
        <v>0.59596249131820844</v>
      </c>
      <c r="T53" s="967">
        <v>0</v>
      </c>
      <c r="U53" s="971">
        <v>1.087148403036337</v>
      </c>
      <c r="V53" s="966">
        <v>98.453386927841038</v>
      </c>
      <c r="W53" s="952">
        <v>98.453386927841038</v>
      </c>
      <c r="X53" s="967">
        <v>0</v>
      </c>
      <c r="Y53" s="971">
        <v>1.5466130721589957</v>
      </c>
      <c r="Z53" s="966">
        <v>99.216858201248243</v>
      </c>
      <c r="AA53" s="966">
        <v>97.368578176174168</v>
      </c>
      <c r="AB53" s="952">
        <v>1.848280025074089</v>
      </c>
      <c r="AC53" s="939">
        <v>0.78314179875174617</v>
      </c>
      <c r="AD53" s="178"/>
      <c r="AE53" s="178"/>
      <c r="AF53" s="178"/>
      <c r="AG53" s="178"/>
      <c r="AH53" s="178"/>
      <c r="AI53" s="178"/>
      <c r="AJ53" s="178"/>
    </row>
    <row r="54" spans="1:36" x14ac:dyDescent="0.2">
      <c r="A54" s="958">
        <v>2012.07</v>
      </c>
      <c r="B54" s="962">
        <v>1.2375345723579771</v>
      </c>
      <c r="C54" s="966">
        <v>1.1867032891361389</v>
      </c>
      <c r="D54" s="952">
        <v>1.1145971367935996</v>
      </c>
      <c r="E54" s="967">
        <v>3.7485371096287494</v>
      </c>
      <c r="F54" s="971">
        <v>5.4218418176404795</v>
      </c>
      <c r="G54" s="955">
        <v>1.862942081577815</v>
      </c>
      <c r="H54" s="966">
        <v>1.879102301851916</v>
      </c>
      <c r="I54" s="952">
        <v>1.8867365138558738</v>
      </c>
      <c r="J54" s="967">
        <v>1.6078691009504043</v>
      </c>
      <c r="K54" s="971">
        <v>0.53267216721872768</v>
      </c>
      <c r="L54" s="955">
        <v>1.5502383269678961</v>
      </c>
      <c r="M54" s="966">
        <v>1.5329027954940275</v>
      </c>
      <c r="N54" s="952">
        <v>1.5006668253247368</v>
      </c>
      <c r="O54" s="967">
        <v>2.6782031052895769</v>
      </c>
      <c r="P54" s="971">
        <v>2.9772569924296035</v>
      </c>
      <c r="Q54" s="955">
        <v>0.49853036278021551</v>
      </c>
      <c r="R54" s="966">
        <v>0.49811560553860185</v>
      </c>
      <c r="S54" s="952">
        <v>0.49116022101393975</v>
      </c>
      <c r="T54" s="967">
        <v>0.23637473963054539</v>
      </c>
      <c r="U54" s="971">
        <v>0</v>
      </c>
      <c r="V54" s="966">
        <v>94.741608036235178</v>
      </c>
      <c r="W54" s="952">
        <v>86.548911495942775</v>
      </c>
      <c r="X54" s="967">
        <v>8.1926965402923546</v>
      </c>
      <c r="Y54" s="971">
        <v>5.2583919637648817</v>
      </c>
      <c r="Z54" s="966">
        <v>99.656818312786399</v>
      </c>
      <c r="AA54" s="966">
        <v>97.322426610249934</v>
      </c>
      <c r="AB54" s="952">
        <v>2.3343917025364322</v>
      </c>
      <c r="AC54" s="939">
        <v>0.34318168721358827</v>
      </c>
      <c r="AD54" s="178"/>
      <c r="AE54" s="178"/>
      <c r="AF54" s="178"/>
      <c r="AG54" s="178"/>
      <c r="AH54" s="178"/>
      <c r="AI54" s="178"/>
      <c r="AJ54" s="178"/>
    </row>
    <row r="55" spans="1:36" x14ac:dyDescent="0.2">
      <c r="A55" s="958">
        <v>2012.08</v>
      </c>
      <c r="B55" s="962">
        <v>1.9092535427865445</v>
      </c>
      <c r="C55" s="966">
        <v>1.8478636339068697</v>
      </c>
      <c r="D55" s="952">
        <v>1.6952958728440664</v>
      </c>
      <c r="E55" s="967">
        <v>7.0396514040314067</v>
      </c>
      <c r="F55" s="971">
        <v>8.2308840190030104</v>
      </c>
      <c r="G55" s="955">
        <v>1.6494238101183296</v>
      </c>
      <c r="H55" s="966">
        <v>1.6226984670917703</v>
      </c>
      <c r="I55" s="952">
        <v>1.6602791468995706</v>
      </c>
      <c r="J55" s="967">
        <v>0.34385087530747377</v>
      </c>
      <c r="K55" s="971">
        <v>4.4014680148945144</v>
      </c>
      <c r="L55" s="955">
        <v>1.779338676452437</v>
      </c>
      <c r="M55" s="966">
        <v>1.7352810504993199</v>
      </c>
      <c r="N55" s="952">
        <v>1.6777875098718185</v>
      </c>
      <c r="O55" s="967">
        <v>3.69175113966944</v>
      </c>
      <c r="P55" s="971">
        <v>6.3161760169487629</v>
      </c>
      <c r="Q55" s="955">
        <v>0.70285496838442796</v>
      </c>
      <c r="R55" s="966">
        <v>0.66305413270257629</v>
      </c>
      <c r="S55" s="952">
        <v>0.65708805671601367</v>
      </c>
      <c r="T55" s="967">
        <v>0.17192543765373686</v>
      </c>
      <c r="U55" s="971">
        <v>3.4295350079179241</v>
      </c>
      <c r="V55" s="966">
        <v>95.853767664158482</v>
      </c>
      <c r="W55" s="952">
        <v>85.429204751686882</v>
      </c>
      <c r="X55" s="967">
        <v>10.42456291247165</v>
      </c>
      <c r="Y55" s="971">
        <v>4.1462323358414457</v>
      </c>
      <c r="Z55" s="966">
        <v>97.433530850922594</v>
      </c>
      <c r="AA55" s="966">
        <v>96.844133498513628</v>
      </c>
      <c r="AB55" s="952">
        <v>0.58939735240897539</v>
      </c>
      <c r="AC55" s="939">
        <v>2.5664691490774962</v>
      </c>
      <c r="AD55" s="178"/>
      <c r="AE55" s="178"/>
      <c r="AF55" s="178"/>
      <c r="AG55" s="178"/>
      <c r="AH55" s="178"/>
      <c r="AI55" s="178"/>
      <c r="AJ55" s="178"/>
    </row>
    <row r="56" spans="1:36" x14ac:dyDescent="0.2">
      <c r="A56" s="958">
        <v>2012.09</v>
      </c>
      <c r="B56" s="962">
        <v>1.886986881179167</v>
      </c>
      <c r="C56" s="966">
        <v>1.7691995973773487</v>
      </c>
      <c r="D56" s="952">
        <v>1.516958906924212</v>
      </c>
      <c r="E56" s="967">
        <v>7.6634872689668967</v>
      </c>
      <c r="F56" s="971">
        <v>12.773384732318011</v>
      </c>
      <c r="G56" s="955">
        <v>1.4582134575102292</v>
      </c>
      <c r="H56" s="966">
        <v>1.4098272452089038</v>
      </c>
      <c r="I56" s="952">
        <v>1.3574208898300395</v>
      </c>
      <c r="J56" s="967">
        <v>2.6344438360835194</v>
      </c>
      <c r="K56" s="971">
        <v>5.9302713963636737</v>
      </c>
      <c r="L56" s="955">
        <v>1.6726001693446981</v>
      </c>
      <c r="M56" s="966">
        <v>1.5895134212931263</v>
      </c>
      <c r="N56" s="952">
        <v>1.4371898983771256</v>
      </c>
      <c r="O56" s="967">
        <v>5.1489655525252083</v>
      </c>
      <c r="P56" s="971">
        <v>9.3518280643408431</v>
      </c>
      <c r="Q56" s="955">
        <v>0.82684659743362743</v>
      </c>
      <c r="R56" s="966">
        <v>0.78687737174470074</v>
      </c>
      <c r="S56" s="952">
        <v>0.65685792032639378</v>
      </c>
      <c r="T56" s="967">
        <v>2.3940480770327155</v>
      </c>
      <c r="U56" s="971">
        <v>2.7353236456048706</v>
      </c>
      <c r="V56" s="966">
        <v>92.754345339592589</v>
      </c>
      <c r="W56" s="952">
        <v>76.266301651808888</v>
      </c>
      <c r="X56" s="967">
        <v>16.48804368778362</v>
      </c>
      <c r="Y56" s="971">
        <v>7.245654660407479</v>
      </c>
      <c r="Z56" s="966">
        <v>95.646946689974371</v>
      </c>
      <c r="AA56" s="966">
        <v>88.312296390743242</v>
      </c>
      <c r="AB56" s="952">
        <v>7.3346502992311571</v>
      </c>
      <c r="AC56" s="939">
        <v>4.3530533100257154</v>
      </c>
      <c r="AD56" s="178"/>
      <c r="AE56" s="178"/>
      <c r="AF56" s="178"/>
      <c r="AG56" s="178"/>
      <c r="AH56" s="178"/>
      <c r="AI56" s="178"/>
      <c r="AJ56" s="178"/>
    </row>
    <row r="57" spans="1:36" x14ac:dyDescent="0.2">
      <c r="A57" s="958">
        <v>2012.1</v>
      </c>
      <c r="B57" s="962">
        <v>1.5394792085823343</v>
      </c>
      <c r="C57" s="966">
        <v>1.4887913812902565</v>
      </c>
      <c r="D57" s="952">
        <v>1.3540926309850825</v>
      </c>
      <c r="E57" s="967">
        <v>5.1033581702711013</v>
      </c>
      <c r="F57" s="971">
        <v>7.2850122034749445</v>
      </c>
      <c r="G57" s="955">
        <v>1.6632473782764223</v>
      </c>
      <c r="H57" s="966">
        <v>1.5464502049228164</v>
      </c>
      <c r="I57" s="952">
        <v>1.4629376399520109</v>
      </c>
      <c r="J57" s="967">
        <v>3.7874638974936614</v>
      </c>
      <c r="K57" s="971">
        <v>14.902363139670044</v>
      </c>
      <c r="L57" s="955">
        <v>1.6013632934293782</v>
      </c>
      <c r="M57" s="966">
        <v>1.5176207931065364</v>
      </c>
      <c r="N57" s="952">
        <v>1.4085151354685466</v>
      </c>
      <c r="O57" s="967">
        <v>4.4454110338823813</v>
      </c>
      <c r="P57" s="971">
        <v>11.093687671572495</v>
      </c>
      <c r="Q57" s="955">
        <v>0.74875977106804537</v>
      </c>
      <c r="R57" s="966">
        <v>0.65726329900920089</v>
      </c>
      <c r="S57" s="952">
        <v>0.60524267612154559</v>
      </c>
      <c r="T57" s="967">
        <v>1.2000858276714215</v>
      </c>
      <c r="U57" s="971">
        <v>5.1893366993109122</v>
      </c>
      <c r="V57" s="966">
        <v>95.86176443513358</v>
      </c>
      <c r="W57" s="952">
        <v>84.056248048769277</v>
      </c>
      <c r="X57" s="967">
        <v>11.805516386364276</v>
      </c>
      <c r="Y57" s="971">
        <v>4.1382355648663314</v>
      </c>
      <c r="Z57" s="966">
        <v>92.164674415358377</v>
      </c>
      <c r="AA57" s="966">
        <v>84.055168014952073</v>
      </c>
      <c r="AB57" s="952">
        <v>8.109506400406298</v>
      </c>
      <c r="AC57" s="939">
        <v>7.8353255846415433</v>
      </c>
      <c r="AD57" s="178"/>
      <c r="AE57" s="178"/>
      <c r="AF57" s="178"/>
      <c r="AG57" s="178"/>
      <c r="AH57" s="178"/>
      <c r="AI57" s="178"/>
      <c r="AJ57" s="178"/>
    </row>
    <row r="58" spans="1:36" x14ac:dyDescent="0.2">
      <c r="A58" s="958">
        <v>2012.11</v>
      </c>
      <c r="B58" s="962">
        <v>1.7716852961700367</v>
      </c>
      <c r="C58" s="966">
        <v>1.7559042410327801</v>
      </c>
      <c r="D58" s="952">
        <v>1.5573672694618306</v>
      </c>
      <c r="E58" s="967">
        <v>8.9469769896370437</v>
      </c>
      <c r="F58" s="971">
        <v>4.2604646933210715</v>
      </c>
      <c r="G58" s="955">
        <v>1.3310542168567987</v>
      </c>
      <c r="H58" s="966">
        <v>1.3260124712064483</v>
      </c>
      <c r="I58" s="952">
        <v>1.2811732463112591</v>
      </c>
      <c r="J58" s="967">
        <v>2.9501035695090292</v>
      </c>
      <c r="K58" s="971">
        <v>2.1261716910138277</v>
      </c>
      <c r="L58" s="955">
        <v>1.5513697565134177</v>
      </c>
      <c r="M58" s="966">
        <v>1.5409583561196141</v>
      </c>
      <c r="N58" s="952">
        <v>1.4192702578865448</v>
      </c>
      <c r="O58" s="967">
        <v>5.9485402795730362</v>
      </c>
      <c r="P58" s="971">
        <v>3.1933181921674496</v>
      </c>
      <c r="Q58" s="955">
        <v>0.60441296100610031</v>
      </c>
      <c r="R58" s="966">
        <v>0.60824547194468626</v>
      </c>
      <c r="S58" s="952">
        <v>0.58313220216452311</v>
      </c>
      <c r="T58" s="967">
        <v>0.77466173250501613</v>
      </c>
      <c r="U58" s="971">
        <v>0</v>
      </c>
      <c r="V58" s="966">
        <v>98.4847827414943</v>
      </c>
      <c r="W58" s="952">
        <v>85.002466339653267</v>
      </c>
      <c r="X58" s="967">
        <v>13.482316401841066</v>
      </c>
      <c r="Y58" s="971">
        <v>1.515217258505738</v>
      </c>
      <c r="Z58" s="966">
        <v>98.993515469289406</v>
      </c>
      <c r="AA58" s="966">
        <v>93.076314867389598</v>
      </c>
      <c r="AB58" s="952">
        <v>5.9172006018998271</v>
      </c>
      <c r="AC58" s="939">
        <v>1.0064845307106429</v>
      </c>
      <c r="AD58" s="178"/>
      <c r="AE58" s="178"/>
      <c r="AF58" s="178"/>
      <c r="AG58" s="178"/>
      <c r="AH58" s="178"/>
      <c r="AI58" s="178"/>
      <c r="AJ58" s="178"/>
    </row>
    <row r="59" spans="1:36" x14ac:dyDescent="0.2">
      <c r="A59" s="958">
        <v>2012.12</v>
      </c>
      <c r="B59" s="962">
        <v>1.7757606945829993</v>
      </c>
      <c r="C59" s="966">
        <v>1.7541628944312833</v>
      </c>
      <c r="D59" s="952">
        <v>1.6612539044182768</v>
      </c>
      <c r="E59" s="967">
        <v>4.5105026208990751</v>
      </c>
      <c r="F59" s="971">
        <v>3.724152265521083</v>
      </c>
      <c r="G59" s="955">
        <v>2.1933378466018385</v>
      </c>
      <c r="H59" s="966">
        <v>2.2133618223585305</v>
      </c>
      <c r="I59" s="952">
        <v>2.1600012261749759</v>
      </c>
      <c r="J59" s="967">
        <v>3.7964156373676659</v>
      </c>
      <c r="K59" s="971">
        <v>0.38692491070348933</v>
      </c>
      <c r="L59" s="955">
        <v>1.984549270592419</v>
      </c>
      <c r="M59" s="966">
        <v>1.9837623583949069</v>
      </c>
      <c r="N59" s="952">
        <v>1.9106275652966263</v>
      </c>
      <c r="O59" s="967">
        <v>4.1534591291333705</v>
      </c>
      <c r="P59" s="971">
        <v>2.0555385881122863</v>
      </c>
      <c r="Q59" s="955">
        <v>1.0594816329977492</v>
      </c>
      <c r="R59" s="966">
        <v>1.0712259214227309</v>
      </c>
      <c r="S59" s="952">
        <v>1.0498632309153069</v>
      </c>
      <c r="T59" s="967">
        <v>1.704994865650878</v>
      </c>
      <c r="U59" s="971">
        <v>0</v>
      </c>
      <c r="V59" s="966">
        <v>97.700737132701519</v>
      </c>
      <c r="W59" s="952">
        <v>89.508920216884775</v>
      </c>
      <c r="X59" s="967">
        <v>8.1918169158167764</v>
      </c>
      <c r="Y59" s="971">
        <v>2.2992628672984829</v>
      </c>
      <c r="Z59" s="966">
        <v>99.806595402452416</v>
      </c>
      <c r="AA59" s="966">
        <v>94.224362427597171</v>
      </c>
      <c r="AB59" s="952">
        <v>5.582232974855267</v>
      </c>
      <c r="AC59" s="939">
        <v>0.19340459754754566</v>
      </c>
      <c r="AD59" s="178"/>
      <c r="AE59" s="178"/>
      <c r="AF59" s="178"/>
      <c r="AG59" s="178"/>
      <c r="AH59" s="178"/>
      <c r="AI59" s="178"/>
      <c r="AJ59" s="178"/>
    </row>
    <row r="60" spans="1:36" x14ac:dyDescent="0.2">
      <c r="A60" s="958">
        <v>2013.01</v>
      </c>
      <c r="B60" s="962">
        <v>1.555280414647942</v>
      </c>
      <c r="C60" s="966">
        <v>1.5347002969181602</v>
      </c>
      <c r="D60" s="952">
        <v>1.507019917122784</v>
      </c>
      <c r="E60" s="967">
        <v>2.7674812305258221</v>
      </c>
      <c r="F60" s="971">
        <v>3.3919165200125159</v>
      </c>
      <c r="G60" s="955">
        <v>1.2336933612877381</v>
      </c>
      <c r="H60" s="966">
        <v>1.2475173052598683</v>
      </c>
      <c r="I60" s="952">
        <v>1.2321934677934461</v>
      </c>
      <c r="J60" s="967">
        <v>1.9299839042717619</v>
      </c>
      <c r="K60" s="971">
        <v>0</v>
      </c>
      <c r="L60" s="955">
        <v>1.39448688796784</v>
      </c>
      <c r="M60" s="966">
        <v>1.3911088010890142</v>
      </c>
      <c r="N60" s="952">
        <v>1.3696066924581149</v>
      </c>
      <c r="O60" s="967">
        <v>2.348732567398792</v>
      </c>
      <c r="P60" s="971">
        <v>1.6959582600062579</v>
      </c>
      <c r="Q60" s="955">
        <v>0.33052452466600496</v>
      </c>
      <c r="R60" s="966">
        <v>0.32155897794782412</v>
      </c>
      <c r="S60" s="952">
        <v>0.30172442200166966</v>
      </c>
      <c r="T60" s="967">
        <v>1.2049161637144015</v>
      </c>
      <c r="U60" s="971">
        <v>0</v>
      </c>
      <c r="V60" s="966">
        <v>97.583305029495051</v>
      </c>
      <c r="W60" s="952">
        <v>93.718931006662658</v>
      </c>
      <c r="X60" s="967">
        <v>3.8643740228324148</v>
      </c>
      <c r="Y60" s="971">
        <v>2.4166949705049801</v>
      </c>
      <c r="Z60" s="966">
        <v>100</v>
      </c>
      <c r="AA60" s="966">
        <v>96.602576923723689</v>
      </c>
      <c r="AB60" s="952">
        <v>3.3974230762763007</v>
      </c>
      <c r="AC60" s="939">
        <v>0</v>
      </c>
      <c r="AD60" s="178"/>
      <c r="AE60" s="178"/>
      <c r="AF60" s="178"/>
      <c r="AG60" s="178"/>
      <c r="AH60" s="178"/>
      <c r="AI60" s="178"/>
      <c r="AJ60" s="178"/>
    </row>
    <row r="61" spans="1:36" x14ac:dyDescent="0.2">
      <c r="A61" s="958">
        <v>2013.02</v>
      </c>
      <c r="B61" s="962">
        <v>1.7360847925745826</v>
      </c>
      <c r="C61" s="966">
        <v>1.755807965560584</v>
      </c>
      <c r="D61" s="952">
        <v>1.6294651094155745</v>
      </c>
      <c r="E61" s="967">
        <v>6.5438134295419861</v>
      </c>
      <c r="F61" s="971">
        <v>0</v>
      </c>
      <c r="G61" s="955">
        <v>1.6326320947379951</v>
      </c>
      <c r="H61" s="966">
        <v>1.5670638671963686</v>
      </c>
      <c r="I61" s="952">
        <v>1.5114195882371804</v>
      </c>
      <c r="J61" s="967">
        <v>3.6758108104356402</v>
      </c>
      <c r="K61" s="971">
        <v>7.4041173822152349</v>
      </c>
      <c r="L61" s="955">
        <v>1.6843584436562888</v>
      </c>
      <c r="M61" s="966">
        <v>1.6614359163784762</v>
      </c>
      <c r="N61" s="952">
        <v>1.5704423488263775</v>
      </c>
      <c r="O61" s="967">
        <v>5.1098121199888134</v>
      </c>
      <c r="P61" s="971">
        <v>3.7020586911076174</v>
      </c>
      <c r="Q61" s="955">
        <v>0.65366834757994952</v>
      </c>
      <c r="R61" s="966">
        <v>0.63940830734133358</v>
      </c>
      <c r="S61" s="952">
        <v>0.60596308038110647</v>
      </c>
      <c r="T61" s="967">
        <v>0.3029024413676597</v>
      </c>
      <c r="U61" s="971">
        <v>0</v>
      </c>
      <c r="V61" s="966">
        <v>100</v>
      </c>
      <c r="W61" s="952">
        <v>90.418386488907515</v>
      </c>
      <c r="X61" s="967">
        <v>9.5816135110924439</v>
      </c>
      <c r="Y61" s="971">
        <v>0</v>
      </c>
      <c r="Z61" s="966">
        <v>94.905697446313354</v>
      </c>
      <c r="AA61" s="966">
        <v>89.182437205289631</v>
      </c>
      <c r="AB61" s="952">
        <v>5.7232602410237776</v>
      </c>
      <c r="AC61" s="939">
        <v>5.0943025536866324</v>
      </c>
      <c r="AD61" s="178"/>
      <c r="AE61" s="178"/>
      <c r="AF61" s="178"/>
      <c r="AG61" s="178"/>
      <c r="AH61" s="178"/>
      <c r="AI61" s="178"/>
      <c r="AJ61" s="178"/>
    </row>
    <row r="62" spans="1:36" x14ac:dyDescent="0.2">
      <c r="A62" s="958">
        <v>2013.03</v>
      </c>
      <c r="B62" s="962">
        <v>1.5317195672737596</v>
      </c>
      <c r="C62" s="966">
        <v>1.5415946348622382</v>
      </c>
      <c r="D62" s="952">
        <v>1.4015993942786857</v>
      </c>
      <c r="E62" s="967">
        <v>6.4648342345436305</v>
      </c>
      <c r="F62" s="971">
        <v>0</v>
      </c>
      <c r="G62" s="955">
        <v>1.7998482665965794</v>
      </c>
      <c r="H62" s="966">
        <v>1.7680138407931139</v>
      </c>
      <c r="I62" s="952">
        <v>1.5239664905356067</v>
      </c>
      <c r="J62" s="967">
        <v>10.350474029987843</v>
      </c>
      <c r="K62" s="971">
        <v>6.737679069191306</v>
      </c>
      <c r="L62" s="955">
        <v>1.6657839169351694</v>
      </c>
      <c r="M62" s="966">
        <v>1.6548042378276762</v>
      </c>
      <c r="N62" s="952">
        <v>1.4627829424071463</v>
      </c>
      <c r="O62" s="967">
        <v>8.407654132265737</v>
      </c>
      <c r="P62" s="971">
        <v>3.368839534595653</v>
      </c>
      <c r="Q62" s="955">
        <v>0.70833126274767755</v>
      </c>
      <c r="R62" s="966">
        <v>0.71289790748090087</v>
      </c>
      <c r="S62" s="952">
        <v>0.65439025300959042</v>
      </c>
      <c r="T62" s="967">
        <v>2.6788041440967083</v>
      </c>
      <c r="U62" s="971">
        <v>0</v>
      </c>
      <c r="V62" s="966">
        <v>100</v>
      </c>
      <c r="W62" s="952">
        <v>88.404955932564306</v>
      </c>
      <c r="X62" s="967">
        <v>11.595044067435621</v>
      </c>
      <c r="Y62" s="971">
        <v>0</v>
      </c>
      <c r="Z62" s="966">
        <v>97.602026865720404</v>
      </c>
      <c r="AA62" s="966">
        <v>81.803426400958983</v>
      </c>
      <c r="AB62" s="952">
        <v>15.798600464761344</v>
      </c>
      <c r="AC62" s="939">
        <v>2.3979731342796122</v>
      </c>
      <c r="AD62" s="178"/>
      <c r="AE62" s="178"/>
      <c r="AF62" s="178"/>
      <c r="AG62" s="178"/>
      <c r="AH62" s="178"/>
      <c r="AI62" s="178"/>
      <c r="AJ62" s="178"/>
    </row>
    <row r="63" spans="1:36" x14ac:dyDescent="0.2">
      <c r="A63" s="958">
        <v>2013.04</v>
      </c>
      <c r="B63" s="962">
        <v>1.8252145336548837</v>
      </c>
      <c r="C63" s="966">
        <v>1.8184700420242184</v>
      </c>
      <c r="D63" s="952">
        <v>1.3795736107801233</v>
      </c>
      <c r="E63" s="967">
        <v>15.809318186570231</v>
      </c>
      <c r="F63" s="971">
        <v>2.9515879720010281</v>
      </c>
      <c r="G63" s="955">
        <v>1.5914141873558163</v>
      </c>
      <c r="H63" s="966">
        <v>1.6009432469928235</v>
      </c>
      <c r="I63" s="952">
        <v>1.2154453111002872</v>
      </c>
      <c r="J63" s="967">
        <v>13.889589718371397</v>
      </c>
      <c r="K63" s="971">
        <v>0</v>
      </c>
      <c r="L63" s="955">
        <v>1.7083143605053501</v>
      </c>
      <c r="M63" s="966">
        <v>1.7097066445085209</v>
      </c>
      <c r="N63" s="952">
        <v>1.2975094609402054</v>
      </c>
      <c r="O63" s="967">
        <v>14.849453952470814</v>
      </c>
      <c r="P63" s="971">
        <v>1.475793986000514</v>
      </c>
      <c r="Q63" s="955">
        <v>0.80920141133691248</v>
      </c>
      <c r="R63" s="966">
        <v>0.80520999260505433</v>
      </c>
      <c r="S63" s="952">
        <v>0.59948498807614803</v>
      </c>
      <c r="T63" s="967">
        <v>6.2859331517178543</v>
      </c>
      <c r="U63" s="971">
        <v>0</v>
      </c>
      <c r="V63" s="966">
        <v>99.037466348449755</v>
      </c>
      <c r="W63" s="952">
        <v>72.849008989708992</v>
      </c>
      <c r="X63" s="967">
        <v>26.188457358740784</v>
      </c>
      <c r="Y63" s="971">
        <v>0.9625336515502193</v>
      </c>
      <c r="Z63" s="966">
        <v>100</v>
      </c>
      <c r="AA63" s="966">
        <v>73.611367393954836</v>
      </c>
      <c r="AB63" s="952">
        <v>26.388632606045114</v>
      </c>
      <c r="AC63" s="939">
        <v>0</v>
      </c>
      <c r="AD63" s="178"/>
      <c r="AE63" s="178"/>
      <c r="AF63" s="178"/>
      <c r="AG63" s="178"/>
      <c r="AH63" s="178"/>
      <c r="AI63" s="178"/>
      <c r="AJ63" s="178"/>
    </row>
    <row r="64" spans="1:36" x14ac:dyDescent="0.2">
      <c r="A64" s="958">
        <v>2013.05</v>
      </c>
      <c r="B64" s="962">
        <v>1.5748123967401071</v>
      </c>
      <c r="C64" s="966">
        <v>1.5772990540767342</v>
      </c>
      <c r="D64" s="952">
        <v>1.3806707870264383</v>
      </c>
      <c r="E64" s="967">
        <v>7.0992502426007746</v>
      </c>
      <c r="F64" s="971">
        <v>1.4201390604999424</v>
      </c>
      <c r="G64" s="955">
        <v>1.4632581335506889</v>
      </c>
      <c r="H64" s="966">
        <v>1.4867826896352747</v>
      </c>
      <c r="I64" s="952">
        <v>1.1754318865861226</v>
      </c>
      <c r="J64" s="967">
        <v>10.230509940740037</v>
      </c>
      <c r="K64" s="971">
        <v>0</v>
      </c>
      <c r="L64" s="955">
        <v>1.519035265145398</v>
      </c>
      <c r="M64" s="966">
        <v>1.5320408718560046</v>
      </c>
      <c r="N64" s="952">
        <v>1.2780513368062805</v>
      </c>
      <c r="O64" s="967">
        <v>8.6648800916704047</v>
      </c>
      <c r="P64" s="971">
        <v>0.71006953024997121</v>
      </c>
      <c r="Q64" s="955">
        <v>0.60893913759762996</v>
      </c>
      <c r="R64" s="966">
        <v>0.61872895018507423</v>
      </c>
      <c r="S64" s="952">
        <v>0.45532567657501105</v>
      </c>
      <c r="T64" s="967">
        <v>2.8619401485395533</v>
      </c>
      <c r="U64" s="971">
        <v>0</v>
      </c>
      <c r="V64" s="966">
        <v>98.573157657762039</v>
      </c>
      <c r="W64" s="952">
        <v>83.318063137738321</v>
      </c>
      <c r="X64" s="967">
        <v>15.255094520023748</v>
      </c>
      <c r="Y64" s="971">
        <v>1.4268423422379828</v>
      </c>
      <c r="Z64" s="966">
        <v>100</v>
      </c>
      <c r="AA64" s="966">
        <v>76.340390213066485</v>
      </c>
      <c r="AB64" s="952">
        <v>23.659609786933522</v>
      </c>
      <c r="AC64" s="939">
        <v>0</v>
      </c>
      <c r="AD64" s="178"/>
      <c r="AE64" s="178"/>
      <c r="AF64" s="178"/>
      <c r="AG64" s="178"/>
      <c r="AH64" s="178"/>
      <c r="AI64" s="178"/>
      <c r="AJ64" s="178"/>
    </row>
    <row r="65" spans="1:36" x14ac:dyDescent="0.2">
      <c r="A65" s="958">
        <v>2013.06</v>
      </c>
      <c r="B65" s="962">
        <v>1.7388154630129489</v>
      </c>
      <c r="C65" s="966">
        <v>1.7617180312490717</v>
      </c>
      <c r="D65" s="952">
        <v>1.4512444113412377</v>
      </c>
      <c r="E65" s="967">
        <v>11.203960701972383</v>
      </c>
      <c r="F65" s="971">
        <v>0</v>
      </c>
      <c r="G65" s="955">
        <v>1.3112631560437182</v>
      </c>
      <c r="H65" s="966">
        <v>1.3285342779917415</v>
      </c>
      <c r="I65" s="952">
        <v>1.2326249192458278</v>
      </c>
      <c r="J65" s="967">
        <v>4.2453664389373245</v>
      </c>
      <c r="K65" s="971">
        <v>0</v>
      </c>
      <c r="L65" s="955">
        <v>1.5250393095283337</v>
      </c>
      <c r="M65" s="966">
        <v>1.5451261546204065</v>
      </c>
      <c r="N65" s="952">
        <v>1.3419346652935329</v>
      </c>
      <c r="O65" s="967">
        <v>7.7246635704548536</v>
      </c>
      <c r="P65" s="971">
        <v>0</v>
      </c>
      <c r="Q65" s="955">
        <v>0.67354569229001637</v>
      </c>
      <c r="R65" s="966">
        <v>0.68241720655127625</v>
      </c>
      <c r="S65" s="952">
        <v>0.46976739264999706</v>
      </c>
      <c r="T65" s="967">
        <v>1.5609703992823747</v>
      </c>
      <c r="U65" s="971">
        <v>0</v>
      </c>
      <c r="V65" s="966">
        <v>100</v>
      </c>
      <c r="W65" s="952">
        <v>79.75423031140474</v>
      </c>
      <c r="X65" s="967">
        <v>20.24576968859521</v>
      </c>
      <c r="Y65" s="971">
        <v>0</v>
      </c>
      <c r="Z65" s="966">
        <v>100</v>
      </c>
      <c r="AA65" s="966">
        <v>89.827175956710278</v>
      </c>
      <c r="AB65" s="952">
        <v>10.172824043289621</v>
      </c>
      <c r="AC65" s="939">
        <v>0</v>
      </c>
      <c r="AD65" s="178"/>
      <c r="AE65" s="178"/>
      <c r="AF65" s="178"/>
      <c r="AG65" s="178"/>
      <c r="AH65" s="178"/>
      <c r="AI65" s="178"/>
      <c r="AJ65" s="178"/>
    </row>
    <row r="66" spans="1:36" x14ac:dyDescent="0.2">
      <c r="A66" s="958">
        <v>2013.07</v>
      </c>
      <c r="B66" s="962">
        <v>1.5262036479379164</v>
      </c>
      <c r="C66" s="966">
        <v>1.5515827319451125</v>
      </c>
      <c r="D66" s="952">
        <v>1.2748042072035033</v>
      </c>
      <c r="E66" s="967">
        <v>9.2906595637198635</v>
      </c>
      <c r="F66" s="971">
        <v>0</v>
      </c>
      <c r="G66" s="955">
        <v>1.2926432385403188</v>
      </c>
      <c r="H66" s="966">
        <v>1.3141384704424137</v>
      </c>
      <c r="I66" s="952">
        <v>1.1658206786325631</v>
      </c>
      <c r="J66" s="967">
        <v>5.4612910987295686</v>
      </c>
      <c r="K66" s="971">
        <v>0</v>
      </c>
      <c r="L66" s="955">
        <v>1.4094234432391177</v>
      </c>
      <c r="M66" s="966">
        <v>1.432860601193763</v>
      </c>
      <c r="N66" s="952">
        <v>1.2203124429180332</v>
      </c>
      <c r="O66" s="967">
        <v>7.3759753312247156</v>
      </c>
      <c r="P66" s="971">
        <v>0</v>
      </c>
      <c r="Q66" s="955">
        <v>0.61459908858533951</v>
      </c>
      <c r="R66" s="966">
        <v>0.62481919382557272</v>
      </c>
      <c r="S66" s="952">
        <v>0.50970742877101416</v>
      </c>
      <c r="T66" s="967">
        <v>3.4545097730053516</v>
      </c>
      <c r="U66" s="971">
        <v>0</v>
      </c>
      <c r="V66" s="966">
        <v>100</v>
      </c>
      <c r="W66" s="952">
        <v>79.324590152966408</v>
      </c>
      <c r="X66" s="967">
        <v>20.675409847033617</v>
      </c>
      <c r="Y66" s="971">
        <v>0</v>
      </c>
      <c r="Z66" s="966">
        <v>100</v>
      </c>
      <c r="AA66" s="966">
        <v>85.650501766488603</v>
      </c>
      <c r="AB66" s="952">
        <v>14.349498233511429</v>
      </c>
      <c r="AC66" s="939">
        <v>0</v>
      </c>
      <c r="AD66" s="178"/>
      <c r="AE66" s="178"/>
      <c r="AF66" s="178"/>
      <c r="AG66" s="178"/>
      <c r="AH66" s="178"/>
      <c r="AI66" s="178"/>
      <c r="AJ66" s="178"/>
    </row>
    <row r="67" spans="1:36" x14ac:dyDescent="0.2">
      <c r="A67" s="958">
        <v>2013.08</v>
      </c>
      <c r="B67" s="962">
        <v>1.4326644825104793</v>
      </c>
      <c r="C67" s="966">
        <v>1.453934508020494</v>
      </c>
      <c r="D67" s="952">
        <v>1.3313006236331422</v>
      </c>
      <c r="E67" s="967">
        <v>4.5971262805973874</v>
      </c>
      <c r="F67" s="971">
        <v>0</v>
      </c>
      <c r="G67" s="955">
        <v>1.5327203184290024</v>
      </c>
      <c r="H67" s="966">
        <v>1.5554758209703761</v>
      </c>
      <c r="I67" s="952">
        <v>1.3950184116630844</v>
      </c>
      <c r="J67" s="967">
        <v>5.6681108508667162</v>
      </c>
      <c r="K67" s="971">
        <v>0</v>
      </c>
      <c r="L67" s="955">
        <v>1.4826924004697408</v>
      </c>
      <c r="M67" s="966">
        <v>1.504705164495435</v>
      </c>
      <c r="N67" s="952">
        <v>1.3631595176481133</v>
      </c>
      <c r="O67" s="967">
        <v>5.1326185657320522</v>
      </c>
      <c r="P67" s="971">
        <v>0</v>
      </c>
      <c r="Q67" s="955">
        <v>0.74116942210051351</v>
      </c>
      <c r="R67" s="966">
        <v>0.75217317958021046</v>
      </c>
      <c r="S67" s="952">
        <v>0.68001863882902425</v>
      </c>
      <c r="T67" s="967">
        <v>2.6015442565562745</v>
      </c>
      <c r="U67" s="971">
        <v>0</v>
      </c>
      <c r="V67" s="966">
        <v>100</v>
      </c>
      <c r="W67" s="952">
        <v>88.127038010781334</v>
      </c>
      <c r="X67" s="967">
        <v>11.87296198921865</v>
      </c>
      <c r="Y67" s="971">
        <v>0</v>
      </c>
      <c r="Z67" s="966">
        <v>100</v>
      </c>
      <c r="AA67" s="966">
        <v>86.316646131517416</v>
      </c>
      <c r="AB67" s="952">
        <v>13.683353868482568</v>
      </c>
      <c r="AC67" s="939">
        <v>0</v>
      </c>
      <c r="AD67" s="178"/>
      <c r="AE67" s="178"/>
      <c r="AF67" s="178"/>
      <c r="AG67" s="178"/>
      <c r="AH67" s="178"/>
      <c r="AI67" s="178"/>
      <c r="AJ67" s="178"/>
    </row>
    <row r="68" spans="1:36" x14ac:dyDescent="0.2">
      <c r="A68" s="958">
        <v>2013.09</v>
      </c>
      <c r="B68" s="962">
        <v>1.7562661280734253</v>
      </c>
      <c r="C68" s="966">
        <v>1.7562661280734253</v>
      </c>
      <c r="D68" s="952">
        <v>1.5192717984147366</v>
      </c>
      <c r="E68" s="967">
        <v>7.2093203638700212</v>
      </c>
      <c r="F68" s="971">
        <v>0</v>
      </c>
      <c r="G68" s="955">
        <v>1.6201797661345447</v>
      </c>
      <c r="H68" s="966">
        <v>1.6201797661345447</v>
      </c>
      <c r="I68" s="952">
        <v>1.3198430878908172</v>
      </c>
      <c r="J68" s="967">
        <v>8.5306919198247328</v>
      </c>
      <c r="K68" s="971">
        <v>0</v>
      </c>
      <c r="L68" s="955">
        <v>1.6882229471039851</v>
      </c>
      <c r="M68" s="966">
        <v>1.6882229471039851</v>
      </c>
      <c r="N68" s="952">
        <v>1.4195574431527769</v>
      </c>
      <c r="O68" s="967">
        <v>7.8700061418473766</v>
      </c>
      <c r="P68" s="971">
        <v>0</v>
      </c>
      <c r="Q68" s="955">
        <v>0.52812378889733369</v>
      </c>
      <c r="R68" s="966">
        <v>0.52812378889733369</v>
      </c>
      <c r="S68" s="952">
        <v>0.44683716770085002</v>
      </c>
      <c r="T68" s="967">
        <v>1.8035606902462173</v>
      </c>
      <c r="U68" s="971">
        <v>0</v>
      </c>
      <c r="V68" s="966">
        <v>100</v>
      </c>
      <c r="W68" s="952">
        <v>82.902761049338238</v>
      </c>
      <c r="X68" s="967">
        <v>17.097238950661836</v>
      </c>
      <c r="Y68" s="971">
        <v>0</v>
      </c>
      <c r="Z68" s="966">
        <v>100</v>
      </c>
      <c r="AA68" s="966">
        <v>78.069777606310012</v>
      </c>
      <c r="AB68" s="952">
        <v>21.930222393689952</v>
      </c>
      <c r="AC68" s="939">
        <v>0</v>
      </c>
      <c r="AD68" s="178"/>
      <c r="AE68" s="178"/>
      <c r="AF68" s="178"/>
      <c r="AG68" s="178"/>
      <c r="AH68" s="178"/>
      <c r="AI68" s="178"/>
      <c r="AJ68" s="178"/>
    </row>
    <row r="69" spans="1:36" x14ac:dyDescent="0.2">
      <c r="A69" s="958">
        <v>2013.1</v>
      </c>
      <c r="B69" s="962">
        <v>1.3870105525058152</v>
      </c>
      <c r="C69" s="966">
        <v>1.3870105525058152</v>
      </c>
      <c r="D69" s="952">
        <v>1.2514289401526619</v>
      </c>
      <c r="E69" s="967">
        <v>4.789294338774515</v>
      </c>
      <c r="F69" s="971">
        <v>0</v>
      </c>
      <c r="G69" s="955">
        <v>1.1334714269030135</v>
      </c>
      <c r="H69" s="966">
        <v>1.1334714269030135</v>
      </c>
      <c r="I69" s="952">
        <v>1.067293415684915</v>
      </c>
      <c r="J69" s="967">
        <v>2.7941418575538393</v>
      </c>
      <c r="K69" s="971">
        <v>0</v>
      </c>
      <c r="L69" s="955">
        <v>1.2602409897044144</v>
      </c>
      <c r="M69" s="966">
        <v>1.2602409897044144</v>
      </c>
      <c r="N69" s="952">
        <v>1.1593611779187885</v>
      </c>
      <c r="O69" s="967">
        <v>3.7917180981641772</v>
      </c>
      <c r="P69" s="971">
        <v>0</v>
      </c>
      <c r="Q69" s="955">
        <v>0.56231888349957659</v>
      </c>
      <c r="R69" s="966">
        <v>0.56231888349957659</v>
      </c>
      <c r="S69" s="952">
        <v>0.49245318588913395</v>
      </c>
      <c r="T69" s="967">
        <v>1.0454636163342155</v>
      </c>
      <c r="U69" s="971">
        <v>0</v>
      </c>
      <c r="V69" s="966">
        <v>100</v>
      </c>
      <c r="W69" s="952">
        <v>86.767215136085639</v>
      </c>
      <c r="X69" s="967">
        <v>13.232784863914365</v>
      </c>
      <c r="Y69" s="971">
        <v>0</v>
      </c>
      <c r="Z69" s="966">
        <v>100</v>
      </c>
      <c r="AA69" s="966">
        <v>90.552925001477007</v>
      </c>
      <c r="AB69" s="952">
        <v>9.4470749985229965</v>
      </c>
      <c r="AC69" s="939">
        <v>0</v>
      </c>
      <c r="AD69" s="178"/>
      <c r="AE69" s="178"/>
      <c r="AF69" s="178"/>
      <c r="AG69" s="178"/>
      <c r="AH69" s="178"/>
      <c r="AI69" s="178"/>
      <c r="AJ69" s="178"/>
    </row>
    <row r="70" spans="1:36" x14ac:dyDescent="0.2">
      <c r="A70" s="958">
        <v>2013.11</v>
      </c>
      <c r="B70" s="962">
        <v>1.5671855811415862</v>
      </c>
      <c r="C70" s="966">
        <v>1.568201374032951</v>
      </c>
      <c r="D70" s="952">
        <v>1.2799315341752249</v>
      </c>
      <c r="E70" s="967">
        <v>9.6723773038914516</v>
      </c>
      <c r="F70" s="971">
        <v>0</v>
      </c>
      <c r="G70" s="955">
        <v>0.85790610705953996</v>
      </c>
      <c r="H70" s="966">
        <v>0.85846217070349906</v>
      </c>
      <c r="I70" s="952">
        <v>0.83379710317509814</v>
      </c>
      <c r="J70" s="967">
        <v>1.5518751433219717</v>
      </c>
      <c r="K70" s="971">
        <v>0</v>
      </c>
      <c r="L70" s="955">
        <v>1.2125458441005632</v>
      </c>
      <c r="M70" s="966">
        <v>1.2133317723682251</v>
      </c>
      <c r="N70" s="952">
        <v>1.0568643186751614</v>
      </c>
      <c r="O70" s="967">
        <v>5.6121262236067118</v>
      </c>
      <c r="P70" s="971">
        <v>0</v>
      </c>
      <c r="Q70" s="955">
        <v>0.64426200914452758</v>
      </c>
      <c r="R70" s="966">
        <v>0.64467959642770611</v>
      </c>
      <c r="S70" s="952">
        <v>0.5644540535978817</v>
      </c>
      <c r="T70" s="967">
        <v>1.5518751433219717</v>
      </c>
      <c r="U70" s="971">
        <v>0</v>
      </c>
      <c r="V70" s="966">
        <v>100</v>
      </c>
      <c r="W70" s="952">
        <v>78.814336862532514</v>
      </c>
      <c r="X70" s="967">
        <v>21.185663137467408</v>
      </c>
      <c r="Y70" s="971">
        <v>0</v>
      </c>
      <c r="Z70" s="966">
        <v>100</v>
      </c>
      <c r="AA70" s="966">
        <v>93.790648029031928</v>
      </c>
      <c r="AB70" s="952">
        <v>6.2093519709680676</v>
      </c>
      <c r="AC70" s="939">
        <v>0</v>
      </c>
      <c r="AD70" s="178"/>
      <c r="AE70" s="178"/>
      <c r="AF70" s="178"/>
      <c r="AG70" s="178"/>
      <c r="AH70" s="178"/>
      <c r="AI70" s="178"/>
      <c r="AJ70" s="178"/>
    </row>
    <row r="71" spans="1:36" x14ac:dyDescent="0.2">
      <c r="A71" s="958">
        <v>2013.12</v>
      </c>
      <c r="B71" s="962">
        <v>1.7317672740130481</v>
      </c>
      <c r="C71" s="966">
        <v>1.7357018749975841</v>
      </c>
      <c r="D71" s="952">
        <v>1.0255914808675337</v>
      </c>
      <c r="E71" s="967">
        <v>22.333772365151663</v>
      </c>
      <c r="F71" s="971">
        <v>0</v>
      </c>
      <c r="G71" s="955">
        <v>1.4003809022610729</v>
      </c>
      <c r="H71" s="966">
        <v>1.4035625884838376</v>
      </c>
      <c r="I71" s="952">
        <v>1.3261885932565676</v>
      </c>
      <c r="J71" s="967">
        <v>3.6479389854081599</v>
      </c>
      <c r="K71" s="971">
        <v>0</v>
      </c>
      <c r="L71" s="955">
        <v>1.5660740881370605</v>
      </c>
      <c r="M71" s="966">
        <v>1.569632231740711</v>
      </c>
      <c r="N71" s="952">
        <v>1.1758900370620506</v>
      </c>
      <c r="O71" s="967">
        <v>12.990855675279912</v>
      </c>
      <c r="P71" s="971">
        <v>0</v>
      </c>
      <c r="Q71" s="955">
        <v>0.7381862037765955</v>
      </c>
      <c r="R71" s="966">
        <v>0.7398633738026924</v>
      </c>
      <c r="S71" s="952">
        <v>0.31903880077788138</v>
      </c>
      <c r="T71" s="967">
        <v>2.3452899689598636</v>
      </c>
      <c r="U71" s="971">
        <v>0</v>
      </c>
      <c r="V71" s="966">
        <v>100</v>
      </c>
      <c r="W71" s="952">
        <v>57.11884767008587</v>
      </c>
      <c r="X71" s="967">
        <v>42.881152329914137</v>
      </c>
      <c r="Y71" s="971">
        <v>0</v>
      </c>
      <c r="Z71" s="966">
        <v>100</v>
      </c>
      <c r="AA71" s="966">
        <v>91.338456778660642</v>
      </c>
      <c r="AB71" s="952">
        <v>8.6615432213392776</v>
      </c>
      <c r="AC71" s="939">
        <v>0</v>
      </c>
      <c r="AD71" s="178"/>
      <c r="AE71" s="178"/>
      <c r="AF71" s="178"/>
      <c r="AG71" s="178"/>
      <c r="AH71" s="178"/>
      <c r="AI71" s="178"/>
      <c r="AJ71" s="178"/>
    </row>
    <row r="72" spans="1:36" x14ac:dyDescent="0.2">
      <c r="A72" s="958">
        <v>2014.01</v>
      </c>
      <c r="B72" s="962">
        <v>1.8125391838894673</v>
      </c>
      <c r="C72" s="966">
        <v>1.8210366482076645</v>
      </c>
      <c r="D72" s="952">
        <v>1.6643424839514092</v>
      </c>
      <c r="E72" s="967">
        <v>5.4618117191847295</v>
      </c>
      <c r="F72" s="971">
        <v>0</v>
      </c>
      <c r="G72" s="955">
        <v>1.0297511524142215</v>
      </c>
      <c r="H72" s="966">
        <v>1.0345787852466799</v>
      </c>
      <c r="I72" s="952">
        <v>1.0197562733436869</v>
      </c>
      <c r="J72" s="967">
        <v>1.3789785405395363</v>
      </c>
      <c r="K72" s="971">
        <v>0</v>
      </c>
      <c r="L72" s="955">
        <v>1.4211451681518446</v>
      </c>
      <c r="M72" s="966">
        <v>1.4278077167271723</v>
      </c>
      <c r="N72" s="952">
        <v>1.342049378647548</v>
      </c>
      <c r="O72" s="967">
        <v>3.4203951298621327</v>
      </c>
      <c r="P72" s="971">
        <v>0</v>
      </c>
      <c r="Q72" s="955">
        <v>0.67141495557387942</v>
      </c>
      <c r="R72" s="966">
        <v>0.67456265283659467</v>
      </c>
      <c r="S72" s="952">
        <v>0.64232539240734676</v>
      </c>
      <c r="T72" s="967">
        <v>1.3194931912870098</v>
      </c>
      <c r="U72" s="971">
        <v>0</v>
      </c>
      <c r="V72" s="966">
        <v>100</v>
      </c>
      <c r="W72" s="952">
        <v>87.624105538108836</v>
      </c>
      <c r="X72" s="967">
        <v>12.375894461891129</v>
      </c>
      <c r="Y72" s="971">
        <v>0</v>
      </c>
      <c r="Z72" s="966">
        <v>100</v>
      </c>
      <c r="AA72" s="966">
        <v>94.500129073742428</v>
      </c>
      <c r="AB72" s="952">
        <v>5.4998709262574916</v>
      </c>
      <c r="AC72" s="939">
        <v>0</v>
      </c>
      <c r="AD72" s="178"/>
      <c r="AE72" s="178"/>
      <c r="AF72" s="178"/>
      <c r="AG72" s="178"/>
      <c r="AH72" s="178"/>
      <c r="AI72" s="178"/>
      <c r="AJ72" s="178"/>
    </row>
    <row r="73" spans="1:36" x14ac:dyDescent="0.2">
      <c r="A73" s="958">
        <v>2014.02</v>
      </c>
      <c r="B73" s="962">
        <v>1.2452092154087617</v>
      </c>
      <c r="C73" s="966">
        <v>1.2500234289179595</v>
      </c>
      <c r="D73" s="952">
        <v>1.0328761107886886</v>
      </c>
      <c r="E73" s="967">
        <v>5.1306011337875264</v>
      </c>
      <c r="F73" s="971">
        <v>0</v>
      </c>
      <c r="G73" s="955">
        <v>1.2437014141106506</v>
      </c>
      <c r="H73" s="966">
        <v>1.2485097981758571</v>
      </c>
      <c r="I73" s="952">
        <v>1.050815299063776</v>
      </c>
      <c r="J73" s="967">
        <v>4.7814517301273005</v>
      </c>
      <c r="K73" s="971">
        <v>0</v>
      </c>
      <c r="L73" s="955">
        <v>1.2444553147597062</v>
      </c>
      <c r="M73" s="966">
        <v>1.2492666135469084</v>
      </c>
      <c r="N73" s="952">
        <v>1.0418457049262324</v>
      </c>
      <c r="O73" s="967">
        <v>4.9560264319574134</v>
      </c>
      <c r="P73" s="971">
        <v>0</v>
      </c>
      <c r="Q73" s="955">
        <v>0.50963266793115269</v>
      </c>
      <c r="R73" s="966">
        <v>0.51160300387496216</v>
      </c>
      <c r="S73" s="952">
        <v>0.34674608582276273</v>
      </c>
      <c r="T73" s="967">
        <v>2.8987610737956504</v>
      </c>
      <c r="U73" s="971">
        <v>0</v>
      </c>
      <c r="V73" s="966">
        <v>100</v>
      </c>
      <c r="W73" s="952">
        <v>78.249874960856928</v>
      </c>
      <c r="X73" s="967">
        <v>21.750125039143036</v>
      </c>
      <c r="Y73" s="971">
        <v>0</v>
      </c>
      <c r="Z73" s="966">
        <v>100</v>
      </c>
      <c r="AA73" s="966">
        <v>79.705447520257934</v>
      </c>
      <c r="AB73" s="952">
        <v>20.294552479742084</v>
      </c>
      <c r="AC73" s="939">
        <v>0</v>
      </c>
      <c r="AD73" s="178"/>
      <c r="AE73" s="178"/>
      <c r="AF73" s="178"/>
      <c r="AG73" s="178"/>
      <c r="AH73" s="178"/>
      <c r="AI73" s="178"/>
      <c r="AJ73" s="178"/>
    </row>
    <row r="74" spans="1:36" x14ac:dyDescent="0.2">
      <c r="A74" s="958">
        <v>2014.03</v>
      </c>
      <c r="B74" s="962">
        <v>0.93117537830492547</v>
      </c>
      <c r="C74" s="966">
        <v>0.91449985017629487</v>
      </c>
      <c r="D74" s="952">
        <v>0.86418298670263594</v>
      </c>
      <c r="E74" s="967">
        <v>1.9919960205026923</v>
      </c>
      <c r="F74" s="971">
        <v>6.1475408874958708</v>
      </c>
      <c r="G74" s="955">
        <v>1.7048736391632906</v>
      </c>
      <c r="H74" s="966">
        <v>1.6600138841043099</v>
      </c>
      <c r="I74" s="952">
        <v>1.3585394557206678</v>
      </c>
      <c r="J74" s="967">
        <v>8.1158523368483362</v>
      </c>
      <c r="K74" s="971">
        <v>15.737705297349642</v>
      </c>
      <c r="L74" s="955">
        <v>1.318024508734108</v>
      </c>
      <c r="M74" s="966">
        <v>1.2872568671403024</v>
      </c>
      <c r="N74" s="952">
        <v>1.1113612212116519</v>
      </c>
      <c r="O74" s="967">
        <v>5.0539241786755138</v>
      </c>
      <c r="P74" s="971">
        <v>10.942623092422757</v>
      </c>
      <c r="Q74" s="955">
        <v>0.61295789902680431</v>
      </c>
      <c r="R74" s="966">
        <v>0.61491738531450368</v>
      </c>
      <c r="S74" s="952">
        <v>0.5512963013561144</v>
      </c>
      <c r="T74" s="967">
        <v>1.8745318844539476</v>
      </c>
      <c r="U74" s="971">
        <v>0</v>
      </c>
      <c r="V74" s="966">
        <v>97.896243849421992</v>
      </c>
      <c r="W74" s="952">
        <v>88.382590812219334</v>
      </c>
      <c r="X74" s="967">
        <v>9.5136530372025572</v>
      </c>
      <c r="Y74" s="971">
        <v>2.1037561505780076</v>
      </c>
      <c r="Z74" s="966">
        <v>97.058460601842924</v>
      </c>
      <c r="AA74" s="966">
        <v>75.887904445942425</v>
      </c>
      <c r="AB74" s="952">
        <v>21.170556155900506</v>
      </c>
      <c r="AC74" s="939">
        <v>2.9415393981571327</v>
      </c>
      <c r="AD74" s="178"/>
      <c r="AE74" s="178"/>
      <c r="AF74" s="178"/>
      <c r="AG74" s="178"/>
      <c r="AH74" s="178"/>
      <c r="AI74" s="178"/>
      <c r="AJ74" s="178"/>
    </row>
    <row r="75" spans="1:36" x14ac:dyDescent="0.2">
      <c r="A75" s="958">
        <v>2014.04</v>
      </c>
      <c r="B75" s="962">
        <v>1.0766233196832005</v>
      </c>
      <c r="C75" s="966">
        <v>1.0807234809265818</v>
      </c>
      <c r="D75" s="952">
        <v>0.81471119489534249</v>
      </c>
      <c r="E75" s="967">
        <v>7.2625176682583419</v>
      </c>
      <c r="F75" s="971">
        <v>0</v>
      </c>
      <c r="G75" s="955">
        <v>1.4984275599590426</v>
      </c>
      <c r="H75" s="966">
        <v>1.391365251302821</v>
      </c>
      <c r="I75" s="952">
        <v>1.1919120848080893</v>
      </c>
      <c r="J75" s="967">
        <v>6.0264084054270812</v>
      </c>
      <c r="K75" s="971">
        <v>29.610926390206867</v>
      </c>
      <c r="L75" s="955">
        <v>1.2875254398211216</v>
      </c>
      <c r="M75" s="966">
        <v>1.2360443661147014</v>
      </c>
      <c r="N75" s="952">
        <v>1.0033116398517159</v>
      </c>
      <c r="O75" s="967">
        <v>6.644463036842712</v>
      </c>
      <c r="P75" s="971">
        <v>14.805463195103433</v>
      </c>
      <c r="Q75" s="955">
        <v>0.59729465253266323</v>
      </c>
      <c r="R75" s="966">
        <v>0.57072151604907828</v>
      </c>
      <c r="S75" s="952">
        <v>0.42009170611130486</v>
      </c>
      <c r="T75" s="967">
        <v>2.1877606367284921</v>
      </c>
      <c r="U75" s="971">
        <v>0</v>
      </c>
      <c r="V75" s="966">
        <v>100</v>
      </c>
      <c r="W75" s="952">
        <v>72.275589797936263</v>
      </c>
      <c r="X75" s="967">
        <v>27.724410202063758</v>
      </c>
      <c r="Y75" s="971">
        <v>0</v>
      </c>
      <c r="Z75" s="966">
        <v>92.502739672754217</v>
      </c>
      <c r="AA75" s="966">
        <v>75.973164028065426</v>
      </c>
      <c r="AB75" s="952">
        <v>16.52957564468872</v>
      </c>
      <c r="AC75" s="939">
        <v>7.4972603272458418</v>
      </c>
      <c r="AD75" s="178"/>
      <c r="AE75" s="178"/>
      <c r="AF75" s="178"/>
      <c r="AG75" s="178"/>
      <c r="AH75" s="178"/>
      <c r="AI75" s="178"/>
      <c r="AJ75" s="178"/>
    </row>
    <row r="76" spans="1:36" x14ac:dyDescent="0.2">
      <c r="A76" s="958">
        <v>2014.05</v>
      </c>
      <c r="B76" s="962">
        <v>1.4088261163335631</v>
      </c>
      <c r="C76" s="966">
        <v>1.4155027237267501</v>
      </c>
      <c r="D76" s="952">
        <v>1.1371086820957326</v>
      </c>
      <c r="E76" s="967">
        <v>9.3525351571526407</v>
      </c>
      <c r="F76" s="971">
        <v>0</v>
      </c>
      <c r="G76" s="955">
        <v>1.4471652094114085</v>
      </c>
      <c r="H76" s="966">
        <v>1.4137248026232059</v>
      </c>
      <c r="I76" s="952">
        <v>1.3758087450050844</v>
      </c>
      <c r="J76" s="967">
        <v>2.4947140985849732</v>
      </c>
      <c r="K76" s="971">
        <v>8.5034013559470036</v>
      </c>
      <c r="L76" s="955">
        <v>1.4279956628724859</v>
      </c>
      <c r="M76" s="966">
        <v>1.414613763174978</v>
      </c>
      <c r="N76" s="952">
        <v>1.2564587135504084</v>
      </c>
      <c r="O76" s="967">
        <v>5.9236246278688069</v>
      </c>
      <c r="P76" s="971">
        <v>4.2517006779735018</v>
      </c>
      <c r="Q76" s="955">
        <v>0.69242972817295378</v>
      </c>
      <c r="R76" s="966">
        <v>0.69571124133400553</v>
      </c>
      <c r="S76" s="952">
        <v>0.61592574078716766</v>
      </c>
      <c r="T76" s="967">
        <v>2.2568705936635518</v>
      </c>
      <c r="U76" s="971">
        <v>0</v>
      </c>
      <c r="V76" s="966">
        <v>100</v>
      </c>
      <c r="W76" s="952">
        <v>77.610290291698931</v>
      </c>
      <c r="X76" s="967">
        <v>22.389709708301154</v>
      </c>
      <c r="Y76" s="971">
        <v>0</v>
      </c>
      <c r="Z76" s="966">
        <v>97.22846929519018</v>
      </c>
      <c r="AA76" s="966">
        <v>91.414413766337631</v>
      </c>
      <c r="AB76" s="952">
        <v>5.8140555288524753</v>
      </c>
      <c r="AC76" s="939">
        <v>2.7715307048098254</v>
      </c>
      <c r="AD76" s="178"/>
      <c r="AE76" s="178"/>
      <c r="AF76" s="178"/>
      <c r="AG76" s="178"/>
      <c r="AH76" s="178"/>
      <c r="AI76" s="178"/>
      <c r="AJ76" s="178"/>
    </row>
    <row r="77" spans="1:36" x14ac:dyDescent="0.2">
      <c r="A77" s="958">
        <v>2014.06</v>
      </c>
      <c r="B77" s="962">
        <v>0.88534930277108481</v>
      </c>
      <c r="C77" s="966">
        <v>0.88763922107037563</v>
      </c>
      <c r="D77" s="952">
        <v>0.67244700307497984</v>
      </c>
      <c r="E77" s="967">
        <v>6.6412280902524472</v>
      </c>
      <c r="F77" s="971">
        <v>0</v>
      </c>
      <c r="G77" s="955">
        <v>0.89330177928544896</v>
      </c>
      <c r="H77" s="966">
        <v>0.89561226632685997</v>
      </c>
      <c r="I77" s="952">
        <v>0.74964486696165344</v>
      </c>
      <c r="J77" s="967">
        <v>4.7983389172928144</v>
      </c>
      <c r="K77" s="971">
        <v>0</v>
      </c>
      <c r="L77" s="955">
        <v>0.88932554102826689</v>
      </c>
      <c r="M77" s="966">
        <v>0.8916257436986178</v>
      </c>
      <c r="N77" s="952">
        <v>0.7110459350183167</v>
      </c>
      <c r="O77" s="967">
        <v>5.7197835037726303</v>
      </c>
      <c r="P77" s="971">
        <v>0</v>
      </c>
      <c r="Q77" s="955">
        <v>0.47323319217284116</v>
      </c>
      <c r="R77" s="966">
        <v>0.47445718968794237</v>
      </c>
      <c r="S77" s="952">
        <v>0.31860931148752536</v>
      </c>
      <c r="T77" s="967">
        <v>2.733969618666201</v>
      </c>
      <c r="U77" s="971">
        <v>0</v>
      </c>
      <c r="V77" s="966">
        <v>100</v>
      </c>
      <c r="W77" s="952">
        <v>73.025536013033062</v>
      </c>
      <c r="X77" s="967">
        <v>26.974463986966946</v>
      </c>
      <c r="Y77" s="971">
        <v>0</v>
      </c>
      <c r="Z77" s="966">
        <v>100</v>
      </c>
      <c r="AA77" s="966">
        <v>80.68424012333206</v>
      </c>
      <c r="AB77" s="952">
        <v>19.315759876667947</v>
      </c>
      <c r="AC77" s="939">
        <v>0</v>
      </c>
      <c r="AD77" s="178"/>
      <c r="AE77" s="178"/>
      <c r="AF77" s="178"/>
      <c r="AG77" s="178"/>
      <c r="AH77" s="178"/>
      <c r="AI77" s="178"/>
      <c r="AJ77" s="178"/>
    </row>
    <row r="78" spans="1:36" x14ac:dyDescent="0.2">
      <c r="A78" s="958">
        <v>2014.07</v>
      </c>
      <c r="B78" s="962">
        <v>1.4086945250758904</v>
      </c>
      <c r="C78" s="966">
        <v>1.4050105552798533</v>
      </c>
      <c r="D78" s="952">
        <v>1.1726479114419706</v>
      </c>
      <c r="E78" s="967">
        <v>6.7509909317937851</v>
      </c>
      <c r="F78" s="971">
        <v>2.9073288714283843</v>
      </c>
      <c r="G78" s="955">
        <v>1.2556927298413778</v>
      </c>
      <c r="H78" s="966">
        <v>1.2230452566424153</v>
      </c>
      <c r="I78" s="952">
        <v>0.99530622215624609</v>
      </c>
      <c r="J78" s="967">
        <v>6.4626499935325858</v>
      </c>
      <c r="K78" s="971">
        <v>14.53664435714194</v>
      </c>
      <c r="L78" s="955">
        <v>1.3321936274586341</v>
      </c>
      <c r="M78" s="966">
        <v>1.3140279059611344</v>
      </c>
      <c r="N78" s="952">
        <v>1.0839770667991084</v>
      </c>
      <c r="O78" s="967">
        <v>6.606820462663185</v>
      </c>
      <c r="P78" s="971">
        <v>8.7219866142851625</v>
      </c>
      <c r="Q78" s="955">
        <v>0.74741258548159351</v>
      </c>
      <c r="R78" s="966">
        <v>0.72066249683894446</v>
      </c>
      <c r="S78" s="952">
        <v>0.46984451846251457</v>
      </c>
      <c r="T78" s="967">
        <v>3.1455376074716144</v>
      </c>
      <c r="U78" s="971">
        <v>2.9073288714283843</v>
      </c>
      <c r="V78" s="966">
        <v>99.493905715034728</v>
      </c>
      <c r="W78" s="952">
        <v>79.58050144592346</v>
      </c>
      <c r="X78" s="967">
        <v>19.913404269111261</v>
      </c>
      <c r="Y78" s="971">
        <v>0.5060942849652692</v>
      </c>
      <c r="Z78" s="966">
        <v>97.161199426181113</v>
      </c>
      <c r="AA78" s="966">
        <v>75.775568436745814</v>
      </c>
      <c r="AB78" s="952">
        <v>21.385630989435349</v>
      </c>
      <c r="AC78" s="939">
        <v>2.8388005738188538</v>
      </c>
      <c r="AD78" s="178"/>
      <c r="AE78" s="178"/>
      <c r="AF78" s="178"/>
      <c r="AG78" s="178"/>
      <c r="AH78" s="178"/>
      <c r="AI78" s="178"/>
      <c r="AJ78" s="178"/>
    </row>
    <row r="79" spans="1:36" x14ac:dyDescent="0.2">
      <c r="A79" s="958">
        <v>2014.08</v>
      </c>
      <c r="B79" s="962">
        <v>1.1316595972752039</v>
      </c>
      <c r="C79" s="966">
        <v>1.1042571882963523</v>
      </c>
      <c r="D79" s="952">
        <v>0.84602089021700633</v>
      </c>
      <c r="E79" s="967">
        <v>6.5549810179217713</v>
      </c>
      <c r="F79" s="971">
        <v>7.0651988446334162</v>
      </c>
      <c r="G79" s="955">
        <v>1.2978338449300837</v>
      </c>
      <c r="H79" s="966">
        <v>1.2924403454901214</v>
      </c>
      <c r="I79" s="952">
        <v>1.2139346599214054</v>
      </c>
      <c r="J79" s="967">
        <v>2.9494994586865233</v>
      </c>
      <c r="K79" s="971">
        <v>2.4657071013402554</v>
      </c>
      <c r="L79" s="955">
        <v>1.2147467211026437</v>
      </c>
      <c r="M79" s="966">
        <v>1.1983487668932369</v>
      </c>
      <c r="N79" s="952">
        <v>1.0299777750692058</v>
      </c>
      <c r="O79" s="967">
        <v>4.7522402383041475</v>
      </c>
      <c r="P79" s="971">
        <v>4.7654529729868358</v>
      </c>
      <c r="Q79" s="955">
        <v>0.56337365962835684</v>
      </c>
      <c r="R79" s="966">
        <v>0.53334677931272823</v>
      </c>
      <c r="S79" s="952">
        <v>0.44043763870159536</v>
      </c>
      <c r="T79" s="967">
        <v>1.4196811065772779</v>
      </c>
      <c r="U79" s="971">
        <v>2.4657071013402554</v>
      </c>
      <c r="V79" s="966">
        <v>97.129996336715536</v>
      </c>
      <c r="W79" s="952">
        <v>71.04955999238129</v>
      </c>
      <c r="X79" s="967">
        <v>26.080436344334263</v>
      </c>
      <c r="Y79" s="971">
        <v>2.8700036632845078</v>
      </c>
      <c r="Z79" s="966">
        <v>99.126634035645395</v>
      </c>
      <c r="AA79" s="966">
        <v>88.893976229367382</v>
      </c>
      <c r="AB79" s="952">
        <v>10.232657806278027</v>
      </c>
      <c r="AC79" s="939">
        <v>0.87336596435455027</v>
      </c>
      <c r="AD79" s="178"/>
      <c r="AE79" s="178"/>
      <c r="AF79" s="178"/>
      <c r="AG79" s="178"/>
      <c r="AH79" s="178"/>
      <c r="AI79" s="178"/>
      <c r="AJ79" s="178"/>
    </row>
    <row r="80" spans="1:36" x14ac:dyDescent="0.2">
      <c r="A80" s="958">
        <v>2014.09</v>
      </c>
      <c r="B80" s="962">
        <v>1.9972539413292083</v>
      </c>
      <c r="C80" s="966">
        <v>1.9131003421801389</v>
      </c>
      <c r="D80" s="952">
        <v>1.4461260025963887</v>
      </c>
      <c r="E80" s="967">
        <v>10.856085279494623</v>
      </c>
      <c r="F80" s="971">
        <v>14.811088900759472</v>
      </c>
      <c r="G80" s="955">
        <v>1.0160596594379108</v>
      </c>
      <c r="H80" s="966">
        <v>1.0227325311865001</v>
      </c>
      <c r="I80" s="952">
        <v>0.8131754971630949</v>
      </c>
      <c r="J80" s="967">
        <v>5.0359410523444454</v>
      </c>
      <c r="K80" s="971">
        <v>0</v>
      </c>
      <c r="L80" s="955">
        <v>1.5066568003835594</v>
      </c>
      <c r="M80" s="966">
        <v>1.4679164366833195</v>
      </c>
      <c r="N80" s="952">
        <v>1.1296507498797417</v>
      </c>
      <c r="O80" s="967">
        <v>7.9460131659195348</v>
      </c>
      <c r="P80" s="971">
        <v>7.4055444503797361</v>
      </c>
      <c r="Q80" s="955">
        <v>0.60704502767103641</v>
      </c>
      <c r="R80" s="966">
        <v>0.51376136839368813</v>
      </c>
      <c r="S80" s="952">
        <v>0.41324058499384519</v>
      </c>
      <c r="T80" s="967">
        <v>1.2083833797057</v>
      </c>
      <c r="U80" s="971">
        <v>0</v>
      </c>
      <c r="V80" s="966">
        <v>95.161570588240409</v>
      </c>
      <c r="W80" s="952">
        <v>68.363571334171439</v>
      </c>
      <c r="X80" s="967">
        <v>26.797999254068937</v>
      </c>
      <c r="Y80" s="971">
        <v>4.8384294117596083</v>
      </c>
      <c r="Z80" s="966">
        <v>100</v>
      </c>
      <c r="AA80" s="966">
        <v>75.564353134559099</v>
      </c>
      <c r="AB80" s="952">
        <v>24.435646865440873</v>
      </c>
      <c r="AC80" s="939">
        <v>0</v>
      </c>
      <c r="AD80" s="178"/>
      <c r="AE80" s="178"/>
      <c r="AF80" s="178"/>
      <c r="AG80" s="178"/>
      <c r="AH80" s="178"/>
      <c r="AI80" s="178"/>
      <c r="AJ80" s="178"/>
    </row>
    <row r="81" spans="1:36" x14ac:dyDescent="0.2">
      <c r="A81" s="958">
        <v>2014.1</v>
      </c>
      <c r="B81" s="962">
        <v>1.9662432050523073</v>
      </c>
      <c r="C81" s="966">
        <v>1.9661233653130488</v>
      </c>
      <c r="D81" s="952">
        <v>1.786369825825709</v>
      </c>
      <c r="E81" s="967">
        <v>5.2471096610713266</v>
      </c>
      <c r="F81" s="971">
        <v>1.9782308881956467</v>
      </c>
      <c r="G81" s="955">
        <v>1.5135289275259962</v>
      </c>
      <c r="H81" s="966">
        <v>1.508883345795609</v>
      </c>
      <c r="I81" s="952">
        <v>1.4134524792404184</v>
      </c>
      <c r="J81" s="967">
        <v>3.2507537214939508</v>
      </c>
      <c r="K81" s="971">
        <v>1.9782308881956467</v>
      </c>
      <c r="L81" s="955">
        <v>1.7398860662891518</v>
      </c>
      <c r="M81" s="966">
        <v>1.7375033555543289</v>
      </c>
      <c r="N81" s="952">
        <v>1.5999111525330636</v>
      </c>
      <c r="O81" s="967">
        <v>4.2489316912826389</v>
      </c>
      <c r="P81" s="971">
        <v>1.9782308881956467</v>
      </c>
      <c r="Q81" s="955">
        <v>0.81557212198422724</v>
      </c>
      <c r="R81" s="966">
        <v>0.80394913180961247</v>
      </c>
      <c r="S81" s="952">
        <v>0.71573900855804506</v>
      </c>
      <c r="T81" s="967">
        <v>0.31151854743669244</v>
      </c>
      <c r="U81" s="971">
        <v>1.9782308881956467</v>
      </c>
      <c r="V81" s="966">
        <v>99.004169781522776</v>
      </c>
      <c r="W81" s="952">
        <v>85.280465180294911</v>
      </c>
      <c r="X81" s="967">
        <v>13.723704601227757</v>
      </c>
      <c r="Y81" s="971">
        <v>0.99583021847727182</v>
      </c>
      <c r="Z81" s="966">
        <v>98.706305267870079</v>
      </c>
      <c r="AA81" s="966">
        <v>87.660896369439172</v>
      </c>
      <c r="AB81" s="952">
        <v>11.045408898430882</v>
      </c>
      <c r="AC81" s="939">
        <v>1.2936947321299606</v>
      </c>
      <c r="AD81" s="178"/>
      <c r="AE81" s="178"/>
      <c r="AF81" s="178"/>
      <c r="AG81" s="178"/>
      <c r="AH81" s="178"/>
      <c r="AI81" s="178"/>
      <c r="AJ81" s="178"/>
    </row>
    <row r="82" spans="1:36" x14ac:dyDescent="0.2">
      <c r="A82" s="958">
        <v>2014.11</v>
      </c>
      <c r="B82" s="962">
        <v>1.7469696596059285</v>
      </c>
      <c r="C82" s="966">
        <v>1.7054626841830636</v>
      </c>
      <c r="D82" s="952">
        <v>1.3367885961916441</v>
      </c>
      <c r="E82" s="967">
        <v>8.5676806897618505</v>
      </c>
      <c r="F82" s="971">
        <v>6.5834137230219909</v>
      </c>
      <c r="G82" s="955">
        <v>1.4536096689850129</v>
      </c>
      <c r="H82" s="966">
        <v>1.4598793120764046</v>
      </c>
      <c r="I82" s="952">
        <v>1.3295223968830014</v>
      </c>
      <c r="J82" s="967">
        <v>3.8862434090636064</v>
      </c>
      <c r="K82" s="971">
        <v>0.72306310903496862</v>
      </c>
      <c r="L82" s="955">
        <v>1.6002896642954707</v>
      </c>
      <c r="M82" s="966">
        <v>1.5826709981297342</v>
      </c>
      <c r="N82" s="952">
        <v>1.3331554965373229</v>
      </c>
      <c r="O82" s="967">
        <v>6.2269620494127285</v>
      </c>
      <c r="P82" s="971">
        <v>3.6532384160284797</v>
      </c>
      <c r="Q82" s="955">
        <v>0.79891845283505303</v>
      </c>
      <c r="R82" s="966">
        <v>0.79956945300160476</v>
      </c>
      <c r="S82" s="952">
        <v>0.63257539899019499</v>
      </c>
      <c r="T82" s="967">
        <v>1.7350984962321989</v>
      </c>
      <c r="U82" s="971">
        <v>0.72306310903496862</v>
      </c>
      <c r="V82" s="966">
        <v>96.793365676193574</v>
      </c>
      <c r="W82" s="952">
        <v>72.001033836492354</v>
      </c>
      <c r="X82" s="967">
        <v>24.792331839701379</v>
      </c>
      <c r="Y82" s="971">
        <v>3.2066343238064245</v>
      </c>
      <c r="Z82" s="966">
        <v>99.576735298055169</v>
      </c>
      <c r="AA82" s="966">
        <v>86.06156066428467</v>
      </c>
      <c r="AB82" s="952">
        <v>13.515174633770529</v>
      </c>
      <c r="AC82" s="939">
        <v>0.42326470194489502</v>
      </c>
      <c r="AD82" s="178"/>
      <c r="AE82" s="178"/>
      <c r="AF82" s="178"/>
      <c r="AG82" s="178"/>
      <c r="AH82" s="178"/>
      <c r="AI82" s="178"/>
      <c r="AJ82" s="178"/>
    </row>
    <row r="83" spans="1:36" x14ac:dyDescent="0.2">
      <c r="A83" s="958">
        <v>2014.12</v>
      </c>
      <c r="B83" s="962">
        <v>2.8483690669758168</v>
      </c>
      <c r="C83" s="966">
        <v>3.4820995658916525</v>
      </c>
      <c r="D83" s="952">
        <v>2.1865236792723399</v>
      </c>
      <c r="E83" s="967">
        <v>26.991096182474124</v>
      </c>
      <c r="F83" s="971">
        <v>2.6979865983478279</v>
      </c>
      <c r="G83" s="955">
        <v>2.3943771678215406</v>
      </c>
      <c r="H83" s="966">
        <v>3.0175790484134271</v>
      </c>
      <c r="I83" s="952">
        <v>2.2297596271526121</v>
      </c>
      <c r="J83" s="967">
        <v>17.313031981878328</v>
      </c>
      <c r="K83" s="971">
        <v>2.02348994876087</v>
      </c>
      <c r="L83" s="955">
        <v>2.6213731173986785</v>
      </c>
      <c r="M83" s="966">
        <v>3.2498393071525395</v>
      </c>
      <c r="N83" s="952">
        <v>2.208141653212476</v>
      </c>
      <c r="O83" s="967">
        <v>22.152064082176224</v>
      </c>
      <c r="P83" s="971">
        <v>2.360738273554349</v>
      </c>
      <c r="Q83" s="955">
        <v>1.3809016369844476</v>
      </c>
      <c r="R83" s="966">
        <v>1.9897479166484953</v>
      </c>
      <c r="S83" s="952">
        <v>1.2546285369836605</v>
      </c>
      <c r="T83" s="967">
        <v>13.519046233520109</v>
      </c>
      <c r="U83" s="971">
        <v>2.02348994876087</v>
      </c>
      <c r="V83" s="966">
        <v>99.345360382011137</v>
      </c>
      <c r="W83" s="952">
        <v>59.123881299307222</v>
      </c>
      <c r="X83" s="967">
        <v>40.221479082703894</v>
      </c>
      <c r="Y83" s="971">
        <v>0.6546396179888806</v>
      </c>
      <c r="Z83" s="966">
        <v>99.432940318012214</v>
      </c>
      <c r="AA83" s="966">
        <v>69.635712088604151</v>
      </c>
      <c r="AB83" s="952">
        <v>29.797228229408017</v>
      </c>
      <c r="AC83" s="939">
        <v>0.56705968198782408</v>
      </c>
      <c r="AD83" s="178"/>
      <c r="AE83" s="178"/>
      <c r="AF83" s="178"/>
      <c r="AG83" s="178"/>
      <c r="AH83" s="178"/>
      <c r="AI83" s="178"/>
      <c r="AJ83" s="178"/>
    </row>
    <row r="84" spans="1:36" x14ac:dyDescent="0.2">
      <c r="A84" s="958">
        <v>2015.01</v>
      </c>
      <c r="B84" s="962">
        <v>2.8236587225040739</v>
      </c>
      <c r="C84" s="966">
        <v>2.8650258762669534</v>
      </c>
      <c r="D84" s="952">
        <v>2.1826653854589981</v>
      </c>
      <c r="E84" s="967">
        <v>15.515396209314435</v>
      </c>
      <c r="F84" s="971">
        <v>0.65445410600683995</v>
      </c>
      <c r="G84" s="955">
        <v>2.2417838302593607</v>
      </c>
      <c r="H84" s="966">
        <v>2.1551829164966572</v>
      </c>
      <c r="I84" s="952">
        <v>1.9806949414851278</v>
      </c>
      <c r="J84" s="967">
        <v>5.3900382932283319</v>
      </c>
      <c r="K84" s="971">
        <v>10.342711651995181</v>
      </c>
      <c r="L84" s="955">
        <v>2.5327212763817171</v>
      </c>
      <c r="M84" s="966">
        <v>2.5101043963818053</v>
      </c>
      <c r="N84" s="952">
        <v>2.081680163472063</v>
      </c>
      <c r="O84" s="967">
        <v>10.452717251271384</v>
      </c>
      <c r="P84" s="971">
        <v>5.4985828790010105</v>
      </c>
      <c r="Q84" s="955">
        <v>1.1704824587560305</v>
      </c>
      <c r="R84" s="966">
        <v>1.1582583742570591</v>
      </c>
      <c r="S84" s="952">
        <v>0.84961613766578647</v>
      </c>
      <c r="T84" s="967">
        <v>3.7302933607646924</v>
      </c>
      <c r="U84" s="971">
        <v>0</v>
      </c>
      <c r="V84" s="966">
        <v>99.42191352487923</v>
      </c>
      <c r="W84" s="952">
        <v>69.61764661649201</v>
      </c>
      <c r="X84" s="967">
        <v>29.804266908387227</v>
      </c>
      <c r="Y84" s="971">
        <v>0.59704012887601055</v>
      </c>
      <c r="Z84" s="966">
        <v>95.120106747601199</v>
      </c>
      <c r="AA84" s="966">
        <v>82.944943151721858</v>
      </c>
      <c r="AB84" s="952">
        <v>12.175163595879358</v>
      </c>
      <c r="AC84" s="939">
        <v>4.8798932523987775</v>
      </c>
      <c r="AD84" s="178"/>
      <c r="AE84" s="178"/>
      <c r="AF84" s="178"/>
      <c r="AG84" s="178"/>
      <c r="AH84" s="178"/>
      <c r="AI84" s="178"/>
      <c r="AJ84" s="178"/>
    </row>
    <row r="85" spans="1:36" x14ac:dyDescent="0.2">
      <c r="A85" s="958">
        <v>2015.02</v>
      </c>
      <c r="B85" s="962">
        <v>2.1088367418050415</v>
      </c>
      <c r="C85" s="966">
        <v>2.043146156593231</v>
      </c>
      <c r="D85" s="952">
        <v>1.7427024119641925</v>
      </c>
      <c r="E85" s="967">
        <v>7.2007473662411154</v>
      </c>
      <c r="F85" s="971">
        <v>8.349495482506061</v>
      </c>
      <c r="G85" s="955">
        <v>1.7041331008029723</v>
      </c>
      <c r="H85" s="966">
        <v>1.7196170170799643</v>
      </c>
      <c r="I85" s="952">
        <v>1.4070036610540368</v>
      </c>
      <c r="J85" s="967">
        <v>7.0861292244889684</v>
      </c>
      <c r="K85" s="971">
        <v>1.6670124408155838</v>
      </c>
      <c r="L85" s="955">
        <v>1.9064849213040069</v>
      </c>
      <c r="M85" s="966">
        <v>1.8813815868365977</v>
      </c>
      <c r="N85" s="952">
        <v>1.5748530365091147</v>
      </c>
      <c r="O85" s="967">
        <v>7.1434382953650424</v>
      </c>
      <c r="P85" s="971">
        <v>5.0082539616608219</v>
      </c>
      <c r="Q85" s="955">
        <v>0.94862590555370296</v>
      </c>
      <c r="R85" s="966">
        <v>0.94106400642246912</v>
      </c>
      <c r="S85" s="952">
        <v>0.85422044471787062</v>
      </c>
      <c r="T85" s="967">
        <v>2.0189140481403625</v>
      </c>
      <c r="U85" s="971">
        <v>0.5556708136051951</v>
      </c>
      <c r="V85" s="966">
        <v>95.186725801277106</v>
      </c>
      <c r="W85" s="952">
        <v>76.941443233388497</v>
      </c>
      <c r="X85" s="967">
        <v>18.245282567888612</v>
      </c>
      <c r="Y85" s="971">
        <v>4.8261242882957056</v>
      </c>
      <c r="Z85" s="966">
        <v>98.989885454983266</v>
      </c>
      <c r="AA85" s="966">
        <v>76.535859857327111</v>
      </c>
      <c r="AB85" s="952">
        <v>22.454025597656173</v>
      </c>
      <c r="AC85" s="939">
        <v>1.0101145450167239</v>
      </c>
      <c r="AD85" s="178"/>
      <c r="AE85" s="178"/>
      <c r="AF85" s="178"/>
      <c r="AG85" s="178"/>
      <c r="AH85" s="178"/>
      <c r="AI85" s="178"/>
      <c r="AJ85" s="178"/>
    </row>
    <row r="86" spans="1:36" x14ac:dyDescent="0.2">
      <c r="A86" s="958">
        <v>2015.03</v>
      </c>
      <c r="B86" s="962">
        <v>2.0777318781956904</v>
      </c>
      <c r="C86" s="966">
        <v>2.0103963939899154</v>
      </c>
      <c r="D86" s="952">
        <v>1.6217030160431418</v>
      </c>
      <c r="E86" s="967">
        <v>8.6993532054700893</v>
      </c>
      <c r="F86" s="971">
        <v>7.609298296618908</v>
      </c>
      <c r="G86" s="955">
        <v>1.9121874444978586</v>
      </c>
      <c r="H86" s="966">
        <v>1.9197565783521764</v>
      </c>
      <c r="I86" s="952">
        <v>1.4421471785297422</v>
      </c>
      <c r="J86" s="967">
        <v>10.138853762474254</v>
      </c>
      <c r="K86" s="971">
        <v>1.2903880004315789</v>
      </c>
      <c r="L86" s="955">
        <v>1.9949596613467744</v>
      </c>
      <c r="M86" s="966">
        <v>1.9650764861710459</v>
      </c>
      <c r="N86" s="952">
        <v>1.531925097286442</v>
      </c>
      <c r="O86" s="967">
        <v>9.4191034839721723</v>
      </c>
      <c r="P86" s="971">
        <v>4.4498431485252432</v>
      </c>
      <c r="Q86" s="955">
        <v>0.744986683755955</v>
      </c>
      <c r="R86" s="966">
        <v>0.73834754052475315</v>
      </c>
      <c r="S86" s="952">
        <v>0.67194590229991946</v>
      </c>
      <c r="T86" s="967">
        <v>1.4166260400261859</v>
      </c>
      <c r="U86" s="971">
        <v>1.2903880004315789</v>
      </c>
      <c r="V86" s="966">
        <v>95.59550384249151</v>
      </c>
      <c r="W86" s="952">
        <v>72.877991020517058</v>
      </c>
      <c r="X86" s="967">
        <v>22.71751282197447</v>
      </c>
      <c r="Y86" s="971">
        <v>4.4044961575083956</v>
      </c>
      <c r="Z86" s="966">
        <v>99.188420660442361</v>
      </c>
      <c r="AA86" s="966">
        <v>70.419622609807902</v>
      </c>
      <c r="AB86" s="952">
        <v>28.768798050634452</v>
      </c>
      <c r="AC86" s="939">
        <v>0.81157933955763384</v>
      </c>
      <c r="AD86" s="178"/>
      <c r="AE86" s="178"/>
      <c r="AF86" s="178"/>
      <c r="AG86" s="178"/>
      <c r="AH86" s="178"/>
      <c r="AI86" s="178"/>
      <c r="AJ86" s="178"/>
    </row>
    <row r="87" spans="1:36" x14ac:dyDescent="0.2">
      <c r="A87" s="958">
        <v>2015.04</v>
      </c>
      <c r="B87" s="962">
        <v>2.358161217180839</v>
      </c>
      <c r="C87" s="966">
        <v>2.338099764872712</v>
      </c>
      <c r="D87" s="952">
        <v>1.75892326398372</v>
      </c>
      <c r="E87" s="967">
        <v>12.291516932530586</v>
      </c>
      <c r="F87" s="971">
        <v>3.7907984914228479</v>
      </c>
      <c r="G87" s="955">
        <v>2.4722596434033335</v>
      </c>
      <c r="H87" s="966">
        <v>2.4589538095605818</v>
      </c>
      <c r="I87" s="952">
        <v>2.0833701639271012</v>
      </c>
      <c r="J87" s="967">
        <v>8.9135332004746868</v>
      </c>
      <c r="K87" s="971">
        <v>5.09459337194974</v>
      </c>
      <c r="L87" s="955">
        <v>2.4152104302920865</v>
      </c>
      <c r="M87" s="966">
        <v>2.3985267872166469</v>
      </c>
      <c r="N87" s="952">
        <v>1.9211467139554106</v>
      </c>
      <c r="O87" s="967">
        <v>10.602525066502636</v>
      </c>
      <c r="P87" s="971">
        <v>4.442695931686294</v>
      </c>
      <c r="Q87" s="955">
        <v>1.1955621649467749</v>
      </c>
      <c r="R87" s="966">
        <v>1.2017936152537916</v>
      </c>
      <c r="S87" s="952">
        <v>0.97284430515087206</v>
      </c>
      <c r="T87" s="967">
        <v>4.6041250655773069</v>
      </c>
      <c r="U87" s="971">
        <v>0.7505590891326166</v>
      </c>
      <c r="V87" s="966">
        <v>97.780045770307012</v>
      </c>
      <c r="W87" s="952">
        <v>69.513789996805471</v>
      </c>
      <c r="X87" s="967">
        <v>28.266255773501552</v>
      </c>
      <c r="Y87" s="971">
        <v>2.2199542296929735</v>
      </c>
      <c r="Z87" s="966">
        <v>97.180548522570092</v>
      </c>
      <c r="AA87" s="966">
        <v>77.809440435028606</v>
      </c>
      <c r="AB87" s="952">
        <v>19.371108087541547</v>
      </c>
      <c r="AC87" s="939">
        <v>2.8194514774298463</v>
      </c>
      <c r="AD87" s="178"/>
      <c r="AE87" s="178"/>
      <c r="AF87" s="178"/>
      <c r="AG87" s="178"/>
      <c r="AH87" s="178"/>
      <c r="AI87" s="178"/>
      <c r="AJ87" s="178"/>
    </row>
    <row r="88" spans="1:36" x14ac:dyDescent="0.2">
      <c r="A88" s="958">
        <v>2015.05</v>
      </c>
      <c r="B88" s="962">
        <v>2.0673101639565061</v>
      </c>
      <c r="C88" s="966">
        <v>2.0675370101510033</v>
      </c>
      <c r="D88" s="952">
        <v>1.6742710736923854</v>
      </c>
      <c r="E88" s="967">
        <v>9.1484292023070282</v>
      </c>
      <c r="F88" s="971">
        <v>2.0416549509961306</v>
      </c>
      <c r="G88" s="955">
        <v>1.655807826199043</v>
      </c>
      <c r="H88" s="966">
        <v>1.6355015963264923</v>
      </c>
      <c r="I88" s="952">
        <v>1.4022202853105805</v>
      </c>
      <c r="J88" s="967">
        <v>5.8358140582279718</v>
      </c>
      <c r="K88" s="971">
        <v>3.9523447064169126</v>
      </c>
      <c r="L88" s="955">
        <v>1.8615589950777744</v>
      </c>
      <c r="M88" s="966">
        <v>1.8515193032387478</v>
      </c>
      <c r="N88" s="952">
        <v>1.5382456795014829</v>
      </c>
      <c r="O88" s="967">
        <v>7.4921216302674996</v>
      </c>
      <c r="P88" s="971">
        <v>2.9969998287065218</v>
      </c>
      <c r="Q88" s="955">
        <v>0.94201119685031098</v>
      </c>
      <c r="R88" s="966">
        <v>0.95034056271877632</v>
      </c>
      <c r="S88" s="952">
        <v>0.76079584399209965</v>
      </c>
      <c r="T88" s="967">
        <v>3.6095699076389849</v>
      </c>
      <c r="U88" s="971">
        <v>0</v>
      </c>
      <c r="V88" s="966">
        <v>99.134415683332506</v>
      </c>
      <c r="W88" s="952">
        <v>76.054100294826441</v>
      </c>
      <c r="X88" s="967">
        <v>23.080315388506023</v>
      </c>
      <c r="Y88" s="971">
        <v>0.86558431666747904</v>
      </c>
      <c r="Z88" s="966">
        <v>97.907923522354736</v>
      </c>
      <c r="AA88" s="966">
        <v>79.525940428925296</v>
      </c>
      <c r="AB88" s="952">
        <v>18.381983093429405</v>
      </c>
      <c r="AC88" s="939">
        <v>2.09207647764531</v>
      </c>
      <c r="AD88" s="178"/>
      <c r="AE88" s="178"/>
      <c r="AF88" s="178"/>
      <c r="AG88" s="178"/>
      <c r="AH88" s="178"/>
      <c r="AI88" s="178"/>
      <c r="AJ88" s="178"/>
    </row>
    <row r="89" spans="1:36" x14ac:dyDescent="0.2">
      <c r="A89" s="958">
        <v>2015.06</v>
      </c>
      <c r="B89" s="962">
        <v>1.5534333858525371</v>
      </c>
      <c r="C89" s="966">
        <v>1.5262991672440707</v>
      </c>
      <c r="D89" s="952">
        <v>1.3140770119695369</v>
      </c>
      <c r="E89" s="967">
        <v>5.5723378813184992</v>
      </c>
      <c r="F89" s="971">
        <v>6.7926124932084715</v>
      </c>
      <c r="G89" s="955">
        <v>1.404402356032969</v>
      </c>
      <c r="H89" s="966">
        <v>1.4177893664085857</v>
      </c>
      <c r="I89" s="952">
        <v>1.295075648056883</v>
      </c>
      <c r="J89" s="967">
        <v>3.7573398933397866</v>
      </c>
      <c r="K89" s="971">
        <v>4.3941901786644655</v>
      </c>
      <c r="L89" s="955">
        <v>1.4789178709427531</v>
      </c>
      <c r="M89" s="966">
        <v>1.4720442668263281</v>
      </c>
      <c r="N89" s="952">
        <v>1.3045763300132101</v>
      </c>
      <c r="O89" s="967">
        <v>4.6648388873291431</v>
      </c>
      <c r="P89" s="971">
        <v>5.593401335936468</v>
      </c>
      <c r="Q89" s="955">
        <v>0.79434232066820776</v>
      </c>
      <c r="R89" s="966">
        <v>0.78222261396168746</v>
      </c>
      <c r="S89" s="952">
        <v>0.63304401948566569</v>
      </c>
      <c r="T89" s="967">
        <v>1.4465134606094319</v>
      </c>
      <c r="U89" s="971">
        <v>1.6981531233021179</v>
      </c>
      <c r="V89" s="966">
        <v>95.930455987455005</v>
      </c>
      <c r="W89" s="952">
        <v>78.475741837712945</v>
      </c>
      <c r="X89" s="967">
        <v>17.454714149742017</v>
      </c>
      <c r="Y89" s="971">
        <v>4.0695440125450499</v>
      </c>
      <c r="Z89" s="966">
        <v>97.130444818570439</v>
      </c>
      <c r="AA89" s="966">
        <v>84.301746165335786</v>
      </c>
      <c r="AB89" s="952">
        <v>12.828698653234586</v>
      </c>
      <c r="AC89" s="939">
        <v>2.8695551814296301</v>
      </c>
      <c r="AD89" s="178"/>
      <c r="AE89" s="178"/>
      <c r="AF89" s="178"/>
      <c r="AG89" s="178"/>
      <c r="AH89" s="178"/>
      <c r="AI89" s="178"/>
      <c r="AJ89" s="178"/>
    </row>
    <row r="90" spans="1:36" x14ac:dyDescent="0.2">
      <c r="A90" s="958">
        <v>2015.07</v>
      </c>
      <c r="B90" s="962">
        <v>1.5303914542318799</v>
      </c>
      <c r="C90" s="966">
        <v>1.52546467646828</v>
      </c>
      <c r="D90" s="952">
        <v>1.3638761208593579</v>
      </c>
      <c r="E90" s="967">
        <v>4.744464418629029</v>
      </c>
      <c r="F90" s="971">
        <v>2.0431302399385518</v>
      </c>
      <c r="G90" s="955">
        <v>1.3813889321795729</v>
      </c>
      <c r="H90" s="966">
        <v>1.380639547108558</v>
      </c>
      <c r="I90" s="952">
        <v>1.2960452875907049</v>
      </c>
      <c r="J90" s="967">
        <v>3.065838715763102</v>
      </c>
      <c r="K90" s="971">
        <v>1.4593788090881097</v>
      </c>
      <c r="L90" s="955">
        <v>1.4558901932057264</v>
      </c>
      <c r="M90" s="966">
        <v>1.453052111788419</v>
      </c>
      <c r="N90" s="952">
        <v>1.3299607042250314</v>
      </c>
      <c r="O90" s="967">
        <v>3.9051515671960653</v>
      </c>
      <c r="P90" s="971">
        <v>1.7512545245133309</v>
      </c>
      <c r="Q90" s="955">
        <v>0.64768522506243908</v>
      </c>
      <c r="R90" s="966">
        <v>0.65390866915054713</v>
      </c>
      <c r="S90" s="952">
        <v>0.57058554287671781</v>
      </c>
      <c r="T90" s="967">
        <v>1.9226248984169252</v>
      </c>
      <c r="U90" s="971">
        <v>0</v>
      </c>
      <c r="V90" s="966">
        <v>98.729404780603275</v>
      </c>
      <c r="W90" s="952">
        <v>84.051979699227573</v>
      </c>
      <c r="X90" s="967">
        <v>14.677425081375803</v>
      </c>
      <c r="Y90" s="971">
        <v>1.2705952193967365</v>
      </c>
      <c r="Z90" s="966">
        <v>98.994537770458408</v>
      </c>
      <c r="AA90" s="966">
        <v>88.48705848831311</v>
      </c>
      <c r="AB90" s="952">
        <v>10.507479282145246</v>
      </c>
      <c r="AC90" s="939">
        <v>1.0054622295416025</v>
      </c>
      <c r="AD90" s="178"/>
      <c r="AE90" s="178"/>
      <c r="AF90" s="178"/>
      <c r="AG90" s="178"/>
      <c r="AH90" s="178"/>
      <c r="AI90" s="178"/>
      <c r="AJ90" s="178"/>
    </row>
    <row r="91" spans="1:36" x14ac:dyDescent="0.2">
      <c r="A91" s="958">
        <v>2015.08</v>
      </c>
      <c r="B91" s="962">
        <v>1.74157890438088</v>
      </c>
      <c r="C91" s="966">
        <v>1.7579697090814399</v>
      </c>
      <c r="D91" s="952">
        <v>1.6505129026788417</v>
      </c>
      <c r="E91" s="967">
        <v>3.707366869705945</v>
      </c>
      <c r="F91" s="971">
        <v>3.5292705096494936</v>
      </c>
      <c r="G91" s="955">
        <v>1.8751266713988091</v>
      </c>
      <c r="H91" s="966">
        <v>1.9002528001582784</v>
      </c>
      <c r="I91" s="952">
        <v>1.8082872065995217</v>
      </c>
      <c r="J91" s="967">
        <v>3.5686205188759512</v>
      </c>
      <c r="K91" s="971">
        <v>2.3528470064329956</v>
      </c>
      <c r="L91" s="955">
        <v>1.8083527878898447</v>
      </c>
      <c r="M91" s="966">
        <v>1.8291112546198591</v>
      </c>
      <c r="N91" s="952">
        <v>1.7294000546391817</v>
      </c>
      <c r="O91" s="967">
        <v>3.6379936942909481</v>
      </c>
      <c r="P91" s="971">
        <v>2.9410587580412448</v>
      </c>
      <c r="Q91" s="955">
        <v>0.94965381634448021</v>
      </c>
      <c r="R91" s="966">
        <v>0.95938687451017024</v>
      </c>
      <c r="S91" s="952">
        <v>0.92936576436684137</v>
      </c>
      <c r="T91" s="967">
        <v>1.0198813856250624</v>
      </c>
      <c r="U91" s="971">
        <v>2.3528470064329956</v>
      </c>
      <c r="V91" s="966">
        <v>98.626808572336145</v>
      </c>
      <c r="W91" s="952">
        <v>87.760560195228749</v>
      </c>
      <c r="X91" s="967">
        <v>10.866248377107377</v>
      </c>
      <c r="Y91" s="971">
        <v>1.3731914276638906</v>
      </c>
      <c r="Z91" s="966">
        <v>99.148604293180625</v>
      </c>
      <c r="AA91" s="966">
        <v>89.420996258604859</v>
      </c>
      <c r="AB91" s="952">
        <v>9.7276080345758213</v>
      </c>
      <c r="AC91" s="939">
        <v>0.85139570681932819</v>
      </c>
      <c r="AD91" s="178"/>
      <c r="AE91" s="178"/>
      <c r="AF91" s="178"/>
      <c r="AG91" s="178"/>
      <c r="AH91" s="178"/>
      <c r="AI91" s="178"/>
      <c r="AJ91" s="178"/>
    </row>
    <row r="92" spans="1:36" x14ac:dyDescent="0.2">
      <c r="A92" s="958">
        <v>2015.09</v>
      </c>
      <c r="B92" s="962">
        <v>1.7007340382705862</v>
      </c>
      <c r="C92" s="966">
        <v>1.6399550654184105</v>
      </c>
      <c r="D92" s="952">
        <v>1.5228316500663883</v>
      </c>
      <c r="E92" s="967">
        <v>3.5362151852738144</v>
      </c>
      <c r="F92" s="971">
        <v>12.229374912536734</v>
      </c>
      <c r="G92" s="955">
        <v>1.6411922072019067</v>
      </c>
      <c r="H92" s="966">
        <v>1.6506663622992215</v>
      </c>
      <c r="I92" s="952">
        <v>1.501360639199518</v>
      </c>
      <c r="J92" s="967">
        <v>4.0679668442668868</v>
      </c>
      <c r="K92" s="971">
        <v>0</v>
      </c>
      <c r="L92" s="955">
        <v>1.6709631227362465</v>
      </c>
      <c r="M92" s="966">
        <v>1.6453107138588159</v>
      </c>
      <c r="N92" s="952">
        <v>1.5120961446329533</v>
      </c>
      <c r="O92" s="967">
        <v>3.8020910147703506</v>
      </c>
      <c r="P92" s="971">
        <v>6.1146874562683671</v>
      </c>
      <c r="Q92" s="955">
        <v>0.84342724534358027</v>
      </c>
      <c r="R92" s="966">
        <v>0.81804032940317739</v>
      </c>
      <c r="S92" s="952">
        <v>0.74083362646015738</v>
      </c>
      <c r="T92" s="967">
        <v>1.5169739417637551</v>
      </c>
      <c r="U92" s="971">
        <v>0</v>
      </c>
      <c r="V92" s="966">
        <v>95.872861489660295</v>
      </c>
      <c r="W92" s="952">
        <v>83.846904638185151</v>
      </c>
      <c r="X92" s="967">
        <v>12.02595685147514</v>
      </c>
      <c r="Y92" s="971">
        <v>4.1271385103397424</v>
      </c>
      <c r="Z92" s="966">
        <v>100</v>
      </c>
      <c r="AA92" s="966">
        <v>85.663758157173419</v>
      </c>
      <c r="AB92" s="952">
        <v>14.336241842826611</v>
      </c>
      <c r="AC92" s="939">
        <v>0</v>
      </c>
      <c r="AD92" s="178"/>
      <c r="AE92" s="178"/>
      <c r="AF92" s="178"/>
      <c r="AG92" s="178"/>
      <c r="AH92" s="178"/>
      <c r="AI92" s="178"/>
      <c r="AJ92" s="178"/>
    </row>
    <row r="93" spans="1:36" x14ac:dyDescent="0.2">
      <c r="A93" s="958">
        <v>2015.1</v>
      </c>
      <c r="B93" s="962">
        <v>1.5554626276950243</v>
      </c>
      <c r="C93" s="966">
        <v>1.5659009548850227</v>
      </c>
      <c r="D93" s="952">
        <v>1.164688450860087</v>
      </c>
      <c r="E93" s="967">
        <v>7.6589212631522452</v>
      </c>
      <c r="F93" s="971">
        <v>6.8315823980607497</v>
      </c>
      <c r="G93" s="955">
        <v>1.6056371498421009</v>
      </c>
      <c r="H93" s="966">
        <v>1.6384647487421287</v>
      </c>
      <c r="I93" s="952">
        <v>1.4847415942079591</v>
      </c>
      <c r="J93" s="967">
        <v>3.9729839699311902</v>
      </c>
      <c r="K93" s="971">
        <v>0</v>
      </c>
      <c r="L93" s="955">
        <v>1.5805498887685627</v>
      </c>
      <c r="M93" s="966">
        <v>1.6021828518135757</v>
      </c>
      <c r="N93" s="952">
        <v>1.324715022534023</v>
      </c>
      <c r="O93" s="967">
        <v>5.8159526165417175</v>
      </c>
      <c r="P93" s="971">
        <v>3.4157911990303749</v>
      </c>
      <c r="Q93" s="955">
        <v>0.91107134168762971</v>
      </c>
      <c r="R93" s="966">
        <v>0.92592513733247772</v>
      </c>
      <c r="S93" s="952">
        <v>0.68749022704286444</v>
      </c>
      <c r="T93" s="967">
        <v>3.7935118580918901</v>
      </c>
      <c r="U93" s="971">
        <v>0</v>
      </c>
      <c r="V93" s="966">
        <v>98.175220141583537</v>
      </c>
      <c r="W93" s="952">
        <v>68.509711054138762</v>
      </c>
      <c r="X93" s="967">
        <v>29.665509087444679</v>
      </c>
      <c r="Y93" s="971">
        <v>1.824779858416552</v>
      </c>
      <c r="Z93" s="966">
        <v>99.999999999999957</v>
      </c>
      <c r="AA93" s="966">
        <v>85.019499732005087</v>
      </c>
      <c r="AB93" s="952">
        <v>14.980500267994914</v>
      </c>
      <c r="AC93" s="939">
        <v>0</v>
      </c>
      <c r="AD93" s="178"/>
      <c r="AE93" s="178"/>
      <c r="AF93" s="178"/>
      <c r="AG93" s="178"/>
      <c r="AH93" s="178"/>
      <c r="AI93" s="178"/>
      <c r="AJ93" s="178"/>
    </row>
    <row r="94" spans="1:36" x14ac:dyDescent="0.2">
      <c r="A94" s="958">
        <v>2015.11</v>
      </c>
      <c r="B94" s="962">
        <v>1.6023217591179857</v>
      </c>
      <c r="C94" s="966">
        <v>1.597669837417232</v>
      </c>
      <c r="D94" s="952">
        <v>1.2709673483706057</v>
      </c>
      <c r="E94" s="967">
        <v>6.4818477702338813</v>
      </c>
      <c r="F94" s="971">
        <v>6.1068701535882335</v>
      </c>
      <c r="G94" s="955">
        <v>1.2373136815659829</v>
      </c>
      <c r="H94" s="966">
        <v>1.2322848099807517</v>
      </c>
      <c r="I94" s="952">
        <v>1.170225084575528</v>
      </c>
      <c r="J94" s="967">
        <v>2.1600730929086867</v>
      </c>
      <c r="K94" s="971">
        <v>6.1068701535882335</v>
      </c>
      <c r="L94" s="955">
        <v>1.4198177203419844</v>
      </c>
      <c r="M94" s="966">
        <v>1.414977323698992</v>
      </c>
      <c r="N94" s="952">
        <v>1.2205962164730668</v>
      </c>
      <c r="O94" s="967">
        <v>4.320960431571284</v>
      </c>
      <c r="P94" s="971">
        <v>6.1068701535882335</v>
      </c>
      <c r="Q94" s="955">
        <v>0.76364535240479792</v>
      </c>
      <c r="R94" s="966">
        <v>0.75812731569435821</v>
      </c>
      <c r="S94" s="952">
        <v>0.6022787787751539</v>
      </c>
      <c r="T94" s="967">
        <v>2.05948224034403</v>
      </c>
      <c r="U94" s="971">
        <v>6.1068701535882335</v>
      </c>
      <c r="V94" s="966">
        <v>99.606810580135758</v>
      </c>
      <c r="W94" s="952">
        <v>74.270570758637191</v>
      </c>
      <c r="X94" s="967">
        <v>25.33623982149853</v>
      </c>
      <c r="Y94" s="971">
        <v>0.39318941986431488</v>
      </c>
      <c r="Z94" s="966">
        <v>99.490819529202881</v>
      </c>
      <c r="AA94" s="966">
        <v>88.556753395339854</v>
      </c>
      <c r="AB94" s="952">
        <v>10.93406613386299</v>
      </c>
      <c r="AC94" s="939">
        <v>0.5091804707971882</v>
      </c>
      <c r="AD94" s="178"/>
      <c r="AE94" s="178"/>
      <c r="AF94" s="178"/>
      <c r="AG94" s="178"/>
      <c r="AH94" s="178"/>
      <c r="AI94" s="178"/>
      <c r="AJ94" s="178"/>
    </row>
    <row r="95" spans="1:36" x14ac:dyDescent="0.2">
      <c r="A95" s="958">
        <v>2015.12</v>
      </c>
      <c r="B95" s="962">
        <v>1.5443101180229579</v>
      </c>
      <c r="C95" s="966">
        <v>1.5359202933279938</v>
      </c>
      <c r="D95" s="952">
        <v>1.1112992210022217</v>
      </c>
      <c r="E95" s="967">
        <v>9.6708609770682141</v>
      </c>
      <c r="F95" s="971">
        <v>10.824354555576438</v>
      </c>
      <c r="G95" s="955">
        <v>1.6403178417064255</v>
      </c>
      <c r="H95" s="966">
        <v>1.6352768120773318</v>
      </c>
      <c r="I95" s="952">
        <v>1.6675056807979562</v>
      </c>
      <c r="J95" s="967">
        <v>1.0178323364409552</v>
      </c>
      <c r="K95" s="971">
        <v>7.216236370384296</v>
      </c>
      <c r="L95" s="955">
        <v>1.5923139798646917</v>
      </c>
      <c r="M95" s="966">
        <v>1.5855985527026628</v>
      </c>
      <c r="N95" s="952">
        <v>1.3894024509000888</v>
      </c>
      <c r="O95" s="967">
        <v>5.3443466567545848</v>
      </c>
      <c r="P95" s="971">
        <v>9.0202954629803678</v>
      </c>
      <c r="Q95" s="955">
        <v>0.51919530705461792</v>
      </c>
      <c r="R95" s="966">
        <v>0.50987870516433853</v>
      </c>
      <c r="S95" s="952">
        <v>0.46523259798925609</v>
      </c>
      <c r="T95" s="967">
        <v>4.6968375960420368E-2</v>
      </c>
      <c r="U95" s="971">
        <v>7.216236370384296</v>
      </c>
      <c r="V95" s="966">
        <v>99.36689190426813</v>
      </c>
      <c r="W95" s="952">
        <v>68.329288428929772</v>
      </c>
      <c r="X95" s="967">
        <v>31.037603475338365</v>
      </c>
      <c r="Y95" s="971">
        <v>0.63310809573190241</v>
      </c>
      <c r="Z95" s="966">
        <v>99.602631793594398</v>
      </c>
      <c r="AA95" s="966">
        <v>96.527202174571642</v>
      </c>
      <c r="AB95" s="952">
        <v>3.0754296190226915</v>
      </c>
      <c r="AC95" s="939">
        <v>0.39736820640561804</v>
      </c>
      <c r="AD95" s="178"/>
      <c r="AE95" s="178"/>
      <c r="AF95" s="178"/>
      <c r="AG95" s="178"/>
      <c r="AH95" s="178"/>
      <c r="AI95" s="178"/>
      <c r="AJ95" s="178"/>
    </row>
    <row r="96" spans="1:36" x14ac:dyDescent="0.2">
      <c r="A96" s="958">
        <v>2016.01</v>
      </c>
      <c r="B96" s="962">
        <v>1.4306834865264653</v>
      </c>
      <c r="C96" s="966">
        <v>1.4190861738449851</v>
      </c>
      <c r="D96" s="952">
        <v>1.0348834199240176</v>
      </c>
      <c r="E96" s="967">
        <v>8.1845725225537898</v>
      </c>
      <c r="F96" s="971">
        <v>16.74766302909255</v>
      </c>
      <c r="G96" s="955">
        <v>1.0854670116632996</v>
      </c>
      <c r="H96" s="966">
        <v>1.0862888773780575</v>
      </c>
      <c r="I96" s="952">
        <v>0.98628227566001592</v>
      </c>
      <c r="J96" s="967">
        <v>2.8473207591103673</v>
      </c>
      <c r="K96" s="971">
        <v>0</v>
      </c>
      <c r="L96" s="955">
        <v>1.2580752490948823</v>
      </c>
      <c r="M96" s="966">
        <v>1.2526875256115213</v>
      </c>
      <c r="N96" s="952">
        <v>1.0105828477920167</v>
      </c>
      <c r="O96" s="967">
        <v>5.5159466408320785</v>
      </c>
      <c r="P96" s="971">
        <v>8.3738315145462749</v>
      </c>
      <c r="Q96" s="955">
        <v>0.45639993141325308</v>
      </c>
      <c r="R96" s="966">
        <v>0.44406493601843594</v>
      </c>
      <c r="S96" s="952">
        <v>0.3764053485834401</v>
      </c>
      <c r="T96" s="967">
        <v>1.432702566445279</v>
      </c>
      <c r="U96" s="971">
        <v>0</v>
      </c>
      <c r="V96" s="966">
        <v>99.114341733512745</v>
      </c>
      <c r="W96" s="952">
        <v>68.396050772588652</v>
      </c>
      <c r="X96" s="967">
        <v>30.718290960924033</v>
      </c>
      <c r="Y96" s="971">
        <v>0.88565826648732204</v>
      </c>
      <c r="Z96" s="966">
        <v>100</v>
      </c>
      <c r="AA96" s="966">
        <v>85.914755897734608</v>
      </c>
      <c r="AB96" s="952">
        <v>14.085244102265435</v>
      </c>
      <c r="AC96" s="939">
        <v>0</v>
      </c>
      <c r="AD96" s="178"/>
      <c r="AE96" s="178"/>
      <c r="AF96" s="178"/>
      <c r="AG96" s="178"/>
      <c r="AH96" s="178"/>
      <c r="AI96" s="178"/>
      <c r="AJ96" s="178"/>
    </row>
    <row r="97" spans="1:29" x14ac:dyDescent="0.2">
      <c r="A97" s="958">
        <v>2016.02</v>
      </c>
      <c r="B97" s="962">
        <v>1.1609814253221373</v>
      </c>
      <c r="C97" s="966">
        <v>1.1650945802928667</v>
      </c>
      <c r="D97" s="952">
        <v>1.0322420339539224</v>
      </c>
      <c r="E97" s="967">
        <v>3.4178339032941087</v>
      </c>
      <c r="F97" s="971">
        <v>0</v>
      </c>
      <c r="G97" s="955">
        <v>1.6258305176267325</v>
      </c>
      <c r="H97" s="966">
        <v>1.6315905519643057</v>
      </c>
      <c r="I97" s="952">
        <v>1.6014623789198348</v>
      </c>
      <c r="J97" s="967">
        <v>2.1424646151102849</v>
      </c>
      <c r="K97" s="971">
        <v>0</v>
      </c>
      <c r="L97" s="955">
        <v>1.3934059714744349</v>
      </c>
      <c r="M97" s="966">
        <v>1.3983425661285862</v>
      </c>
      <c r="N97" s="952">
        <v>1.3168522064368786</v>
      </c>
      <c r="O97" s="967">
        <v>2.7801492592021968</v>
      </c>
      <c r="P97" s="971">
        <v>0</v>
      </c>
      <c r="Q97" s="955">
        <v>0.57663639834213043</v>
      </c>
      <c r="R97" s="966">
        <v>0.57867932066320582</v>
      </c>
      <c r="S97" s="952">
        <v>0.54354968996325015</v>
      </c>
      <c r="T97" s="967">
        <v>1.0122641931972136</v>
      </c>
      <c r="U97" s="971">
        <v>0</v>
      </c>
      <c r="V97" s="966">
        <v>100</v>
      </c>
      <c r="W97" s="952">
        <v>83.663331057924111</v>
      </c>
      <c r="X97" s="967">
        <v>16.336668942075914</v>
      </c>
      <c r="Y97" s="971">
        <v>0</v>
      </c>
      <c r="Z97" s="966">
        <v>100</v>
      </c>
      <c r="AA97" s="966">
        <v>92.687326000217212</v>
      </c>
      <c r="AB97" s="952">
        <v>7.3126739997827723</v>
      </c>
      <c r="AC97" s="939">
        <v>0</v>
      </c>
    </row>
    <row r="98" spans="1:29" x14ac:dyDescent="0.2">
      <c r="A98" s="958">
        <v>2016.03</v>
      </c>
      <c r="B98" s="962">
        <v>1.5310373985664218</v>
      </c>
      <c r="C98" s="966">
        <v>1.5036946720039028</v>
      </c>
      <c r="D98" s="952">
        <v>1.4148103472252169</v>
      </c>
      <c r="E98" s="967">
        <v>2.8502204896663814</v>
      </c>
      <c r="F98" s="971">
        <v>19.092851623034704</v>
      </c>
      <c r="G98" s="955">
        <v>2.0469353420726986</v>
      </c>
      <c r="H98" s="966">
        <v>2.0501223017247079</v>
      </c>
      <c r="I98" s="952">
        <v>1.9264642036946196</v>
      </c>
      <c r="J98" s="967">
        <v>3.9234427322409458</v>
      </c>
      <c r="K98" s="971">
        <v>0</v>
      </c>
      <c r="L98" s="955">
        <v>1.7889863703195603</v>
      </c>
      <c r="M98" s="966">
        <v>1.7769084868643055</v>
      </c>
      <c r="N98" s="952">
        <v>1.6706372754599181</v>
      </c>
      <c r="O98" s="967">
        <v>3.3868316109536636</v>
      </c>
      <c r="P98" s="971">
        <v>9.5464258115173521</v>
      </c>
      <c r="Q98" s="955">
        <v>0.68380502109335661</v>
      </c>
      <c r="R98" s="966">
        <v>0.67821448738704915</v>
      </c>
      <c r="S98" s="952">
        <v>0.63089538848501059</v>
      </c>
      <c r="T98" s="967">
        <v>0.64118018892994066</v>
      </c>
      <c r="U98" s="971">
        <v>0</v>
      </c>
      <c r="V98" s="966">
        <v>98.061428635114211</v>
      </c>
      <c r="W98" s="952">
        <v>86.551670963614214</v>
      </c>
      <c r="X98" s="967">
        <v>11.509757671499933</v>
      </c>
      <c r="Y98" s="971">
        <v>1.9385713648858351</v>
      </c>
      <c r="Z98" s="966">
        <v>100</v>
      </c>
      <c r="AA98" s="966">
        <v>88.149498901298983</v>
      </c>
      <c r="AB98" s="952">
        <v>11.850501098700999</v>
      </c>
      <c r="AC98" s="939">
        <v>0</v>
      </c>
    </row>
    <row r="99" spans="1:29" x14ac:dyDescent="0.2">
      <c r="A99" s="958">
        <v>2016.04</v>
      </c>
      <c r="B99" s="962">
        <v>1.1705622423903261</v>
      </c>
      <c r="C99" s="966">
        <v>1.1099711013909477</v>
      </c>
      <c r="D99" s="952">
        <v>0.95326422839026137</v>
      </c>
      <c r="E99" s="967">
        <v>3.2512848503400851</v>
      </c>
      <c r="F99" s="971">
        <v>24.049922905640692</v>
      </c>
      <c r="G99" s="955">
        <v>1.5868502216136873</v>
      </c>
      <c r="H99" s="966">
        <v>1.5910526583398636</v>
      </c>
      <c r="I99" s="952">
        <v>1.4012629933559988</v>
      </c>
      <c r="J99" s="967">
        <v>4.1844246735967836</v>
      </c>
      <c r="K99" s="971">
        <v>0</v>
      </c>
      <c r="L99" s="955">
        <v>1.3787062320020067</v>
      </c>
      <c r="M99" s="966">
        <v>1.3505118798654057</v>
      </c>
      <c r="N99" s="952">
        <v>1.17726361087313</v>
      </c>
      <c r="O99" s="967">
        <v>3.7178547619684341</v>
      </c>
      <c r="P99" s="971">
        <v>12.024961452820346</v>
      </c>
      <c r="Q99" s="955">
        <v>0.55532931758943804</v>
      </c>
      <c r="R99" s="966">
        <v>0.5153914724860712</v>
      </c>
      <c r="S99" s="952">
        <v>0.43912237847667529</v>
      </c>
      <c r="T99" s="967">
        <v>1.4050778774289967</v>
      </c>
      <c r="U99" s="971">
        <v>0</v>
      </c>
      <c r="V99" s="966">
        <v>94.573300083318088</v>
      </c>
      <c r="W99" s="952">
        <v>75.682688638104509</v>
      </c>
      <c r="X99" s="967">
        <v>18.89061144521358</v>
      </c>
      <c r="Y99" s="971">
        <v>5.426699916681951</v>
      </c>
      <c r="Z99" s="966">
        <v>100</v>
      </c>
      <c r="AA99" s="966">
        <v>82.065663104862708</v>
      </c>
      <c r="AB99" s="952">
        <v>17.934336895137289</v>
      </c>
      <c r="AC99" s="939">
        <v>0</v>
      </c>
    </row>
    <row r="100" spans="1:29" x14ac:dyDescent="0.2">
      <c r="A100" s="958">
        <v>2016.05</v>
      </c>
      <c r="B100" s="962">
        <v>1.5750129197070097</v>
      </c>
      <c r="C100" s="966">
        <v>1.5490770309272273</v>
      </c>
      <c r="D100" s="952">
        <v>1.285990493460589</v>
      </c>
      <c r="E100" s="967">
        <v>4.7226082593967966</v>
      </c>
      <c r="F100" s="971">
        <v>20.202020202020201</v>
      </c>
      <c r="G100" s="955">
        <v>1.5115458247530245</v>
      </c>
      <c r="H100" s="966">
        <v>1.5136504722577031</v>
      </c>
      <c r="I100" s="952">
        <v>1.3281248100722671</v>
      </c>
      <c r="J100" s="967">
        <v>3.7515889403278693</v>
      </c>
      <c r="K100" s="971">
        <v>0</v>
      </c>
      <c r="L100" s="955">
        <v>1.5432793722300171</v>
      </c>
      <c r="M100" s="966">
        <v>1.5313637515924652</v>
      </c>
      <c r="N100" s="952">
        <v>1.3070576517664281</v>
      </c>
      <c r="O100" s="967">
        <v>4.2370985998623327</v>
      </c>
      <c r="P100" s="971">
        <v>10.1010101010101</v>
      </c>
      <c r="Q100" s="955">
        <v>0.64339301684099448</v>
      </c>
      <c r="R100" s="966">
        <v>0.62741152098319719</v>
      </c>
      <c r="S100" s="952">
        <v>0.43384235392237341</v>
      </c>
      <c r="T100" s="967">
        <v>1.8812885562002624</v>
      </c>
      <c r="U100" s="971">
        <v>0</v>
      </c>
      <c r="V100" s="966">
        <v>98.21653558462485</v>
      </c>
      <c r="W100" s="952">
        <v>75.294091964111303</v>
      </c>
      <c r="X100" s="967">
        <v>22.922443620513601</v>
      </c>
      <c r="Y100" s="971">
        <v>1.7834644153752097</v>
      </c>
      <c r="Z100" s="966">
        <v>100</v>
      </c>
      <c r="AA100" s="966">
        <v>81.026081079335938</v>
      </c>
      <c r="AB100" s="952">
        <v>18.973918920664033</v>
      </c>
      <c r="AC100" s="939">
        <v>0</v>
      </c>
    </row>
    <row r="101" spans="1:29" x14ac:dyDescent="0.2">
      <c r="A101" s="958">
        <v>2016.06</v>
      </c>
      <c r="B101" s="962">
        <v>1.3203339335696622</v>
      </c>
      <c r="C101" s="966">
        <v>1.2775446186390282</v>
      </c>
      <c r="D101" s="952">
        <v>0.97628932712647654</v>
      </c>
      <c r="E101" s="967">
        <v>4.7147824201668307</v>
      </c>
      <c r="F101" s="971">
        <v>27.695351085237697</v>
      </c>
      <c r="G101" s="955">
        <v>1.4786651143314198</v>
      </c>
      <c r="H101" s="966">
        <v>1.4698311785530538</v>
      </c>
      <c r="I101" s="952">
        <v>1.245491507053369</v>
      </c>
      <c r="J101" s="967">
        <v>4.0294834767399035</v>
      </c>
      <c r="K101" s="971">
        <v>6.9238377713094241</v>
      </c>
      <c r="L101" s="955">
        <v>1.399499523950541</v>
      </c>
      <c r="M101" s="966">
        <v>1.373687898596041</v>
      </c>
      <c r="N101" s="952">
        <v>1.1108904170899228</v>
      </c>
      <c r="O101" s="967">
        <v>4.3721329484533671</v>
      </c>
      <c r="P101" s="971">
        <v>17.309594428273559</v>
      </c>
      <c r="Q101" s="955">
        <v>0.70626279265051084</v>
      </c>
      <c r="R101" s="966">
        <v>0.66809366254566238</v>
      </c>
      <c r="S101" s="952">
        <v>0.50289669875716647</v>
      </c>
      <c r="T101" s="967">
        <v>2.5529443676752059</v>
      </c>
      <c r="U101" s="971">
        <v>6.9238377713094241</v>
      </c>
      <c r="V101" s="966">
        <v>96.60248276192786</v>
      </c>
      <c r="W101" s="952">
        <v>67.874047757659412</v>
      </c>
      <c r="X101" s="967">
        <v>28.728435004268459</v>
      </c>
      <c r="Y101" s="971">
        <v>3.3975172380721474</v>
      </c>
      <c r="Z101" s="966">
        <v>99.241569768597813</v>
      </c>
      <c r="AA101" s="966">
        <v>77.317879884355705</v>
      </c>
      <c r="AB101" s="952">
        <v>21.923689884242208</v>
      </c>
      <c r="AC101" s="939">
        <v>0.75843023140212829</v>
      </c>
    </row>
    <row r="102" spans="1:29" x14ac:dyDescent="0.2">
      <c r="A102" s="958">
        <v>2016.07</v>
      </c>
      <c r="B102" s="962">
        <v>2.43369823300982</v>
      </c>
      <c r="C102" s="966">
        <v>2.3126038339510888</v>
      </c>
      <c r="D102" s="952">
        <v>1.6396275785558485</v>
      </c>
      <c r="E102" s="967">
        <v>10.273758990423957</v>
      </c>
      <c r="F102" s="971">
        <v>55.585235384541519</v>
      </c>
      <c r="G102" s="955">
        <v>2.0780338456316989</v>
      </c>
      <c r="H102" s="966">
        <v>2.0827682008967807</v>
      </c>
      <c r="I102" s="952">
        <v>1.5565834199007627</v>
      </c>
      <c r="J102" s="967">
        <v>8.3074137941113033</v>
      </c>
      <c r="K102" s="971">
        <v>0</v>
      </c>
      <c r="L102" s="955">
        <v>2.2558660393207592</v>
      </c>
      <c r="M102" s="966">
        <v>2.1976860174239348</v>
      </c>
      <c r="N102" s="952">
        <v>1.5981054992283057</v>
      </c>
      <c r="O102" s="967">
        <v>9.2905863922676311</v>
      </c>
      <c r="P102" s="971">
        <v>27.79261769227076</v>
      </c>
      <c r="Q102" s="955">
        <v>1.2106694303158407</v>
      </c>
      <c r="R102" s="966">
        <v>1.1514636157558984</v>
      </c>
      <c r="S102" s="952">
        <v>0.63579705691978783</v>
      </c>
      <c r="T102" s="967">
        <v>6.2122384218111923</v>
      </c>
      <c r="U102" s="971">
        <v>0</v>
      </c>
      <c r="V102" s="966">
        <v>94.808263669333215</v>
      </c>
      <c r="W102" s="952">
        <v>61.979433136024753</v>
      </c>
      <c r="X102" s="967">
        <v>32.828830533308455</v>
      </c>
      <c r="Y102" s="971">
        <v>5.1917363306668989</v>
      </c>
      <c r="Z102" s="966">
        <v>100</v>
      </c>
      <c r="AA102" s="966">
        <v>68.911054475991278</v>
      </c>
      <c r="AB102" s="952">
        <v>31.088945524008725</v>
      </c>
      <c r="AC102" s="939">
        <v>0</v>
      </c>
    </row>
    <row r="103" spans="1:29" x14ac:dyDescent="0.2">
      <c r="A103" s="958">
        <v>2016.08</v>
      </c>
      <c r="B103" s="962">
        <v>3.1717651005730083</v>
      </c>
      <c r="C103" s="966">
        <v>3.1812723193841452</v>
      </c>
      <c r="D103" s="952">
        <v>2.2815344665772428</v>
      </c>
      <c r="E103" s="967">
        <v>16.788929516947661</v>
      </c>
      <c r="F103" s="971">
        <v>0</v>
      </c>
      <c r="G103" s="955">
        <v>2.8765844554611046</v>
      </c>
      <c r="H103" s="966">
        <v>2.8852068839763323</v>
      </c>
      <c r="I103" s="952">
        <v>2.032540780026638</v>
      </c>
      <c r="J103" s="967">
        <v>15.78094980546447</v>
      </c>
      <c r="K103" s="971">
        <v>0</v>
      </c>
      <c r="L103" s="955">
        <v>3.0241747780170565</v>
      </c>
      <c r="M103" s="966">
        <v>3.033239601680239</v>
      </c>
      <c r="N103" s="952">
        <v>2.1570376233019406</v>
      </c>
      <c r="O103" s="967">
        <v>16.284939661206067</v>
      </c>
      <c r="P103" s="971">
        <v>0</v>
      </c>
      <c r="Q103" s="955">
        <v>1.9842661612910273</v>
      </c>
      <c r="R103" s="966">
        <v>1.9902139070971467</v>
      </c>
      <c r="S103" s="952">
        <v>1.278641155049913</v>
      </c>
      <c r="T103" s="967">
        <v>11.971925837480146</v>
      </c>
      <c r="U103" s="971">
        <v>0</v>
      </c>
      <c r="V103" s="966">
        <v>100</v>
      </c>
      <c r="W103" s="952">
        <v>67.269795878553353</v>
      </c>
      <c r="X103" s="967">
        <v>32.730204121446619</v>
      </c>
      <c r="Y103" s="971">
        <v>0</v>
      </c>
      <c r="Z103" s="966">
        <v>100</v>
      </c>
      <c r="AA103" s="966">
        <v>66.077899748104826</v>
      </c>
      <c r="AB103" s="952">
        <v>33.922100251895252</v>
      </c>
      <c r="AC103" s="939">
        <v>0</v>
      </c>
    </row>
    <row r="104" spans="1:29" x14ac:dyDescent="0.2">
      <c r="A104" s="958">
        <v>2016.09</v>
      </c>
      <c r="B104" s="962">
        <v>2.2541503546591164</v>
      </c>
      <c r="C104" s="966">
        <v>2.2249258603083502</v>
      </c>
      <c r="D104" s="952">
        <v>1.2588358387817391</v>
      </c>
      <c r="E104" s="967">
        <v>16.992184526698722</v>
      </c>
      <c r="F104" s="971">
        <v>26.055833965424156</v>
      </c>
      <c r="G104" s="955">
        <v>2.3847241054833752</v>
      </c>
      <c r="H104" s="966">
        <v>2.3785115158379222</v>
      </c>
      <c r="I104" s="952">
        <v>1.5741262112136813</v>
      </c>
      <c r="J104" s="967">
        <v>14.674017727628557</v>
      </c>
      <c r="K104" s="971">
        <v>7.4445239901211933</v>
      </c>
      <c r="L104" s="955">
        <v>2.3194372300712458</v>
      </c>
      <c r="M104" s="966">
        <v>2.3017186880731364</v>
      </c>
      <c r="N104" s="952">
        <v>1.4164810249977102</v>
      </c>
      <c r="O104" s="967">
        <v>15.833101127163641</v>
      </c>
      <c r="P104" s="971">
        <v>16.750178977772674</v>
      </c>
      <c r="Q104" s="955">
        <v>1.4076638674030408</v>
      </c>
      <c r="R104" s="966">
        <v>1.4002516108821232</v>
      </c>
      <c r="S104" s="952">
        <v>0.55586958001180597</v>
      </c>
      <c r="T104" s="967">
        <v>13.814746357433732</v>
      </c>
      <c r="U104" s="971">
        <v>7.4445239901211933</v>
      </c>
      <c r="V104" s="966">
        <v>98.58248223257246</v>
      </c>
      <c r="W104" s="952">
        <v>52.351848200684834</v>
      </c>
      <c r="X104" s="967">
        <v>46.230634031887718</v>
      </c>
      <c r="Y104" s="971">
        <v>1.4175177674274759</v>
      </c>
      <c r="Z104" s="966">
        <v>99.617170667867029</v>
      </c>
      <c r="AA104" s="966">
        <v>61.879558894539102</v>
      </c>
      <c r="AB104" s="952">
        <v>37.73761177332802</v>
      </c>
      <c r="AC104" s="939">
        <v>0.38282933213292974</v>
      </c>
    </row>
    <row r="105" spans="1:29" x14ac:dyDescent="0.2">
      <c r="A105" s="958">
        <v>2016.1</v>
      </c>
      <c r="B105" s="962">
        <v>2.2465015700573838</v>
      </c>
      <c r="C105" s="966">
        <v>2.2492954904046014</v>
      </c>
      <c r="D105" s="952">
        <v>1.0775168378781226</v>
      </c>
      <c r="E105" s="967">
        <v>21.778631900909328</v>
      </c>
      <c r="F105" s="971">
        <v>4.1524407094508922</v>
      </c>
      <c r="G105" s="955">
        <v>2.3560265433446861</v>
      </c>
      <c r="H105" s="966">
        <v>2.2159844428874966</v>
      </c>
      <c r="I105" s="952">
        <v>1.1458412180198188</v>
      </c>
      <c r="J105" s="967">
        <v>20.05142375627867</v>
      </c>
      <c r="K105" s="971">
        <v>23.115253282609988</v>
      </c>
      <c r="L105" s="955">
        <v>2.3012640567010347</v>
      </c>
      <c r="M105" s="966">
        <v>2.2326399666460492</v>
      </c>
      <c r="N105" s="952">
        <v>1.1116790279489708</v>
      </c>
      <c r="O105" s="967">
        <v>20.915027828593999</v>
      </c>
      <c r="P105" s="971">
        <v>13.63384699603044</v>
      </c>
      <c r="Q105" s="955">
        <v>1.618224098864032</v>
      </c>
      <c r="R105" s="966">
        <v>1.5571282159152868</v>
      </c>
      <c r="S105" s="952">
        <v>0.44996071143226052</v>
      </c>
      <c r="T105" s="967">
        <v>19.246423006192305</v>
      </c>
      <c r="U105" s="971">
        <v>2.0762203547254461</v>
      </c>
      <c r="V105" s="966">
        <v>98.907692062595231</v>
      </c>
      <c r="W105" s="952">
        <v>44.699366505729479</v>
      </c>
      <c r="X105" s="967">
        <v>54.208325556865731</v>
      </c>
      <c r="Y105" s="971">
        <v>1.4247494835714061</v>
      </c>
      <c r="Z105" s="966">
        <v>92.913070003833482</v>
      </c>
      <c r="AA105" s="966">
        <v>45.324006258956608</v>
      </c>
      <c r="AB105" s="952">
        <v>47.58906374487686</v>
      </c>
      <c r="AC105" s="939">
        <v>7.5624109224269418</v>
      </c>
    </row>
    <row r="106" spans="1:29" x14ac:dyDescent="0.2">
      <c r="A106" s="958">
        <v>2016.11</v>
      </c>
      <c r="B106" s="962">
        <v>1.8400037135827028</v>
      </c>
      <c r="C106" s="966">
        <v>1.8070254503959702</v>
      </c>
      <c r="D106" s="952">
        <v>0.81208017660445853</v>
      </c>
      <c r="E106" s="967">
        <v>16.556876948311995</v>
      </c>
      <c r="F106" s="971">
        <v>7.352395177040556</v>
      </c>
      <c r="G106" s="955">
        <v>2.3309847525258642</v>
      </c>
      <c r="H106" s="966">
        <v>2.2471828917143402</v>
      </c>
      <c r="I106" s="952">
        <v>1.2294370602768787</v>
      </c>
      <c r="J106" s="967">
        <v>17.335047794192636</v>
      </c>
      <c r="K106" s="971">
        <v>16.338655791587549</v>
      </c>
      <c r="L106" s="955">
        <v>2.0854942330542836</v>
      </c>
      <c r="M106" s="966">
        <v>2.0271041710551554</v>
      </c>
      <c r="N106" s="952">
        <v>1.0207586184406687</v>
      </c>
      <c r="O106" s="967">
        <v>16.945962371252314</v>
      </c>
      <c r="P106" s="971">
        <v>11.845525484314052</v>
      </c>
      <c r="Q106" s="955">
        <v>1.2680564910832191</v>
      </c>
      <c r="R106" s="966">
        <v>1.2423198386832708</v>
      </c>
      <c r="S106" s="952">
        <v>0.34185672176205217</v>
      </c>
      <c r="T106" s="967">
        <v>13.64699119638286</v>
      </c>
      <c r="U106" s="971">
        <v>0</v>
      </c>
      <c r="V106" s="966">
        <v>97.623666368924205</v>
      </c>
      <c r="W106" s="952">
        <v>41.099860002867139</v>
      </c>
      <c r="X106" s="967">
        <v>56.523806366057073</v>
      </c>
      <c r="Y106" s="971">
        <v>2.3763336310757737</v>
      </c>
      <c r="Z106" s="966">
        <v>95.831554158928327</v>
      </c>
      <c r="AA106" s="966">
        <v>49.11645349183263</v>
      </c>
      <c r="AB106" s="952">
        <v>46.715100667095662</v>
      </c>
      <c r="AC106" s="939">
        <v>4.1684458410717449</v>
      </c>
    </row>
    <row r="107" spans="1:29" x14ac:dyDescent="0.2">
      <c r="A107" s="958">
        <v>2016.12</v>
      </c>
      <c r="B107" s="962">
        <v>2.2887946015395522</v>
      </c>
      <c r="C107" s="966">
        <v>2.1916472663017363</v>
      </c>
      <c r="D107" s="952">
        <v>1.3165295792403138</v>
      </c>
      <c r="E107" s="967">
        <v>14.010330605738197</v>
      </c>
      <c r="F107" s="971">
        <v>28.620808830076083</v>
      </c>
      <c r="G107" s="955">
        <v>1.9260702313376985</v>
      </c>
      <c r="H107" s="966">
        <v>1.9308806626052131</v>
      </c>
      <c r="I107" s="952">
        <v>1.3934280161968271</v>
      </c>
      <c r="J107" s="967">
        <v>9.1893131360389422</v>
      </c>
      <c r="K107" s="971">
        <v>0.62219149630600235</v>
      </c>
      <c r="L107" s="955">
        <v>2.1074324164386251</v>
      </c>
      <c r="M107" s="966">
        <v>2.0612639644534747</v>
      </c>
      <c r="N107" s="952">
        <v>1.3549787977185703</v>
      </c>
      <c r="O107" s="967">
        <v>11.599821870888569</v>
      </c>
      <c r="P107" s="971">
        <v>14.621500163191042</v>
      </c>
      <c r="Q107" s="955">
        <v>0.95847285639400781</v>
      </c>
      <c r="R107" s="966">
        <v>0.94364524466233579</v>
      </c>
      <c r="S107" s="952">
        <v>0.37106657436882406</v>
      </c>
      <c r="T107" s="967">
        <v>8.6764634600478523</v>
      </c>
      <c r="U107" s="971">
        <v>0.62219149630600235</v>
      </c>
      <c r="V107" s="966">
        <v>95.403549484786794</v>
      </c>
      <c r="W107" s="952">
        <v>53.358290363723292</v>
      </c>
      <c r="X107" s="967">
        <v>42.045259121063474</v>
      </c>
      <c r="Y107" s="971">
        <v>4.5964505152132888</v>
      </c>
      <c r="Z107" s="966">
        <v>99.881259339959442</v>
      </c>
      <c r="AA107" s="966">
        <v>67.110507740645005</v>
      </c>
      <c r="AB107" s="952">
        <v>32.770751599314465</v>
      </c>
      <c r="AC107" s="939">
        <v>0.11874066004058605</v>
      </c>
    </row>
    <row r="108" spans="1:29" x14ac:dyDescent="0.2">
      <c r="A108" s="958">
        <v>2017.01</v>
      </c>
      <c r="B108" s="962">
        <v>1.3532791831258675</v>
      </c>
      <c r="C108" s="966">
        <v>1.1394693109386143</v>
      </c>
      <c r="D108" s="952">
        <v>0.96821587397088271</v>
      </c>
      <c r="E108" s="967">
        <v>3.7499497617752739</v>
      </c>
      <c r="F108" s="971">
        <v>33.883323470503178</v>
      </c>
      <c r="G108" s="955">
        <v>2.2163809058690065</v>
      </c>
      <c r="H108" s="966">
        <v>2.1922172622336076</v>
      </c>
      <c r="I108" s="952">
        <v>1.7914052643263259</v>
      </c>
      <c r="J108" s="967">
        <v>8.3019450640464125</v>
      </c>
      <c r="K108" s="971">
        <v>5.8927518309472227</v>
      </c>
      <c r="L108" s="955">
        <v>1.784830044497437</v>
      </c>
      <c r="M108" s="966">
        <v>1.665843286586111</v>
      </c>
      <c r="N108" s="952">
        <v>1.3798105691486042</v>
      </c>
      <c r="O108" s="967">
        <v>6.0259474129108437</v>
      </c>
      <c r="P108" s="971">
        <v>19.888037650725202</v>
      </c>
      <c r="Q108" s="955">
        <v>0.53300170433239447</v>
      </c>
      <c r="R108" s="966">
        <v>0.42805752448992612</v>
      </c>
      <c r="S108" s="952">
        <v>0.41280337951692869</v>
      </c>
      <c r="T108" s="967">
        <v>0.55992204203965612</v>
      </c>
      <c r="U108" s="971">
        <v>5.8927518309472227</v>
      </c>
      <c r="V108" s="966">
        <v>83.650798097850128</v>
      </c>
      <c r="W108" s="952">
        <v>66.702869699826323</v>
      </c>
      <c r="X108" s="967">
        <v>16.947928398023869</v>
      </c>
      <c r="Y108" s="971">
        <v>16.349201902149812</v>
      </c>
      <c r="Z108" s="966">
        <v>98.263912108692637</v>
      </c>
      <c r="AA108" s="966">
        <v>75.354495630419223</v>
      </c>
      <c r="AB108" s="952">
        <v>22.909416478273503</v>
      </c>
      <c r="AC108" s="939">
        <v>1.7360878913072579</v>
      </c>
    </row>
    <row r="109" spans="1:29" x14ac:dyDescent="0.2">
      <c r="A109" s="958">
        <v>2017.02</v>
      </c>
      <c r="B109" s="962">
        <v>1.3582244818145501</v>
      </c>
      <c r="C109" s="966">
        <v>1.3460599436101015</v>
      </c>
      <c r="D109" s="952">
        <v>1.2219453379311991</v>
      </c>
      <c r="E109" s="967">
        <v>2.966832118465367</v>
      </c>
      <c r="F109" s="971">
        <v>2.9980163483225497</v>
      </c>
      <c r="G109" s="955">
        <v>1.1963901192752728</v>
      </c>
      <c r="H109" s="966">
        <v>1.1276750853699835</v>
      </c>
      <c r="I109" s="952">
        <v>0.88562666682651647</v>
      </c>
      <c r="J109" s="967">
        <v>4.2885064766238266</v>
      </c>
      <c r="K109" s="971">
        <v>10.459245133657515</v>
      </c>
      <c r="L109" s="955">
        <v>1.2773073005449116</v>
      </c>
      <c r="M109" s="966">
        <v>1.2368675144900425</v>
      </c>
      <c r="N109" s="952">
        <v>1.0537860023788577</v>
      </c>
      <c r="O109" s="967">
        <v>3.627669297544597</v>
      </c>
      <c r="P109" s="971">
        <v>6.7286307409900319</v>
      </c>
      <c r="Q109" s="955">
        <v>0.50643254511502411</v>
      </c>
      <c r="R109" s="966">
        <v>0.49263129348361689</v>
      </c>
      <c r="S109" s="952">
        <v>0.40631802819850427</v>
      </c>
      <c r="T109" s="967">
        <v>1.4058364536107852</v>
      </c>
      <c r="U109" s="971">
        <v>2.3668550118335889</v>
      </c>
      <c r="V109" s="966">
        <v>98.374602875575121</v>
      </c>
      <c r="W109" s="952">
        <v>82.951661670125674</v>
      </c>
      <c r="X109" s="967">
        <v>15.422941205449536</v>
      </c>
      <c r="Y109" s="971">
        <v>1.6253971244248753</v>
      </c>
      <c r="Z109" s="966">
        <v>93.56239139695964</v>
      </c>
      <c r="AA109" s="966">
        <v>68.253155250435512</v>
      </c>
      <c r="AB109" s="952">
        <v>25.309236146524139</v>
      </c>
      <c r="AC109" s="939">
        <v>6.4376086030403439</v>
      </c>
    </row>
    <row r="110" spans="1:29" x14ac:dyDescent="0.2">
      <c r="A110" s="958">
        <v>2017.03</v>
      </c>
      <c r="B110" s="962">
        <v>2.5152032944290097</v>
      </c>
      <c r="C110" s="966">
        <v>2.4809010788612236</v>
      </c>
      <c r="D110" s="952">
        <v>1.7626166562281891</v>
      </c>
      <c r="E110" s="967">
        <v>12.038241892903811</v>
      </c>
      <c r="F110" s="971">
        <v>8.3603591930785335</v>
      </c>
      <c r="G110" s="955">
        <v>1.7747872995000271</v>
      </c>
      <c r="H110" s="966">
        <v>1.7783166278326639</v>
      </c>
      <c r="I110" s="952">
        <v>1.3379549746537063</v>
      </c>
      <c r="J110" s="967">
        <v>7.6376757733903773</v>
      </c>
      <c r="K110" s="971">
        <v>1.1733837463969867</v>
      </c>
      <c r="L110" s="955">
        <v>2.1449952969645185</v>
      </c>
      <c r="M110" s="966">
        <v>2.1296088533469435</v>
      </c>
      <c r="N110" s="952">
        <v>1.5502858154409478</v>
      </c>
      <c r="O110" s="967">
        <v>9.8379588331470949</v>
      </c>
      <c r="P110" s="971">
        <v>4.7668714697377599</v>
      </c>
      <c r="Q110" s="955">
        <v>1.188069558842185</v>
      </c>
      <c r="R110" s="966">
        <v>1.1666370357953351</v>
      </c>
      <c r="S110" s="952">
        <v>0.64443359413734247</v>
      </c>
      <c r="T110" s="967">
        <v>6.1178480817763994</v>
      </c>
      <c r="U110" s="971">
        <v>0</v>
      </c>
      <c r="V110" s="966">
        <v>98.060736985472758</v>
      </c>
      <c r="W110" s="952">
        <v>64.79960987482329</v>
      </c>
      <c r="X110" s="967">
        <v>33.261127110649483</v>
      </c>
      <c r="Y110" s="971">
        <v>1.9392630145272871</v>
      </c>
      <c r="Z110" s="966">
        <v>99.614274254563128</v>
      </c>
      <c r="AA110" s="966">
        <v>69.708028659503825</v>
      </c>
      <c r="AB110" s="952">
        <v>29.906245595059293</v>
      </c>
      <c r="AC110" s="939">
        <v>0.38572574543696153</v>
      </c>
    </row>
    <row r="111" spans="1:29" x14ac:dyDescent="0.2">
      <c r="A111" s="958">
        <v>2017.04</v>
      </c>
      <c r="B111" s="962">
        <v>2.0612687044687639</v>
      </c>
      <c r="C111" s="966">
        <v>2.0485988552585743</v>
      </c>
      <c r="D111" s="952">
        <v>1.5444683905406411</v>
      </c>
      <c r="E111" s="967">
        <v>9.9079063988545943</v>
      </c>
      <c r="F111" s="971">
        <v>4.2099891719670453</v>
      </c>
      <c r="G111" s="955">
        <v>2.0178946463892946</v>
      </c>
      <c r="H111" s="966">
        <v>1.9869151946649424</v>
      </c>
      <c r="I111" s="952">
        <v>1.5020353051255322</v>
      </c>
      <c r="J111" s="967">
        <v>9.5461095705241341</v>
      </c>
      <c r="K111" s="971">
        <v>7.2717994788521718</v>
      </c>
      <c r="L111" s="955">
        <v>2.0395816754290292</v>
      </c>
      <c r="M111" s="966">
        <v>2.0177570249617585</v>
      </c>
      <c r="N111" s="952">
        <v>1.5232518478330865</v>
      </c>
      <c r="O111" s="967">
        <v>9.7270079846893651</v>
      </c>
      <c r="P111" s="971">
        <v>5.7408943254096085</v>
      </c>
      <c r="Q111" s="955">
        <v>1.0445333838087461</v>
      </c>
      <c r="R111" s="966">
        <v>1.0100712752312488</v>
      </c>
      <c r="S111" s="952">
        <v>0.53792904003301001</v>
      </c>
      <c r="T111" s="967">
        <v>6.9979324460716921</v>
      </c>
      <c r="U111" s="971">
        <v>0.76545257672128186</v>
      </c>
      <c r="V111" s="966">
        <v>98.802750638788268</v>
      </c>
      <c r="W111" s="952">
        <v>69.998796858608031</v>
      </c>
      <c r="X111" s="967">
        <v>28.803953780180237</v>
      </c>
      <c r="Y111" s="971">
        <v>1.1972493612117516</v>
      </c>
      <c r="Z111" s="966">
        <v>97.887573284795479</v>
      </c>
      <c r="AA111" s="966">
        <v>69.538899487732479</v>
      </c>
      <c r="AB111" s="952">
        <v>28.348673797062919</v>
      </c>
      <c r="AC111" s="939">
        <v>2.11242671520447</v>
      </c>
    </row>
    <row r="112" spans="1:29" x14ac:dyDescent="0.2">
      <c r="A112" s="958">
        <v>2017.05</v>
      </c>
      <c r="B112" s="962">
        <v>1.6576023035498237</v>
      </c>
      <c r="C112" s="966">
        <v>1.6229942628671163</v>
      </c>
      <c r="D112" s="952">
        <v>1.3826997877126621</v>
      </c>
      <c r="E112" s="967">
        <v>5.1416371733966493</v>
      </c>
      <c r="F112" s="971">
        <v>6.9321982488073708</v>
      </c>
      <c r="G112" s="955">
        <v>1.2997320240375252</v>
      </c>
      <c r="H112" s="966">
        <v>1.292340509825729</v>
      </c>
      <c r="I112" s="952">
        <v>1.1132157032057999</v>
      </c>
      <c r="J112" s="967">
        <v>3.9152731865261212</v>
      </c>
      <c r="K112" s="971">
        <v>2.4262693870825807</v>
      </c>
      <c r="L112" s="955">
        <v>1.4786671637936744</v>
      </c>
      <c r="M112" s="966">
        <v>1.4576673863464227</v>
      </c>
      <c r="N112" s="952">
        <v>1.247957745459231</v>
      </c>
      <c r="O112" s="967">
        <v>4.5284551799613855</v>
      </c>
      <c r="P112" s="971">
        <v>4.6792338179449757</v>
      </c>
      <c r="Q112" s="955">
        <v>0.71021177883472331</v>
      </c>
      <c r="R112" s="966">
        <v>0.66938765446294468</v>
      </c>
      <c r="S112" s="952">
        <v>0.48686237755560785</v>
      </c>
      <c r="T112" s="967">
        <v>2.7906944800384252</v>
      </c>
      <c r="U112" s="971">
        <v>1.7330495622018427</v>
      </c>
      <c r="V112" s="966">
        <v>97.273922278750149</v>
      </c>
      <c r="W112" s="952">
        <v>77.574224473110903</v>
      </c>
      <c r="X112" s="967">
        <v>19.699697805639271</v>
      </c>
      <c r="Y112" s="971">
        <v>2.7260777212498954</v>
      </c>
      <c r="Z112" s="966">
        <v>98.783161898460534</v>
      </c>
      <c r="AA112" s="966">
        <v>79.651762894430092</v>
      </c>
      <c r="AB112" s="952">
        <v>19.131399004030499</v>
      </c>
      <c r="AC112" s="939">
        <v>1.2168381015394807</v>
      </c>
    </row>
    <row r="113" spans="1:29" x14ac:dyDescent="0.2">
      <c r="A113" s="958">
        <v>2017.06</v>
      </c>
      <c r="B113" s="962">
        <v>1.6723311355094088</v>
      </c>
      <c r="C113" s="966">
        <v>1.592955924164412</v>
      </c>
      <c r="D113" s="952">
        <v>1.4365547302513477</v>
      </c>
      <c r="E113" s="967">
        <v>3.8879900435616057</v>
      </c>
      <c r="F113" s="971">
        <v>13.936451391248614</v>
      </c>
      <c r="G113" s="955">
        <v>1.1406891297637123</v>
      </c>
      <c r="H113" s="966">
        <v>1.1070723907793911</v>
      </c>
      <c r="I113" s="952">
        <v>1.0540559482745766</v>
      </c>
      <c r="J113" s="967">
        <v>1.8850366849985127</v>
      </c>
      <c r="K113" s="971">
        <v>6.3347506323857345</v>
      </c>
      <c r="L113" s="955">
        <v>1.4065101326365606</v>
      </c>
      <c r="M113" s="966">
        <v>1.3500141574719016</v>
      </c>
      <c r="N113" s="952">
        <v>1.2453053392629623</v>
      </c>
      <c r="O113" s="967">
        <v>2.8865133642800593</v>
      </c>
      <c r="P113" s="971">
        <v>10.135601011817174</v>
      </c>
      <c r="Q113" s="955">
        <v>0.55647320171240378</v>
      </c>
      <c r="R113" s="966">
        <v>0.49564707385729745</v>
      </c>
      <c r="S113" s="952">
        <v>0.39345597849841252</v>
      </c>
      <c r="T113" s="967">
        <v>1.0282018345483428</v>
      </c>
      <c r="U113" s="971">
        <v>3.6198575042204215</v>
      </c>
      <c r="V113" s="966">
        <v>94.641087554109944</v>
      </c>
      <c r="W113" s="952">
        <v>79.903692240993792</v>
      </c>
      <c r="X113" s="967">
        <v>14.737395313116142</v>
      </c>
      <c r="Y113" s="971">
        <v>5.3589124458900725</v>
      </c>
      <c r="Z113" s="966">
        <v>96.428842920121909</v>
      </c>
      <c r="AA113" s="966">
        <v>85.953448884016424</v>
      </c>
      <c r="AB113" s="952">
        <v>10.475394036105321</v>
      </c>
      <c r="AC113" s="939">
        <v>3.5711570798782488</v>
      </c>
    </row>
    <row r="114" spans="1:29" x14ac:dyDescent="0.2">
      <c r="A114" s="958">
        <v>2017.07</v>
      </c>
      <c r="B114" s="962">
        <v>1.5631892796826556</v>
      </c>
      <c r="C114" s="966">
        <v>1.4751166190021581</v>
      </c>
      <c r="D114" s="952">
        <v>1.3066078496798428</v>
      </c>
      <c r="E114" s="967">
        <v>4.0947762479112404</v>
      </c>
      <c r="F114" s="971">
        <v>13.679833873428462</v>
      </c>
      <c r="G114" s="955">
        <v>1.0531078285860203</v>
      </c>
      <c r="H114" s="966">
        <v>0.96285729060417369</v>
      </c>
      <c r="I114" s="952">
        <v>0.92020665389763256</v>
      </c>
      <c r="J114" s="967">
        <v>1.625909733374566</v>
      </c>
      <c r="K114" s="971">
        <v>13.469375086451931</v>
      </c>
      <c r="L114" s="955">
        <v>1.3081485541343381</v>
      </c>
      <c r="M114" s="966">
        <v>1.218986954803166</v>
      </c>
      <c r="N114" s="952">
        <v>1.1134072517887377</v>
      </c>
      <c r="O114" s="967">
        <v>2.860342990642903</v>
      </c>
      <c r="P114" s="971">
        <v>13.574604479940197</v>
      </c>
      <c r="Q114" s="955">
        <v>0.76390774941384121</v>
      </c>
      <c r="R114" s="966">
        <v>0.64784365478242156</v>
      </c>
      <c r="S114" s="952">
        <v>0.54978050020958769</v>
      </c>
      <c r="T114" s="967">
        <v>1.0586280374283905</v>
      </c>
      <c r="U114" s="971">
        <v>5.2614745667032592</v>
      </c>
      <c r="V114" s="966">
        <v>93.684864849042796</v>
      </c>
      <c r="W114" s="952">
        <v>77.967607635151808</v>
      </c>
      <c r="X114" s="967">
        <v>15.717257213891031</v>
      </c>
      <c r="Y114" s="971">
        <v>6.3151351509571834</v>
      </c>
      <c r="Z114" s="966">
        <v>90.770291185710164</v>
      </c>
      <c r="AA114" s="966">
        <v>81.50664962013316</v>
      </c>
      <c r="AB114" s="952">
        <v>9.2636415655770232</v>
      </c>
      <c r="AC114" s="939">
        <v>9.2297088142898396</v>
      </c>
    </row>
    <row r="115" spans="1:29" x14ac:dyDescent="0.2">
      <c r="A115" s="958">
        <v>2017.08</v>
      </c>
      <c r="B115" s="962">
        <v>0.89028488311397247</v>
      </c>
      <c r="C115" s="966">
        <v>0.85043631180165991</v>
      </c>
      <c r="D115" s="952">
        <v>0.80956021118558952</v>
      </c>
      <c r="E115" s="967">
        <v>1.3934775939831865</v>
      </c>
      <c r="F115" s="971">
        <v>8.8037286801178407</v>
      </c>
      <c r="G115" s="955">
        <v>1.1069446369260707</v>
      </c>
      <c r="H115" s="966">
        <v>1.1125187161051047</v>
      </c>
      <c r="I115" s="952">
        <v>0.95536712083365627</v>
      </c>
      <c r="J115" s="967">
        <v>3.2002864460712135</v>
      </c>
      <c r="K115" s="971">
        <v>0</v>
      </c>
      <c r="L115" s="955">
        <v>0.99861476002002159</v>
      </c>
      <c r="M115" s="966">
        <v>0.98147751395338223</v>
      </c>
      <c r="N115" s="952">
        <v>0.88246366600962289</v>
      </c>
      <c r="O115" s="967">
        <v>2.2968820200272</v>
      </c>
      <c r="P115" s="971">
        <v>4.4018643400589204</v>
      </c>
      <c r="Q115" s="955">
        <v>0.39083595362587137</v>
      </c>
      <c r="R115" s="966">
        <v>0.39280402906419998</v>
      </c>
      <c r="S115" s="952">
        <v>0.28722671259187949</v>
      </c>
      <c r="T115" s="967">
        <v>1.195455032181991</v>
      </c>
      <c r="U115" s="971">
        <v>0</v>
      </c>
      <c r="V115" s="966">
        <v>95.045458641582442</v>
      </c>
      <c r="W115" s="952">
        <v>84.143422416223274</v>
      </c>
      <c r="X115" s="967">
        <v>10.902036225359168</v>
      </c>
      <c r="Y115" s="971">
        <v>4.9545413584175826</v>
      </c>
      <c r="Z115" s="966">
        <v>100</v>
      </c>
      <c r="AA115" s="966">
        <v>79.862776898118909</v>
      </c>
      <c r="AB115" s="952">
        <v>20.13722310188113</v>
      </c>
      <c r="AC115" s="939">
        <v>0</v>
      </c>
    </row>
    <row r="116" spans="1:29" x14ac:dyDescent="0.2">
      <c r="A116" s="958">
        <v>2017.09</v>
      </c>
      <c r="B116" s="962">
        <v>1.1820168045727639</v>
      </c>
      <c r="C116" s="966">
        <v>1.176905491467805</v>
      </c>
      <c r="D116" s="952">
        <v>1.1740381847216108</v>
      </c>
      <c r="E116" s="967">
        <v>1.2117940358426147</v>
      </c>
      <c r="F116" s="971">
        <v>2.1297726327121183</v>
      </c>
      <c r="G116" s="955">
        <v>1.0994706359151669</v>
      </c>
      <c r="H116" s="966">
        <v>1.0847253360205065</v>
      </c>
      <c r="I116" s="952">
        <v>1.0136921320764913</v>
      </c>
      <c r="J116" s="967">
        <v>1.9490364499872379</v>
      </c>
      <c r="K116" s="971">
        <v>3.8335907388818131</v>
      </c>
      <c r="L116" s="955">
        <v>1.1407437202439654</v>
      </c>
      <c r="M116" s="966">
        <v>1.1308154137441557</v>
      </c>
      <c r="N116" s="952">
        <v>1.0938651583990511</v>
      </c>
      <c r="O116" s="967">
        <v>1.5804152429149263</v>
      </c>
      <c r="P116" s="971">
        <v>2.9816816857969659</v>
      </c>
      <c r="Q116" s="955">
        <v>0.65799707498034099</v>
      </c>
      <c r="R116" s="966">
        <v>0.66154569897453464</v>
      </c>
      <c r="S116" s="952">
        <v>0.65270209972886728</v>
      </c>
      <c r="T116" s="967">
        <v>0.46784940468937508</v>
      </c>
      <c r="U116" s="971">
        <v>0</v>
      </c>
      <c r="V116" s="966">
        <v>99.033482491463261</v>
      </c>
      <c r="W116" s="952">
        <v>91.289592689590449</v>
      </c>
      <c r="X116" s="967">
        <v>7.7438898018726929</v>
      </c>
      <c r="Y116" s="971">
        <v>0.96651750853680218</v>
      </c>
      <c r="Z116" s="966">
        <v>98.129652744299079</v>
      </c>
      <c r="AA116" s="966">
        <v>84.739352020868225</v>
      </c>
      <c r="AB116" s="952">
        <v>13.390300723430842</v>
      </c>
      <c r="AC116" s="939">
        <v>1.870347255700977</v>
      </c>
    </row>
    <row r="117" spans="1:29" x14ac:dyDescent="0.2">
      <c r="A117" s="958">
        <v>2017.1</v>
      </c>
      <c r="B117" s="962">
        <v>2.1307192689911236</v>
      </c>
      <c r="C117" s="966">
        <v>2.1111515928339264</v>
      </c>
      <c r="D117" s="952">
        <v>1.141144179847889</v>
      </c>
      <c r="E117" s="967">
        <v>10.693095950031731</v>
      </c>
      <c r="F117" s="971">
        <v>15.366162428416455</v>
      </c>
      <c r="G117" s="955">
        <v>1.5575388242288224</v>
      </c>
      <c r="H117" s="966">
        <v>1.5598415363441376</v>
      </c>
      <c r="I117" s="952">
        <v>0.91951953052922075</v>
      </c>
      <c r="J117" s="967">
        <v>7.2249609478305361</v>
      </c>
      <c r="K117" s="971">
        <v>0</v>
      </c>
      <c r="L117" s="955">
        <v>1.8441290466099729</v>
      </c>
      <c r="M117" s="966">
        <v>1.835496564589032</v>
      </c>
      <c r="N117" s="952">
        <v>1.030331855188555</v>
      </c>
      <c r="O117" s="967">
        <v>8.959028448931134</v>
      </c>
      <c r="P117" s="971">
        <v>7.6830812142082276</v>
      </c>
      <c r="Q117" s="955">
        <v>1.1415704400322795</v>
      </c>
      <c r="R117" s="966">
        <v>1.1432581720116408</v>
      </c>
      <c r="S117" s="952">
        <v>0.52655021592960094</v>
      </c>
      <c r="T117" s="967">
        <v>6.0821442975909195</v>
      </c>
      <c r="U117" s="971">
        <v>0</v>
      </c>
      <c r="V117" s="966">
        <v>98.93537085450491</v>
      </c>
      <c r="W117" s="952">
        <v>48.046998204774773</v>
      </c>
      <c r="X117" s="967">
        <v>50.888372649730186</v>
      </c>
      <c r="Y117" s="971">
        <v>1.0646291454950514</v>
      </c>
      <c r="Z117" s="966">
        <v>100</v>
      </c>
      <c r="AA117" s="966">
        <v>52.96317971707424</v>
      </c>
      <c r="AB117" s="952">
        <v>47.036820282925795</v>
      </c>
      <c r="AC117" s="939">
        <v>0</v>
      </c>
    </row>
    <row r="118" spans="1:29" x14ac:dyDescent="0.2">
      <c r="A118" s="958">
        <v>2017.11</v>
      </c>
      <c r="B118" s="962">
        <v>2.5057113344689244</v>
      </c>
      <c r="C118" s="966">
        <v>2.5104302309170121</v>
      </c>
      <c r="D118" s="952">
        <v>2.3280437238656151</v>
      </c>
      <c r="E118" s="967">
        <v>4.1514763275915048</v>
      </c>
      <c r="F118" s="971">
        <v>0</v>
      </c>
      <c r="G118" s="955">
        <v>1.6590896317735315</v>
      </c>
      <c r="H118" s="966">
        <v>1.6622141226367602</v>
      </c>
      <c r="I118" s="952">
        <v>1.4891304180434797</v>
      </c>
      <c r="J118" s="967">
        <v>3.2195570555803821</v>
      </c>
      <c r="K118" s="971">
        <v>0</v>
      </c>
      <c r="L118" s="955">
        <v>2.0824004831212282</v>
      </c>
      <c r="M118" s="966">
        <v>2.086322176776886</v>
      </c>
      <c r="N118" s="952">
        <v>1.9085870709545474</v>
      </c>
      <c r="O118" s="967">
        <v>3.6855166915859434</v>
      </c>
      <c r="P118" s="971">
        <v>0</v>
      </c>
      <c r="Q118" s="955">
        <v>1.159922103411094</v>
      </c>
      <c r="R118" s="966">
        <v>1.1621065339233203</v>
      </c>
      <c r="S118" s="952">
        <v>1.06699833539956</v>
      </c>
      <c r="T118" s="967">
        <v>0.7595836906990534</v>
      </c>
      <c r="U118" s="971">
        <v>0</v>
      </c>
      <c r="V118" s="966">
        <v>100</v>
      </c>
      <c r="W118" s="952">
        <v>83.459166123978861</v>
      </c>
      <c r="X118" s="967">
        <v>16.540833876021097</v>
      </c>
      <c r="Y118" s="971">
        <v>0</v>
      </c>
      <c r="Z118" s="966">
        <v>100</v>
      </c>
      <c r="AA118" s="966">
        <v>80.626318836674898</v>
      </c>
      <c r="AB118" s="952">
        <v>19.373681163325042</v>
      </c>
      <c r="AC118" s="939">
        <v>0</v>
      </c>
    </row>
    <row r="119" spans="1:29" x14ac:dyDescent="0.2">
      <c r="A119" s="958">
        <v>2017.12</v>
      </c>
      <c r="B119" s="962">
        <v>2.1320189160187688</v>
      </c>
      <c r="C119" s="966">
        <v>2.1353516409975519</v>
      </c>
      <c r="D119" s="952">
        <v>1.0803092217659114</v>
      </c>
      <c r="E119" s="967">
        <v>13.982798395067045</v>
      </c>
      <c r="F119" s="971">
        <v>0</v>
      </c>
      <c r="G119" s="955">
        <v>1.321079740156559</v>
      </c>
      <c r="H119" s="966">
        <v>1.3231448228891296</v>
      </c>
      <c r="I119" s="952">
        <v>0.6146710020720797</v>
      </c>
      <c r="J119" s="967">
        <v>9.2788494616608954</v>
      </c>
      <c r="K119" s="971">
        <v>0</v>
      </c>
      <c r="L119" s="955">
        <v>1.726549328087664</v>
      </c>
      <c r="M119" s="966">
        <v>1.7292482319433407</v>
      </c>
      <c r="N119" s="952">
        <v>0.84749011191899548</v>
      </c>
      <c r="O119" s="967">
        <v>11.63082392836397</v>
      </c>
      <c r="P119" s="971">
        <v>0</v>
      </c>
      <c r="Q119" s="955">
        <v>0.96035921560732729</v>
      </c>
      <c r="R119" s="966">
        <v>0.96186042796637894</v>
      </c>
      <c r="S119" s="952">
        <v>0.28703762922650983</v>
      </c>
      <c r="T119" s="967">
        <v>7.8499995739121893</v>
      </c>
      <c r="U119" s="971">
        <v>0</v>
      </c>
      <c r="V119" s="966">
        <v>100</v>
      </c>
      <c r="W119" s="952">
        <v>46.454730236045222</v>
      </c>
      <c r="X119" s="967">
        <v>53.545269763954821</v>
      </c>
      <c r="Y119" s="971">
        <v>0</v>
      </c>
      <c r="Z119" s="966">
        <v>100</v>
      </c>
      <c r="AA119" s="966">
        <v>42.65663624795237</v>
      </c>
      <c r="AB119" s="952">
        <v>57.343363752047573</v>
      </c>
      <c r="AC119" s="939">
        <v>0</v>
      </c>
    </row>
    <row r="120" spans="1:29" x14ac:dyDescent="0.2">
      <c r="A120" s="958">
        <v>2018.01</v>
      </c>
      <c r="B120" s="962">
        <v>1.2718622842118823</v>
      </c>
      <c r="C120" s="966">
        <v>1.276878785624785</v>
      </c>
      <c r="D120" s="952">
        <v>1.2105305119922363</v>
      </c>
      <c r="E120" s="967">
        <v>1.994965972074668</v>
      </c>
      <c r="F120" s="971">
        <v>0</v>
      </c>
      <c r="G120" s="955">
        <v>1.3471848011766794</v>
      </c>
      <c r="H120" s="966">
        <v>1.303357194185967</v>
      </c>
      <c r="I120" s="952">
        <v>1.0402319484568758</v>
      </c>
      <c r="J120" s="967">
        <v>4.1511610185321413</v>
      </c>
      <c r="K120" s="971">
        <v>12.459048578465602</v>
      </c>
      <c r="L120" s="955">
        <v>1.3095235426942808</v>
      </c>
      <c r="M120" s="966">
        <v>1.2901179899053759</v>
      </c>
      <c r="N120" s="952">
        <v>1.1253812302245561</v>
      </c>
      <c r="O120" s="967">
        <v>3.0730634953034048</v>
      </c>
      <c r="P120" s="971">
        <v>6.2295242892328009</v>
      </c>
      <c r="Q120" s="955">
        <v>0.56251752422437651</v>
      </c>
      <c r="R120" s="966">
        <v>0.56473621565825505</v>
      </c>
      <c r="S120" s="952">
        <v>0.53561278013525693</v>
      </c>
      <c r="T120" s="967">
        <v>0.37832313141106166</v>
      </c>
      <c r="U120" s="971">
        <v>0</v>
      </c>
      <c r="V120" s="966">
        <v>100</v>
      </c>
      <c r="W120" s="952">
        <v>86.785271940948746</v>
      </c>
      <c r="X120" s="967">
        <v>13.214728059051211</v>
      </c>
      <c r="Y120" s="971">
        <v>0</v>
      </c>
      <c r="Z120" s="966">
        <v>96.366635471275856</v>
      </c>
      <c r="AA120" s="966">
        <v>70.406602966641628</v>
      </c>
      <c r="AB120" s="952">
        <v>25.960032504634277</v>
      </c>
      <c r="AC120" s="939">
        <v>3.6333645287240013</v>
      </c>
    </row>
    <row r="121" spans="1:29" x14ac:dyDescent="0.2">
      <c r="A121" s="958">
        <v>2018.02</v>
      </c>
      <c r="B121" s="962">
        <v>2.1577810026243922</v>
      </c>
      <c r="C121" s="966">
        <v>2.1510190782376735</v>
      </c>
      <c r="D121" s="952">
        <v>2.1513469783979993</v>
      </c>
      <c r="E121" s="967">
        <v>2.1461101040951469</v>
      </c>
      <c r="F121" s="971">
        <v>6.0575865086945786</v>
      </c>
      <c r="G121" s="955">
        <v>2.3578301183255559</v>
      </c>
      <c r="H121" s="966">
        <v>2.3619183911771211</v>
      </c>
      <c r="I121" s="952">
        <v>2.2582581224562817</v>
      </c>
      <c r="J121" s="967">
        <v>3.9138102177974368</v>
      </c>
      <c r="K121" s="971">
        <v>0</v>
      </c>
      <c r="L121" s="955">
        <v>2.2578055604749743</v>
      </c>
      <c r="M121" s="966">
        <v>2.2564687347073971</v>
      </c>
      <c r="N121" s="952">
        <v>2.2048025504271402</v>
      </c>
      <c r="O121" s="967">
        <v>3.0299601609462918</v>
      </c>
      <c r="P121" s="971">
        <v>3.0287932543472893</v>
      </c>
      <c r="Q121" s="955">
        <v>0.93859678471711083</v>
      </c>
      <c r="R121" s="966">
        <v>0.94022423010586098</v>
      </c>
      <c r="S121" s="952">
        <v>0.80791978002643006</v>
      </c>
      <c r="T121" s="967">
        <v>0.88666832053953959</v>
      </c>
      <c r="U121" s="971">
        <v>0</v>
      </c>
      <c r="V121" s="966">
        <v>99.514077235962546</v>
      </c>
      <c r="W121" s="952">
        <v>93.297351094892846</v>
      </c>
      <c r="X121" s="967">
        <v>6.2167261410697296</v>
      </c>
      <c r="Y121" s="971">
        <v>0.48592276403749007</v>
      </c>
      <c r="Z121" s="966">
        <v>100</v>
      </c>
      <c r="AA121" s="966">
        <v>89.624611825271387</v>
      </c>
      <c r="AB121" s="952">
        <v>10.375388174728666</v>
      </c>
      <c r="AC121" s="939">
        <v>0</v>
      </c>
    </row>
    <row r="122" spans="1:29" x14ac:dyDescent="0.2">
      <c r="A122" s="958">
        <v>2018.03</v>
      </c>
      <c r="B122" s="962">
        <v>1.7179970489850069</v>
      </c>
      <c r="C122" s="966">
        <v>1.7238751561818852</v>
      </c>
      <c r="D122" s="952">
        <v>1.2601595316863696</v>
      </c>
      <c r="E122" s="967">
        <v>7.0010112756876213</v>
      </c>
      <c r="F122" s="971">
        <v>0</v>
      </c>
      <c r="G122" s="955">
        <v>1.9082387049661742</v>
      </c>
      <c r="H122" s="966">
        <v>1.9147677218068322</v>
      </c>
      <c r="I122" s="952">
        <v>1.5514711234639134</v>
      </c>
      <c r="J122" s="967">
        <v>6.0491239952119278</v>
      </c>
      <c r="K122" s="971">
        <v>0</v>
      </c>
      <c r="L122" s="955">
        <v>1.8131178769755905</v>
      </c>
      <c r="M122" s="966">
        <v>1.8193214389943586</v>
      </c>
      <c r="N122" s="952">
        <v>1.4058153275751415</v>
      </c>
      <c r="O122" s="967">
        <v>6.5250676354497745</v>
      </c>
      <c r="P122" s="971">
        <v>0</v>
      </c>
      <c r="Q122" s="955">
        <v>0.84768050615187485</v>
      </c>
      <c r="R122" s="966">
        <v>0.85058083528038453</v>
      </c>
      <c r="S122" s="952">
        <v>0.65102679803075114</v>
      </c>
      <c r="T122" s="967">
        <v>2.6711494238891844</v>
      </c>
      <c r="U122" s="971">
        <v>0</v>
      </c>
      <c r="V122" s="966">
        <v>100</v>
      </c>
      <c r="W122" s="952">
        <v>67.195731028610766</v>
      </c>
      <c r="X122" s="967">
        <v>32.804268971389206</v>
      </c>
      <c r="Y122" s="971">
        <v>0</v>
      </c>
      <c r="Z122" s="966">
        <v>100</v>
      </c>
      <c r="AA122" s="966">
        <v>74.481697175516473</v>
      </c>
      <c r="AB122" s="952">
        <v>25.518302824483612</v>
      </c>
      <c r="AC122" s="939">
        <v>0</v>
      </c>
    </row>
    <row r="123" spans="1:29" x14ac:dyDescent="0.2">
      <c r="A123" s="958">
        <v>2018.04</v>
      </c>
      <c r="B123" s="962">
        <v>2.0141464322887459</v>
      </c>
      <c r="C123" s="966">
        <v>2.0208376582146039</v>
      </c>
      <c r="D123" s="952">
        <v>1.6583126930835017</v>
      </c>
      <c r="E123" s="967">
        <v>6.0696526902997903</v>
      </c>
      <c r="F123" s="971">
        <v>0</v>
      </c>
      <c r="G123" s="955">
        <v>1.3899077617511884</v>
      </c>
      <c r="H123" s="966">
        <v>1.3945251950722666</v>
      </c>
      <c r="I123" s="952">
        <v>1.0834189422783027</v>
      </c>
      <c r="J123" s="967">
        <v>4.8690767268057407</v>
      </c>
      <c r="K123" s="971">
        <v>0</v>
      </c>
      <c r="L123" s="955">
        <v>1.7020270970199671</v>
      </c>
      <c r="M123" s="966">
        <v>1.7076814266434353</v>
      </c>
      <c r="N123" s="952">
        <v>1.3708658176809023</v>
      </c>
      <c r="O123" s="967">
        <v>5.4693647085527655</v>
      </c>
      <c r="P123" s="971">
        <v>0</v>
      </c>
      <c r="Q123" s="955">
        <v>0.66225320281098987</v>
      </c>
      <c r="R123" s="966">
        <v>0.66445328406084025</v>
      </c>
      <c r="S123" s="952">
        <v>0.36388028956958662</v>
      </c>
      <c r="T123" s="967">
        <v>2.6316010914776191</v>
      </c>
      <c r="U123" s="971">
        <v>0</v>
      </c>
      <c r="V123" s="966">
        <v>100</v>
      </c>
      <c r="W123" s="952">
        <v>75.316894321417635</v>
      </c>
      <c r="X123" s="967">
        <v>24.683105678582312</v>
      </c>
      <c r="Y123" s="971">
        <v>0</v>
      </c>
      <c r="Z123" s="966">
        <v>100</v>
      </c>
      <c r="AA123" s="966">
        <v>71.306228146429092</v>
      </c>
      <c r="AB123" s="952">
        <v>28.693771853570855</v>
      </c>
      <c r="AC123" s="939">
        <v>0</v>
      </c>
    </row>
    <row r="124" spans="1:29" x14ac:dyDescent="0.2">
      <c r="A124" s="958">
        <v>2018.05</v>
      </c>
      <c r="B124" s="962">
        <v>1.352245988734404</v>
      </c>
      <c r="C124" s="966">
        <v>1.356821178002882</v>
      </c>
      <c r="D124" s="952">
        <v>0.69766800061842427</v>
      </c>
      <c r="E124" s="967">
        <v>9.2701583413671607</v>
      </c>
      <c r="F124" s="971">
        <v>0</v>
      </c>
      <c r="G124" s="955">
        <v>1.2957108594044364</v>
      </c>
      <c r="H124" s="966">
        <v>1.3000947677083878</v>
      </c>
      <c r="I124" s="952">
        <v>0.82261497881397139</v>
      </c>
      <c r="J124" s="967">
        <v>7.0323868780287428</v>
      </c>
      <c r="K124" s="971">
        <v>0</v>
      </c>
      <c r="L124" s="955">
        <v>1.3239784240694203</v>
      </c>
      <c r="M124" s="966">
        <v>1.3284579728556349</v>
      </c>
      <c r="N124" s="952">
        <v>0.76014148971619777</v>
      </c>
      <c r="O124" s="967">
        <v>8.1512726096979513</v>
      </c>
      <c r="P124" s="971">
        <v>0</v>
      </c>
      <c r="Q124" s="955">
        <v>0.89419663146202044</v>
      </c>
      <c r="R124" s="966">
        <v>0.8972220564706781</v>
      </c>
      <c r="S124" s="952">
        <v>0.39165266487831696</v>
      </c>
      <c r="T124" s="967">
        <v>6.2301329051036518</v>
      </c>
      <c r="U124" s="971">
        <v>0</v>
      </c>
      <c r="V124" s="966">
        <v>100</v>
      </c>
      <c r="W124" s="952">
        <v>47.465586987801174</v>
      </c>
      <c r="X124" s="967">
        <v>52.53441301219879</v>
      </c>
      <c r="Y124" s="971">
        <v>0</v>
      </c>
      <c r="Z124" s="966">
        <v>100</v>
      </c>
      <c r="AA124" s="966">
        <v>58.408259967169371</v>
      </c>
      <c r="AB124" s="952">
        <v>41.591740032830629</v>
      </c>
      <c r="AC124" s="939">
        <v>0</v>
      </c>
    </row>
    <row r="125" spans="1:29" x14ac:dyDescent="0.2">
      <c r="A125" s="958">
        <v>2018.06</v>
      </c>
      <c r="B125" s="962">
        <v>0.62104270170398224</v>
      </c>
      <c r="C125" s="966">
        <v>0.62315485067188947</v>
      </c>
      <c r="D125" s="952">
        <v>0.58244743878858829</v>
      </c>
      <c r="E125" s="967">
        <v>1.1232692853189725</v>
      </c>
      <c r="F125" s="971">
        <v>0</v>
      </c>
      <c r="G125" s="955">
        <v>0.84962791599329324</v>
      </c>
      <c r="H125" s="966">
        <v>0.85251747692194868</v>
      </c>
      <c r="I125" s="952">
        <v>0.79211063805425952</v>
      </c>
      <c r="J125" s="967">
        <v>1.5946509280914338</v>
      </c>
      <c r="K125" s="971">
        <v>0</v>
      </c>
      <c r="L125" s="955">
        <v>0.73533530884863774</v>
      </c>
      <c r="M125" s="966">
        <v>0.73783616379691908</v>
      </c>
      <c r="N125" s="952">
        <v>0.6872790384214239</v>
      </c>
      <c r="O125" s="967">
        <v>1.3589601067052031</v>
      </c>
      <c r="P125" s="971">
        <v>0</v>
      </c>
      <c r="Q125" s="955">
        <v>0.33333609838979855</v>
      </c>
      <c r="R125" s="966">
        <v>0.33446976519603988</v>
      </c>
      <c r="S125" s="952">
        <v>0.28004473561087673</v>
      </c>
      <c r="T125" s="967">
        <v>0.81825763411326191</v>
      </c>
      <c r="U125" s="971">
        <v>0</v>
      </c>
      <c r="V125" s="966">
        <v>100</v>
      </c>
      <c r="W125" s="952">
        <v>86.43227074651557</v>
      </c>
      <c r="X125" s="967">
        <v>13.567729253484448</v>
      </c>
      <c r="Y125" s="971">
        <v>0</v>
      </c>
      <c r="Z125" s="966">
        <v>100</v>
      </c>
      <c r="AA125" s="966">
        <v>85.920682464321118</v>
      </c>
      <c r="AB125" s="952">
        <v>14.079317535678932</v>
      </c>
      <c r="AC125" s="939">
        <v>0</v>
      </c>
    </row>
    <row r="126" spans="1:29" x14ac:dyDescent="0.2">
      <c r="A126" s="958">
        <v>2018.07</v>
      </c>
      <c r="B126" s="962">
        <v>1.4800533910841895</v>
      </c>
      <c r="C126" s="966">
        <v>1.4849778537211822</v>
      </c>
      <c r="D126" s="952">
        <v>1.1335087983047212</v>
      </c>
      <c r="E126" s="967">
        <v>6.6128781313718719</v>
      </c>
      <c r="F126" s="971">
        <v>0</v>
      </c>
      <c r="G126" s="955">
        <v>1.616225771487305</v>
      </c>
      <c r="H126" s="966">
        <v>1.6216033095359856</v>
      </c>
      <c r="I126" s="952">
        <v>1.3419517614238725</v>
      </c>
      <c r="J126" s="967">
        <v>5.7016929478978877</v>
      </c>
      <c r="K126" s="971">
        <v>0</v>
      </c>
      <c r="L126" s="955">
        <v>1.5481395812857472</v>
      </c>
      <c r="M126" s="966">
        <v>1.553290581628584</v>
      </c>
      <c r="N126" s="952">
        <v>1.2377302798642968</v>
      </c>
      <c r="O126" s="967">
        <v>6.1572855396348798</v>
      </c>
      <c r="P126" s="971">
        <v>0</v>
      </c>
      <c r="Q126" s="955">
        <v>0.92194419748016332</v>
      </c>
      <c r="R126" s="966">
        <v>0.92501170827486345</v>
      </c>
      <c r="S126" s="952">
        <v>0.67285064297882502</v>
      </c>
      <c r="T126" s="967">
        <v>4.6040178023165899</v>
      </c>
      <c r="U126" s="971">
        <v>0</v>
      </c>
      <c r="V126" s="966">
        <v>100</v>
      </c>
      <c r="W126" s="952">
        <v>71.435471366358499</v>
      </c>
      <c r="X126" s="967">
        <v>28.564528633641523</v>
      </c>
      <c r="Y126" s="971">
        <v>0</v>
      </c>
      <c r="Z126" s="966">
        <v>100</v>
      </c>
      <c r="AA126" s="966">
        <v>77.446407823935445</v>
      </c>
      <c r="AB126" s="952">
        <v>22.55359217606453</v>
      </c>
      <c r="AC126" s="939">
        <v>0</v>
      </c>
    </row>
    <row r="127" spans="1:29" x14ac:dyDescent="0.2">
      <c r="A127" s="958">
        <v>2018.08</v>
      </c>
      <c r="B127" s="962">
        <v>2.2272325843029139</v>
      </c>
      <c r="C127" s="966">
        <v>2.2337412757403787</v>
      </c>
      <c r="D127" s="952">
        <v>1.0281583584057075</v>
      </c>
      <c r="E127" s="967">
        <v>21.069052661880193</v>
      </c>
      <c r="F127" s="971">
        <v>0</v>
      </c>
      <c r="G127" s="955">
        <v>2.2928223734009374</v>
      </c>
      <c r="H127" s="966">
        <v>2.2995227393414139</v>
      </c>
      <c r="I127" s="952">
        <v>0.92072998203263334</v>
      </c>
      <c r="J127" s="967">
        <v>23.840961778872746</v>
      </c>
      <c r="K127" s="971">
        <v>0</v>
      </c>
      <c r="L127" s="955">
        <v>2.2600274788519257</v>
      </c>
      <c r="M127" s="966">
        <v>2.2666320075408963</v>
      </c>
      <c r="N127" s="952">
        <v>0.9744441702191704</v>
      </c>
      <c r="O127" s="967">
        <v>22.455007220376469</v>
      </c>
      <c r="P127" s="971">
        <v>0</v>
      </c>
      <c r="Q127" s="955">
        <v>1.5852542560443057</v>
      </c>
      <c r="R127" s="966">
        <v>1.5898868799001344</v>
      </c>
      <c r="S127" s="952">
        <v>0.39011578317857781</v>
      </c>
      <c r="T127" s="967">
        <v>20.334397832992664</v>
      </c>
      <c r="U127" s="971">
        <v>0</v>
      </c>
      <c r="V127" s="966">
        <v>100</v>
      </c>
      <c r="W127" s="952">
        <v>43.259634719523902</v>
      </c>
      <c r="X127" s="967">
        <v>56.740365280476055</v>
      </c>
      <c r="Y127" s="971">
        <v>0</v>
      </c>
      <c r="Z127" s="966">
        <v>100</v>
      </c>
      <c r="AA127" s="966">
        <v>37.631392033306689</v>
      </c>
      <c r="AB127" s="952">
        <v>62.368607966693212</v>
      </c>
      <c r="AC127" s="939">
        <v>0</v>
      </c>
    </row>
    <row r="128" spans="1:29" x14ac:dyDescent="0.2">
      <c r="A128" s="958">
        <v>2018.09</v>
      </c>
      <c r="B128" s="962">
        <v>2.1528740003670559</v>
      </c>
      <c r="C128" s="966">
        <v>2.1564302811764398</v>
      </c>
      <c r="D128" s="952">
        <v>1.1806487583721532</v>
      </c>
      <c r="E128" s="967">
        <v>16.981993913233609</v>
      </c>
      <c r="F128" s="971">
        <v>0</v>
      </c>
      <c r="G128" s="955">
        <v>1.7220734145968655</v>
      </c>
      <c r="H128" s="966">
        <v>1.7249180662744077</v>
      </c>
      <c r="I128" s="952">
        <v>0.98974107945184331</v>
      </c>
      <c r="J128" s="967">
        <v>12.894850007226008</v>
      </c>
      <c r="K128" s="971">
        <v>0</v>
      </c>
      <c r="L128" s="955">
        <v>1.9374737074819608</v>
      </c>
      <c r="M128" s="966">
        <v>1.9406741737254238</v>
      </c>
      <c r="N128" s="952">
        <v>1.0851949189119983</v>
      </c>
      <c r="O128" s="967">
        <v>14.938421960229809</v>
      </c>
      <c r="P128" s="971">
        <v>0</v>
      </c>
      <c r="Q128" s="955">
        <v>1.1662006720105886</v>
      </c>
      <c r="R128" s="966">
        <v>1.1681270908669894</v>
      </c>
      <c r="S128" s="952">
        <v>0.44624598926504017</v>
      </c>
      <c r="T128" s="967">
        <v>11.799760214162625</v>
      </c>
      <c r="U128" s="971">
        <v>0</v>
      </c>
      <c r="V128" s="966">
        <v>100</v>
      </c>
      <c r="W128" s="952">
        <v>51.369157927528363</v>
      </c>
      <c r="X128" s="967">
        <v>48.630842072471644</v>
      </c>
      <c r="Y128" s="971">
        <v>0</v>
      </c>
      <c r="Z128" s="966">
        <v>100</v>
      </c>
      <c r="AA128" s="966">
        <v>53.835689394109352</v>
      </c>
      <c r="AB128" s="952">
        <v>46.164310605890677</v>
      </c>
      <c r="AC128" s="939">
        <v>0</v>
      </c>
    </row>
    <row r="129" spans="1:29" x14ac:dyDescent="0.2">
      <c r="A129" s="958">
        <v>2018.1</v>
      </c>
      <c r="B129" s="962">
        <v>1.2719433368529118</v>
      </c>
      <c r="C129" s="966">
        <v>1.277521644059358</v>
      </c>
      <c r="D129" s="952">
        <v>0.86607059263978692</v>
      </c>
      <c r="E129" s="967">
        <v>11.656309793712904</v>
      </c>
      <c r="F129" s="971">
        <v>0</v>
      </c>
      <c r="G129" s="955">
        <v>1.6365417845826644</v>
      </c>
      <c r="H129" s="966">
        <v>1.6437190955257568</v>
      </c>
      <c r="I129" s="952">
        <v>1.1679524519753843</v>
      </c>
      <c r="J129" s="967">
        <v>13.644857955287048</v>
      </c>
      <c r="K129" s="971">
        <v>0</v>
      </c>
      <c r="L129" s="955">
        <v>1.454242560717788</v>
      </c>
      <c r="M129" s="966">
        <v>1.4606203697925575</v>
      </c>
      <c r="N129" s="952">
        <v>1.0170115223075857</v>
      </c>
      <c r="O129" s="967">
        <v>12.650583874499976</v>
      </c>
      <c r="P129" s="971">
        <v>0</v>
      </c>
      <c r="Q129" s="955">
        <v>0.82524765155239954</v>
      </c>
      <c r="R129" s="966">
        <v>0.82886690469707802</v>
      </c>
      <c r="S129" s="952">
        <v>0.49881646045467154</v>
      </c>
      <c r="T129" s="967">
        <v>9.154337523066836</v>
      </c>
      <c r="U129" s="971">
        <v>0</v>
      </c>
      <c r="V129" s="966">
        <v>100</v>
      </c>
      <c r="W129" s="952">
        <v>65.207958024010111</v>
      </c>
      <c r="X129" s="967">
        <v>34.792041975989797</v>
      </c>
      <c r="Y129" s="971">
        <v>0</v>
      </c>
      <c r="Z129" s="966">
        <v>100</v>
      </c>
      <c r="AA129" s="966">
        <v>68.346005499371003</v>
      </c>
      <c r="AB129" s="952">
        <v>31.653994500628961</v>
      </c>
      <c r="AC129" s="939">
        <v>0</v>
      </c>
    </row>
    <row r="130" spans="1:29" x14ac:dyDescent="0.2">
      <c r="A130" s="958">
        <v>2018.11</v>
      </c>
      <c r="B130" s="962">
        <v>1.4327699261285305</v>
      </c>
      <c r="C130" s="966">
        <v>1.4401974807857194</v>
      </c>
      <c r="D130" s="952">
        <v>1.1070793573947748</v>
      </c>
      <c r="E130" s="967">
        <v>6.2976803012274676</v>
      </c>
      <c r="F130" s="971">
        <v>0</v>
      </c>
      <c r="G130" s="955">
        <v>1.2012473784768782</v>
      </c>
      <c r="H130" s="966">
        <v>1.2074747080695301</v>
      </c>
      <c r="I130" s="952">
        <v>0.86142876802968849</v>
      </c>
      <c r="J130" s="967">
        <v>6.2534691790891745</v>
      </c>
      <c r="K130" s="971">
        <v>0</v>
      </c>
      <c r="L130" s="955">
        <v>1.3170086523027043</v>
      </c>
      <c r="M130" s="966">
        <v>1.3238360944276248</v>
      </c>
      <c r="N130" s="952">
        <v>0.98425406271223159</v>
      </c>
      <c r="O130" s="967">
        <v>6.2755747401583211</v>
      </c>
      <c r="P130" s="971">
        <v>0</v>
      </c>
      <c r="Q130" s="955">
        <v>0.76890906170218032</v>
      </c>
      <c r="R130" s="966">
        <v>0.77289512672075078</v>
      </c>
      <c r="S130" s="952">
        <v>0.50587897812921856</v>
      </c>
      <c r="T130" s="967">
        <v>4.2646287478850313</v>
      </c>
      <c r="U130" s="971">
        <v>0</v>
      </c>
      <c r="V130" s="966">
        <v>100</v>
      </c>
      <c r="W130" s="952">
        <v>71.936671301203688</v>
      </c>
      <c r="X130" s="967">
        <v>28.063328698796358</v>
      </c>
      <c r="Y130" s="971">
        <v>0</v>
      </c>
      <c r="Z130" s="966">
        <v>100</v>
      </c>
      <c r="AA130" s="966">
        <v>66.762864250106091</v>
      </c>
      <c r="AB130" s="952">
        <v>33.237135749893994</v>
      </c>
      <c r="AC130" s="939">
        <v>0</v>
      </c>
    </row>
    <row r="131" spans="1:29" x14ac:dyDescent="0.2">
      <c r="A131" s="958">
        <v>2018.12</v>
      </c>
      <c r="B131" s="962">
        <v>2.2943350460770917</v>
      </c>
      <c r="C131" s="966">
        <v>2.307620742108357</v>
      </c>
      <c r="D131" s="952">
        <v>1.0581606630728884</v>
      </c>
      <c r="E131" s="967">
        <v>19.424139925356076</v>
      </c>
      <c r="F131" s="971">
        <v>0</v>
      </c>
      <c r="G131" s="955">
        <v>2.0860552943796775</v>
      </c>
      <c r="H131" s="966">
        <v>2.0981349148313315</v>
      </c>
      <c r="I131" s="952">
        <v>0.92369186468507802</v>
      </c>
      <c r="J131" s="967">
        <v>18.18698587914426</v>
      </c>
      <c r="K131" s="971">
        <v>0</v>
      </c>
      <c r="L131" s="955">
        <v>2.1901951702283844</v>
      </c>
      <c r="M131" s="966">
        <v>2.2028778284698443</v>
      </c>
      <c r="N131" s="952">
        <v>0.99092626387898319</v>
      </c>
      <c r="O131" s="967">
        <v>18.805562902250166</v>
      </c>
      <c r="P131" s="971">
        <v>0</v>
      </c>
      <c r="Q131" s="955">
        <v>1.4787575781958173</v>
      </c>
      <c r="R131" s="966">
        <v>1.487320548857592</v>
      </c>
      <c r="S131" s="952">
        <v>0.36267984240427215</v>
      </c>
      <c r="T131" s="967">
        <v>16.20090830555435</v>
      </c>
      <c r="U131" s="971">
        <v>0</v>
      </c>
      <c r="V131" s="966">
        <v>100</v>
      </c>
      <c r="W131" s="952">
        <v>42.735475473052198</v>
      </c>
      <c r="X131" s="967">
        <v>57.264524526947767</v>
      </c>
      <c r="Y131" s="971">
        <v>0</v>
      </c>
      <c r="Z131" s="966">
        <v>100</v>
      </c>
      <c r="AA131" s="966">
        <v>41.029390862548901</v>
      </c>
      <c r="AB131" s="952">
        <v>58.970609137451056</v>
      </c>
      <c r="AC131" s="939">
        <v>0</v>
      </c>
    </row>
    <row r="132" spans="1:29" x14ac:dyDescent="0.2">
      <c r="A132" s="958">
        <v>2019.01</v>
      </c>
      <c r="B132" s="962">
        <v>1.9274230657300679</v>
      </c>
      <c r="C132" s="966">
        <v>1.9361853777846167</v>
      </c>
      <c r="D132" s="952">
        <v>1.2890972337319127</v>
      </c>
      <c r="E132" s="967">
        <v>10.519657573784901</v>
      </c>
      <c r="F132" s="971">
        <v>0</v>
      </c>
      <c r="G132" s="955">
        <v>1.5684436820770451</v>
      </c>
      <c r="H132" s="966">
        <v>1.5755740278878332</v>
      </c>
      <c r="I132" s="952">
        <v>1.2421829475664015</v>
      </c>
      <c r="J132" s="967">
        <v>5.9979283773447936</v>
      </c>
      <c r="K132" s="971">
        <v>0</v>
      </c>
      <c r="L132" s="955">
        <v>1.7479333739035565</v>
      </c>
      <c r="M132" s="966">
        <v>1.755879702836225</v>
      </c>
      <c r="N132" s="952">
        <v>1.2656400906491569</v>
      </c>
      <c r="O132" s="967">
        <v>8.2587929755648481</v>
      </c>
      <c r="P132" s="971">
        <v>0</v>
      </c>
      <c r="Q132" s="955">
        <v>0.5922112176056038</v>
      </c>
      <c r="R132" s="966">
        <v>0.59490348563078643</v>
      </c>
      <c r="S132" s="952">
        <v>0.40188101337209692</v>
      </c>
      <c r="T132" s="967">
        <v>1.9818420989132515</v>
      </c>
      <c r="U132" s="971">
        <v>0</v>
      </c>
      <c r="V132" s="966">
        <v>100</v>
      </c>
      <c r="W132" s="952">
        <v>61.911835474277588</v>
      </c>
      <c r="X132" s="967">
        <v>38.088164525722398</v>
      </c>
      <c r="Y132" s="971">
        <v>0</v>
      </c>
      <c r="Z132" s="966">
        <v>100</v>
      </c>
      <c r="AA132" s="966">
        <v>73.313117751057888</v>
      </c>
      <c r="AB132" s="952">
        <v>26.686882248942105</v>
      </c>
      <c r="AC132" s="939">
        <v>0</v>
      </c>
    </row>
    <row r="133" spans="1:29" x14ac:dyDescent="0.2">
      <c r="A133" s="958">
        <v>2019.02</v>
      </c>
      <c r="B133" s="962">
        <v>1.7891082613374112</v>
      </c>
      <c r="C133" s="966">
        <v>1.7984607126886722</v>
      </c>
      <c r="D133" s="952">
        <v>1.252187085125118</v>
      </c>
      <c r="E133" s="967">
        <v>9.9417009925772231</v>
      </c>
      <c r="F133" s="971">
        <v>0</v>
      </c>
      <c r="G133" s="955">
        <v>1.7696470396883039</v>
      </c>
      <c r="H133" s="966">
        <v>1.7788977587226102</v>
      </c>
      <c r="I133" s="952">
        <v>1.3149512639012149</v>
      </c>
      <c r="J133" s="967">
        <v>8.6948966166450266</v>
      </c>
      <c r="K133" s="971">
        <v>0</v>
      </c>
      <c r="L133" s="955">
        <v>1.7793776505128576</v>
      </c>
      <c r="M133" s="966">
        <v>1.7886792357056414</v>
      </c>
      <c r="N133" s="952">
        <v>1.2835691745131665</v>
      </c>
      <c r="O133" s="967">
        <v>9.3182988046111248</v>
      </c>
      <c r="P133" s="971">
        <v>0</v>
      </c>
      <c r="Q133" s="955">
        <v>0.93654471167174613</v>
      </c>
      <c r="R133" s="966">
        <v>0.94144044047892483</v>
      </c>
      <c r="S133" s="952">
        <v>0.4980920796581304</v>
      </c>
      <c r="T133" s="967">
        <v>6.8770056217410582</v>
      </c>
      <c r="U133" s="971">
        <v>0</v>
      </c>
      <c r="V133" s="966">
        <v>100</v>
      </c>
      <c r="W133" s="952">
        <v>65.248424868618798</v>
      </c>
      <c r="X133" s="967">
        <v>34.751575131381287</v>
      </c>
      <c r="Y133" s="971">
        <v>0</v>
      </c>
      <c r="Z133" s="966">
        <v>100</v>
      </c>
      <c r="AA133" s="966">
        <v>69.272432131590605</v>
      </c>
      <c r="AB133" s="952">
        <v>30.727567868409412</v>
      </c>
      <c r="AC133" s="939">
        <v>0</v>
      </c>
    </row>
    <row r="134" spans="1:29" x14ac:dyDescent="0.2">
      <c r="A134" s="958">
        <v>2019.03</v>
      </c>
      <c r="B134" s="962">
        <v>1.2986171218798226</v>
      </c>
      <c r="C134" s="966">
        <v>1.2874910217864581</v>
      </c>
      <c r="D134" s="952">
        <v>1.0897209374381844</v>
      </c>
      <c r="E134" s="967">
        <v>4.6860280910608303</v>
      </c>
      <c r="F134" s="971">
        <v>2.696715774741167</v>
      </c>
      <c r="G134" s="955">
        <v>1.8261596232922883</v>
      </c>
      <c r="H134" s="966">
        <v>1.8309839097686873</v>
      </c>
      <c r="I134" s="952">
        <v>1.5264277634804768</v>
      </c>
      <c r="J134" s="967">
        <v>7.0645628721617868</v>
      </c>
      <c r="K134" s="971">
        <v>1.21994285667435</v>
      </c>
      <c r="L134" s="955">
        <v>1.5623883725860555</v>
      </c>
      <c r="M134" s="966">
        <v>1.5592374657775727</v>
      </c>
      <c r="N134" s="952">
        <v>1.3080743504593306</v>
      </c>
      <c r="O134" s="967">
        <v>5.8752954816113085</v>
      </c>
      <c r="P134" s="971">
        <v>1.9583293157077586</v>
      </c>
      <c r="Q134" s="955">
        <v>0.80382733454219257</v>
      </c>
      <c r="R134" s="966">
        <v>0.81022421030170855</v>
      </c>
      <c r="S134" s="952">
        <v>0.74477272572768138</v>
      </c>
      <c r="T134" s="967">
        <v>1.8954720336600273</v>
      </c>
      <c r="U134" s="971">
        <v>0</v>
      </c>
      <c r="V134" s="966">
        <v>98.360479879779547</v>
      </c>
      <c r="W134" s="952">
        <v>78.673226116209833</v>
      </c>
      <c r="X134" s="967">
        <v>19.687253763569679</v>
      </c>
      <c r="Y134" s="971">
        <v>1.6395201202205616</v>
      </c>
      <c r="Z134" s="966">
        <v>99.472571672040957</v>
      </c>
      <c r="AA134" s="966">
        <v>78.366474440826835</v>
      </c>
      <c r="AB134" s="952">
        <v>21.106097231214086</v>
      </c>
      <c r="AC134" s="939">
        <v>0.527428327959099</v>
      </c>
    </row>
    <row r="135" spans="1:29" x14ac:dyDescent="0.2">
      <c r="A135" s="958">
        <v>2019.04</v>
      </c>
      <c r="B135" s="962">
        <v>1.1708838994292778</v>
      </c>
      <c r="C135" s="966">
        <v>1.1811371225077454</v>
      </c>
      <c r="D135" s="952">
        <v>0.88962653739354713</v>
      </c>
      <c r="E135" s="967">
        <v>6.3716919882309559</v>
      </c>
      <c r="F135" s="971">
        <v>0</v>
      </c>
      <c r="G135" s="955">
        <v>1.5882636840571376</v>
      </c>
      <c r="H135" s="966">
        <v>1.5813091775962833</v>
      </c>
      <c r="I135" s="952">
        <v>1.4820532833940983</v>
      </c>
      <c r="J135" s="967">
        <v>3.3486315010756544</v>
      </c>
      <c r="K135" s="971">
        <v>2.3824451410658307</v>
      </c>
      <c r="L135" s="955">
        <v>1.3795737917432076</v>
      </c>
      <c r="M135" s="966">
        <v>1.3812231500520142</v>
      </c>
      <c r="N135" s="952">
        <v>1.1858399103938226</v>
      </c>
      <c r="O135" s="967">
        <v>4.860161744653305</v>
      </c>
      <c r="P135" s="971">
        <v>1.1912225705329154</v>
      </c>
      <c r="Q135" s="955">
        <v>0.60000067062823137</v>
      </c>
      <c r="R135" s="966">
        <v>0.60525477030983099</v>
      </c>
      <c r="S135" s="952">
        <v>0.4865528672203363</v>
      </c>
      <c r="T135" s="967">
        <v>2.1096722587176218</v>
      </c>
      <c r="U135" s="971">
        <v>0</v>
      </c>
      <c r="V135" s="966">
        <v>100</v>
      </c>
      <c r="W135" s="952">
        <v>71.31435846473309</v>
      </c>
      <c r="X135" s="967">
        <v>28.685641535266921</v>
      </c>
      <c r="Y135" s="971">
        <v>0</v>
      </c>
      <c r="Z135" s="966">
        <v>98.697851873422835</v>
      </c>
      <c r="AA135" s="966">
        <v>87.583903367780607</v>
      </c>
      <c r="AB135" s="952">
        <v>11.113948505642245</v>
      </c>
      <c r="AC135" s="939">
        <v>1.3021481265771475</v>
      </c>
    </row>
    <row r="136" spans="1:29" x14ac:dyDescent="0.2">
      <c r="A136" s="958">
        <v>2019.05</v>
      </c>
      <c r="B136" s="962">
        <v>1.1939050168683418</v>
      </c>
      <c r="C136" s="966">
        <v>1.20299804070201</v>
      </c>
      <c r="D136" s="952">
        <v>1.0061712325779988</v>
      </c>
      <c r="E136" s="967">
        <v>4.2291650709794011</v>
      </c>
      <c r="F136" s="971">
        <v>0</v>
      </c>
      <c r="G136" s="955">
        <v>1.416208133061672</v>
      </c>
      <c r="H136" s="966">
        <v>1.4185370159593431</v>
      </c>
      <c r="I136" s="952">
        <v>1.239160571287278</v>
      </c>
      <c r="J136" s="967">
        <v>4.1764087106167764</v>
      </c>
      <c r="K136" s="971">
        <v>1.1104281168549996</v>
      </c>
      <c r="L136" s="955">
        <v>1.3050565749650069</v>
      </c>
      <c r="M136" s="966">
        <v>1.3107675283306766</v>
      </c>
      <c r="N136" s="952">
        <v>1.1226659019326384</v>
      </c>
      <c r="O136" s="967">
        <v>4.2027868907980892</v>
      </c>
      <c r="P136" s="971">
        <v>0.55521405842749982</v>
      </c>
      <c r="Q136" s="955">
        <v>0.60620264874086971</v>
      </c>
      <c r="R136" s="966">
        <v>0.6108196116107405</v>
      </c>
      <c r="S136" s="952">
        <v>0.45053755627834907</v>
      </c>
      <c r="T136" s="967">
        <v>2.8327698669222698</v>
      </c>
      <c r="U136" s="971">
        <v>0</v>
      </c>
      <c r="V136" s="966">
        <v>100</v>
      </c>
      <c r="W136" s="952">
        <v>78.530867756068275</v>
      </c>
      <c r="X136" s="967">
        <v>21.469132243931739</v>
      </c>
      <c r="Y136" s="971">
        <v>0</v>
      </c>
      <c r="Z136" s="966">
        <v>99.407338419080133</v>
      </c>
      <c r="AA136" s="966">
        <v>81.534005685952167</v>
      </c>
      <c r="AB136" s="952">
        <v>17.873332733128006</v>
      </c>
      <c r="AC136" s="939">
        <v>0.59266158091990717</v>
      </c>
    </row>
    <row r="137" spans="1:29" x14ac:dyDescent="0.2">
      <c r="A137" s="958">
        <v>2019.06</v>
      </c>
      <c r="B137" s="962">
        <v>1.1258271085829787</v>
      </c>
      <c r="C137" s="966">
        <v>1.140555427832088</v>
      </c>
      <c r="D137" s="952">
        <v>0.90666019245004092</v>
      </c>
      <c r="E137" s="967">
        <v>3.8174796199190557</v>
      </c>
      <c r="F137" s="971">
        <v>0</v>
      </c>
      <c r="G137" s="955">
        <v>1.4004641083093781</v>
      </c>
      <c r="H137" s="966">
        <v>1.3744796450046497</v>
      </c>
      <c r="I137" s="952">
        <v>1.3362516618520355</v>
      </c>
      <c r="J137" s="967">
        <v>1.8119978045720007</v>
      </c>
      <c r="K137" s="971">
        <v>3.3867065773685692</v>
      </c>
      <c r="L137" s="955">
        <v>1.2631456084461785</v>
      </c>
      <c r="M137" s="966">
        <v>1.2575175364183688</v>
      </c>
      <c r="N137" s="952">
        <v>1.1214559271510383</v>
      </c>
      <c r="O137" s="967">
        <v>2.8147387122455281</v>
      </c>
      <c r="P137" s="971">
        <v>1.6933532886842846</v>
      </c>
      <c r="Q137" s="955">
        <v>0.52118249018483964</v>
      </c>
      <c r="R137" s="966">
        <v>0.5090125814287374</v>
      </c>
      <c r="S137" s="952">
        <v>0.45055171362651064</v>
      </c>
      <c r="T137" s="967">
        <v>0.85551802811662925</v>
      </c>
      <c r="U137" s="971">
        <v>0</v>
      </c>
      <c r="V137" s="966">
        <v>100</v>
      </c>
      <c r="W137" s="952">
        <v>73.105316257660874</v>
      </c>
      <c r="X137" s="967">
        <v>26.894683742339097</v>
      </c>
      <c r="Y137" s="971">
        <v>0</v>
      </c>
      <c r="Z137" s="966">
        <v>96.877212862558011</v>
      </c>
      <c r="AA137" s="966">
        <v>86.614856290807126</v>
      </c>
      <c r="AB137" s="952">
        <v>10.262356571750853</v>
      </c>
      <c r="AC137" s="939">
        <v>3.122787137441998</v>
      </c>
    </row>
    <row r="138" spans="1:29" x14ac:dyDescent="0.2">
      <c r="A138" s="958">
        <v>2019.07</v>
      </c>
      <c r="B138" s="962">
        <v>1.2585718178161254</v>
      </c>
      <c r="C138" s="966">
        <v>1.2726827425557157</v>
      </c>
      <c r="D138" s="952">
        <v>1.1462129716165936</v>
      </c>
      <c r="E138" s="967">
        <v>2.5734279620590899</v>
      </c>
      <c r="F138" s="971">
        <v>0</v>
      </c>
      <c r="G138" s="955">
        <v>1.5973389526296926</v>
      </c>
      <c r="H138" s="966">
        <v>1.5755656775399602</v>
      </c>
      <c r="I138" s="952">
        <v>1.395557405761227</v>
      </c>
      <c r="J138" s="967">
        <v>3.4269559129185159</v>
      </c>
      <c r="K138" s="971">
        <v>3.539325811408133</v>
      </c>
      <c r="L138" s="955">
        <v>1.427955385222909</v>
      </c>
      <c r="M138" s="966">
        <v>1.424124210047838</v>
      </c>
      <c r="N138" s="952">
        <v>1.2708851886889103</v>
      </c>
      <c r="O138" s="967">
        <v>3.0001919374888031</v>
      </c>
      <c r="P138" s="971">
        <v>1.7696629057040665</v>
      </c>
      <c r="Q138" s="955">
        <v>0.76238104096461612</v>
      </c>
      <c r="R138" s="966">
        <v>0.77092874665741418</v>
      </c>
      <c r="S138" s="952">
        <v>0.58708017823841807</v>
      </c>
      <c r="T138" s="967">
        <v>1.5845676196128176</v>
      </c>
      <c r="U138" s="971">
        <v>0</v>
      </c>
      <c r="V138" s="966">
        <v>100</v>
      </c>
      <c r="W138" s="952">
        <v>82.082013964344782</v>
      </c>
      <c r="X138" s="967">
        <v>17.917986035655218</v>
      </c>
      <c r="Y138" s="971">
        <v>0</v>
      </c>
      <c r="Z138" s="966">
        <v>97.543262351701642</v>
      </c>
      <c r="AA138" s="966">
        <v>78.742882855483487</v>
      </c>
      <c r="AB138" s="952">
        <v>18.800379496218227</v>
      </c>
      <c r="AC138" s="939">
        <v>2.4567376482983567</v>
      </c>
    </row>
    <row r="139" spans="1:29" x14ac:dyDescent="0.2">
      <c r="A139" s="958">
        <v>2019.08</v>
      </c>
      <c r="B139" s="962">
        <v>1.8385650937212603</v>
      </c>
      <c r="C139" s="966">
        <v>1.787758787352129</v>
      </c>
      <c r="D139" s="952">
        <v>1.0937225971039748</v>
      </c>
      <c r="E139" s="967">
        <v>13.268687654115595</v>
      </c>
      <c r="F139" s="971">
        <v>6.3730740948716305</v>
      </c>
      <c r="G139" s="955">
        <v>2.3495534064427877</v>
      </c>
      <c r="H139" s="966">
        <v>2.3758786668332892</v>
      </c>
      <c r="I139" s="952">
        <v>2.08536596848008</v>
      </c>
      <c r="J139" s="967">
        <v>7.1816159922776137</v>
      </c>
      <c r="K139" s="971">
        <v>0</v>
      </c>
      <c r="L139" s="955">
        <v>2.0940592500820241</v>
      </c>
      <c r="M139" s="966">
        <v>2.0818187270927089</v>
      </c>
      <c r="N139" s="952">
        <v>1.5895442827920274</v>
      </c>
      <c r="O139" s="967">
        <v>10.225151823196605</v>
      </c>
      <c r="P139" s="971">
        <v>3.1865370474358152</v>
      </c>
      <c r="Q139" s="955">
        <v>1.2688758204184707</v>
      </c>
      <c r="R139" s="966">
        <v>1.2641911131345211</v>
      </c>
      <c r="S139" s="952">
        <v>0.78059424519669707</v>
      </c>
      <c r="T139" s="967">
        <v>5.9813568016868812</v>
      </c>
      <c r="U139" s="971">
        <v>0</v>
      </c>
      <c r="V139" s="966">
        <v>96.159229344792692</v>
      </c>
      <c r="W139" s="952">
        <v>55.475157057694737</v>
      </c>
      <c r="X139" s="967">
        <v>40.684072287097941</v>
      </c>
      <c r="Y139" s="971">
        <v>3.8407706552073346</v>
      </c>
      <c r="Z139" s="966">
        <v>100</v>
      </c>
      <c r="AA139" s="966">
        <v>82.76892729072334</v>
      </c>
      <c r="AB139" s="952">
        <v>17.231072709276688</v>
      </c>
      <c r="AC139" s="939">
        <v>0</v>
      </c>
    </row>
    <row r="140" spans="1:29" x14ac:dyDescent="0.2">
      <c r="A140" s="958">
        <v>2019.09</v>
      </c>
      <c r="B140" s="962">
        <v>2.0375131326754001</v>
      </c>
      <c r="C140" s="966">
        <v>2.0330023004330116</v>
      </c>
      <c r="D140" s="952">
        <v>1.0320149684710007</v>
      </c>
      <c r="E140" s="967">
        <v>15.727284081160251</v>
      </c>
      <c r="F140" s="971">
        <v>2.4416420515345143</v>
      </c>
      <c r="G140" s="955">
        <v>2.1425457972511337</v>
      </c>
      <c r="H140" s="966">
        <v>2.1664606031757327</v>
      </c>
      <c r="I140" s="952">
        <v>1.4396146413294832</v>
      </c>
      <c r="J140" s="967">
        <v>12.110276168949571</v>
      </c>
      <c r="K140" s="971">
        <v>0</v>
      </c>
      <c r="L140" s="955">
        <v>2.0900294649632669</v>
      </c>
      <c r="M140" s="966">
        <v>2.0997314518043719</v>
      </c>
      <c r="N140" s="952">
        <v>1.235814804900242</v>
      </c>
      <c r="O140" s="967">
        <v>13.918780125054912</v>
      </c>
      <c r="P140" s="971">
        <v>1.2208210257672572</v>
      </c>
      <c r="Q140" s="955">
        <v>1.435350340156375</v>
      </c>
      <c r="R140" s="966">
        <v>1.4325038723394645</v>
      </c>
      <c r="S140" s="952">
        <v>0.5430299864837953</v>
      </c>
      <c r="T140" s="967">
        <v>11.696327358431494</v>
      </c>
      <c r="U140" s="971">
        <v>0</v>
      </c>
      <c r="V140" s="966">
        <v>98.677189467052202</v>
      </c>
      <c r="W140" s="952">
        <v>46.679544973382697</v>
      </c>
      <c r="X140" s="967">
        <v>51.99764449366954</v>
      </c>
      <c r="Y140" s="971">
        <v>1.3228105329477962</v>
      </c>
      <c r="Z140" s="966">
        <v>100</v>
      </c>
      <c r="AA140" s="966">
        <v>61.923739543827963</v>
      </c>
      <c r="AB140" s="952">
        <v>38.076260456172093</v>
      </c>
      <c r="AC140" s="939">
        <v>0</v>
      </c>
    </row>
    <row r="141" spans="1:29" x14ac:dyDescent="0.2">
      <c r="A141" s="958">
        <v>2019.1</v>
      </c>
      <c r="B141" s="962">
        <v>1.6321581850286297</v>
      </c>
      <c r="C141" s="966">
        <v>1.5709658889467304</v>
      </c>
      <c r="D141" s="952">
        <v>1.0122900510083213</v>
      </c>
      <c r="E141" s="967">
        <v>8.6527208885271101</v>
      </c>
      <c r="F141" s="971">
        <v>8.9531680890205365</v>
      </c>
      <c r="G141" s="955">
        <v>1.6596659505061648</v>
      </c>
      <c r="H141" s="966">
        <v>1.6457424737031439</v>
      </c>
      <c r="I141" s="952">
        <v>1.2706241392598949</v>
      </c>
      <c r="J141" s="967">
        <v>6.4007291045561407</v>
      </c>
      <c r="K141" s="971">
        <v>3.325462433064768</v>
      </c>
      <c r="L141" s="955">
        <v>1.6459120677673973</v>
      </c>
      <c r="M141" s="966">
        <v>1.6083541813249371</v>
      </c>
      <c r="N141" s="952">
        <v>1.1414570951341081</v>
      </c>
      <c r="O141" s="967">
        <v>7.5267249965416259</v>
      </c>
      <c r="P141" s="971">
        <v>6.1393152610426522</v>
      </c>
      <c r="Q141" s="955">
        <v>0.98864796864717253</v>
      </c>
      <c r="R141" s="966">
        <v>0.9434582413376047</v>
      </c>
      <c r="S141" s="952">
        <v>0.47865943998899385</v>
      </c>
      <c r="T141" s="967">
        <v>5.3935208229448142</v>
      </c>
      <c r="U141" s="971">
        <v>3.325462433064768</v>
      </c>
      <c r="V141" s="966">
        <v>95.45299634110755</v>
      </c>
      <c r="W141" s="952">
        <v>57.00997207124675</v>
      </c>
      <c r="X141" s="967">
        <v>38.443024269860906</v>
      </c>
      <c r="Y141" s="971">
        <v>4.5470036588923843</v>
      </c>
      <c r="Z141" s="966">
        <v>98.339105011198342</v>
      </c>
      <c r="AA141" s="966">
        <v>70.372750335179632</v>
      </c>
      <c r="AB141" s="952">
        <v>27.966354676018661</v>
      </c>
      <c r="AC141" s="939">
        <v>1.66089498880161</v>
      </c>
    </row>
    <row r="142" spans="1:29" x14ac:dyDescent="0.2">
      <c r="A142" s="958">
        <v>2019.11</v>
      </c>
      <c r="B142" s="962">
        <v>1.942586493970013</v>
      </c>
      <c r="C142" s="966">
        <v>1.8501496542000844</v>
      </c>
      <c r="D142" s="952">
        <v>0.91661526706985841</v>
      </c>
      <c r="E142" s="967">
        <v>12.519689772837191</v>
      </c>
      <c r="F142" s="971">
        <v>50.561797617361023</v>
      </c>
      <c r="G142" s="955">
        <v>1.9597284826015895</v>
      </c>
      <c r="H142" s="966">
        <v>1.9420921399531479</v>
      </c>
      <c r="I142" s="952">
        <v>1.1223971421239489</v>
      </c>
      <c r="J142" s="967">
        <v>11.310540463822749</v>
      </c>
      <c r="K142" s="971">
        <v>11.23595502608023</v>
      </c>
      <c r="L142" s="955">
        <v>1.9511574882858014</v>
      </c>
      <c r="M142" s="966">
        <v>1.8961208970766161</v>
      </c>
      <c r="N142" s="952">
        <v>1.0195062045969037</v>
      </c>
      <c r="O142" s="967">
        <v>11.91511511832997</v>
      </c>
      <c r="P142" s="971">
        <v>30.898876321720628</v>
      </c>
      <c r="Q142" s="955">
        <v>1.2912485214540019</v>
      </c>
      <c r="R142" s="966">
        <v>1.2488427525009984</v>
      </c>
      <c r="S142" s="952">
        <v>0.43007323851454848</v>
      </c>
      <c r="T142" s="967">
        <v>9.7646499929523589</v>
      </c>
      <c r="U142" s="971">
        <v>2.2471910052160466</v>
      </c>
      <c r="V142" s="966">
        <v>95.060825067375561</v>
      </c>
      <c r="W142" s="952">
        <v>43.306633727277678</v>
      </c>
      <c r="X142" s="967">
        <v>51.75419134009779</v>
      </c>
      <c r="Y142" s="971">
        <v>4.9391749326245575</v>
      </c>
      <c r="Z142" s="966">
        <v>98.912006365433541</v>
      </c>
      <c r="AA142" s="966">
        <v>52.565203825899644</v>
      </c>
      <c r="AB142" s="952">
        <v>46.346802539533869</v>
      </c>
      <c r="AC142" s="939">
        <v>1.0879936345665384</v>
      </c>
    </row>
    <row r="143" spans="1:29" x14ac:dyDescent="0.2">
      <c r="A143" s="958">
        <v>2019.12</v>
      </c>
      <c r="B143" s="962">
        <v>1.622901180076973</v>
      </c>
      <c r="C143" s="966">
        <v>1.467811098064417</v>
      </c>
      <c r="D143" s="952">
        <v>1.0631981873890224</v>
      </c>
      <c r="E143" s="967">
        <v>6.6822563447159284</v>
      </c>
      <c r="F143" s="971">
        <v>80.487803646243052</v>
      </c>
      <c r="G143" s="955">
        <v>2.7994358794276302</v>
      </c>
      <c r="H143" s="966">
        <v>2.7488230401441571</v>
      </c>
      <c r="I143" s="952">
        <v>2.3899308902475656</v>
      </c>
      <c r="J143" s="967">
        <v>7.3740423935379624</v>
      </c>
      <c r="K143" s="971">
        <v>28.536585423933623</v>
      </c>
      <c r="L143" s="955">
        <v>2.2111685297523014</v>
      </c>
      <c r="M143" s="966">
        <v>2.1083170691042872</v>
      </c>
      <c r="N143" s="952">
        <v>1.726564538818294</v>
      </c>
      <c r="O143" s="967">
        <v>7.028149369126945</v>
      </c>
      <c r="P143" s="971">
        <v>54.512194535088341</v>
      </c>
      <c r="Q143" s="955">
        <v>0.80841706114946954</v>
      </c>
      <c r="R143" s="966">
        <v>0.79058137142808349</v>
      </c>
      <c r="S143" s="952">
        <v>0.54752828226659966</v>
      </c>
      <c r="T143" s="967">
        <v>3.4040330793622751</v>
      </c>
      <c r="U143" s="971">
        <v>5.4878048892180011</v>
      </c>
      <c r="V143" s="966">
        <v>90.266141207606864</v>
      </c>
      <c r="W143" s="952">
        <v>60.675522116861757</v>
      </c>
      <c r="X143" s="967">
        <v>29.590619090745058</v>
      </c>
      <c r="Y143" s="971">
        <v>9.7338587923931872</v>
      </c>
      <c r="Z143" s="966">
        <v>97.999315890993515</v>
      </c>
      <c r="AA143" s="966">
        <v>79.068989541043294</v>
      </c>
      <c r="AB143" s="952">
        <v>18.930326349950256</v>
      </c>
      <c r="AC143" s="939">
        <v>2.0006841090064755</v>
      </c>
    </row>
    <row r="144" spans="1:29" x14ac:dyDescent="0.2">
      <c r="A144" s="958">
        <v>2020.01</v>
      </c>
      <c r="B144" s="962">
        <v>1.6083636486564998</v>
      </c>
      <c r="C144" s="966">
        <v>1.5651785389655126</v>
      </c>
      <c r="D144" s="952">
        <v>1.4582207602920711</v>
      </c>
      <c r="E144" s="967">
        <v>3.0365513212301503</v>
      </c>
      <c r="F144" s="971">
        <v>10.754098287027269</v>
      </c>
      <c r="G144" s="955">
        <v>1.3330763023255003</v>
      </c>
      <c r="H144" s="966">
        <v>1.3195544982093785</v>
      </c>
      <c r="I144" s="952">
        <v>0.89991415964749322</v>
      </c>
      <c r="J144" s="967">
        <v>7.0923685951198845</v>
      </c>
      <c r="K144" s="971">
        <v>4.1967215069568615</v>
      </c>
      <c r="L144" s="955">
        <v>1.4707199754910001</v>
      </c>
      <c r="M144" s="966">
        <v>1.4423665185874457</v>
      </c>
      <c r="N144" s="952">
        <v>1.1790674599697821</v>
      </c>
      <c r="O144" s="967">
        <v>5.0644599581750178</v>
      </c>
      <c r="P144" s="971">
        <v>7.4754098969920655</v>
      </c>
      <c r="Q144" s="955">
        <v>0.53525147401797013</v>
      </c>
      <c r="R144" s="966">
        <v>0.53777887006997771</v>
      </c>
      <c r="S144" s="952">
        <v>0.50562739210245788</v>
      </c>
      <c r="T144" s="967">
        <v>0.9800731115708724</v>
      </c>
      <c r="U144" s="971">
        <v>0</v>
      </c>
      <c r="V144" s="966">
        <v>96.857615521362746</v>
      </c>
      <c r="W144" s="952">
        <v>84.123613236981654</v>
      </c>
      <c r="X144" s="967">
        <v>12.734002284381068</v>
      </c>
      <c r="Y144" s="971">
        <v>3.1423844786372515</v>
      </c>
      <c r="Z144" s="966">
        <v>98.520466814186193</v>
      </c>
      <c r="AA144" s="966">
        <v>62.63613725037559</v>
      </c>
      <c r="AB144" s="952">
        <v>35.884329563810589</v>
      </c>
      <c r="AC144" s="939">
        <v>1.4795331858137926</v>
      </c>
    </row>
    <row r="145" spans="1:29" x14ac:dyDescent="0.2">
      <c r="A145" s="958">
        <v>2020.02</v>
      </c>
      <c r="B145" s="962">
        <v>1.2039497465646227</v>
      </c>
      <c r="C145" s="966">
        <v>1.1915108007000237</v>
      </c>
      <c r="D145" s="952">
        <v>0.98578605693774946</v>
      </c>
      <c r="E145" s="967">
        <v>3.819218751549097</v>
      </c>
      <c r="F145" s="971">
        <v>3.1468531468531449</v>
      </c>
      <c r="G145" s="955">
        <v>1.5134261230187933</v>
      </c>
      <c r="H145" s="966">
        <v>1.3921604142116861</v>
      </c>
      <c r="I145" s="952">
        <v>1.2113328545643054</v>
      </c>
      <c r="J145" s="967">
        <v>3.7018583510195628</v>
      </c>
      <c r="K145" s="971">
        <v>20.454545454545439</v>
      </c>
      <c r="L145" s="955">
        <v>1.358687934791708</v>
      </c>
      <c r="M145" s="966">
        <v>1.2918356074558548</v>
      </c>
      <c r="N145" s="952">
        <v>1.0985594557510274</v>
      </c>
      <c r="O145" s="967">
        <v>3.7605385512843297</v>
      </c>
      <c r="P145" s="971">
        <v>11.800699300699293</v>
      </c>
      <c r="Q145" s="955">
        <v>0.68063225508257363</v>
      </c>
      <c r="R145" s="966">
        <v>0.66484290180936545</v>
      </c>
      <c r="S145" s="952">
        <v>0.50688353101628159</v>
      </c>
      <c r="T145" s="967">
        <v>2.5128745513010653</v>
      </c>
      <c r="U145" s="971">
        <v>3.1468531468531449</v>
      </c>
      <c r="V145" s="966">
        <v>98.337242602465921</v>
      </c>
      <c r="W145" s="952">
        <v>75.451331527389641</v>
      </c>
      <c r="X145" s="967">
        <v>22.885911075076358</v>
      </c>
      <c r="Y145" s="971">
        <v>1.6627573975339254</v>
      </c>
      <c r="Z145" s="966">
        <v>91.402159603350142</v>
      </c>
      <c r="AA145" s="966">
        <v>73.75557743937911</v>
      </c>
      <c r="AB145" s="952">
        <v>17.646582163970987</v>
      </c>
      <c r="AC145" s="939">
        <v>8.5978403966499091</v>
      </c>
    </row>
    <row r="146" spans="1:29" x14ac:dyDescent="0.2">
      <c r="A146" s="958">
        <v>2020.03</v>
      </c>
      <c r="B146" s="962">
        <v>1.45163</v>
      </c>
      <c r="C146" s="966">
        <v>1.4059900000000001</v>
      </c>
      <c r="D146" s="952">
        <v>1.12371</v>
      </c>
      <c r="E146" s="967">
        <v>5.0091099999999997</v>
      </c>
      <c r="F146" s="971">
        <v>55.263199999999998</v>
      </c>
      <c r="G146" s="955">
        <v>1.4249000000000001</v>
      </c>
      <c r="H146" s="966">
        <v>1.41272</v>
      </c>
      <c r="I146" s="952">
        <v>1.1705700000000001</v>
      </c>
      <c r="J146" s="967">
        <v>4.50359</v>
      </c>
      <c r="K146" s="971">
        <v>15.7895</v>
      </c>
      <c r="L146" s="955">
        <v>1.4382600000000001</v>
      </c>
      <c r="M146" s="966">
        <v>1.4093500000000001</v>
      </c>
      <c r="N146" s="952">
        <v>1.14714</v>
      </c>
      <c r="O146" s="967">
        <v>4.7563500000000003</v>
      </c>
      <c r="P146" s="971">
        <v>35.526299999999999</v>
      </c>
      <c r="Q146" s="955">
        <v>0.68602099999999999</v>
      </c>
      <c r="R146" s="966">
        <v>0.66651499999999997</v>
      </c>
      <c r="S146" s="952">
        <v>0.50922900000000004</v>
      </c>
      <c r="T146" s="967">
        <v>2.3209200000000001</v>
      </c>
      <c r="U146" s="971">
        <v>15.7895</v>
      </c>
      <c r="V146" s="966">
        <v>96.773899999999998</v>
      </c>
      <c r="W146" s="952">
        <v>71.725999999999999</v>
      </c>
      <c r="X146" s="967">
        <v>25.047900000000002</v>
      </c>
      <c r="Y146" s="971">
        <v>3.2261199999999999</v>
      </c>
      <c r="Z146" s="966">
        <v>99.060900000000004</v>
      </c>
      <c r="AA146" s="966">
        <v>76.118499999999997</v>
      </c>
      <c r="AB146" s="952">
        <v>22.942399999999999</v>
      </c>
      <c r="AC146" s="939">
        <v>0.93903900000000007</v>
      </c>
    </row>
    <row r="147" spans="1:29" x14ac:dyDescent="0.2">
      <c r="A147" s="958">
        <v>2020.04</v>
      </c>
      <c r="B147" s="962">
        <v>0.36101899999999998</v>
      </c>
      <c r="C147" s="966">
        <v>0.33254499999999998</v>
      </c>
      <c r="D147" s="952">
        <v>0.21313399999999999</v>
      </c>
      <c r="E147" s="967">
        <v>1.7094400000000001</v>
      </c>
      <c r="F147" s="971">
        <v>9.8181799999999999</v>
      </c>
      <c r="G147" s="955">
        <v>1.1238900000000001</v>
      </c>
      <c r="H147" s="966">
        <v>1.0780000000000001</v>
      </c>
      <c r="I147" s="952">
        <v>0.850742</v>
      </c>
      <c r="J147" s="967">
        <v>3.6985100000000002</v>
      </c>
      <c r="K147" s="971">
        <v>16.363600000000002</v>
      </c>
      <c r="L147" s="955">
        <v>0.74245399999999995</v>
      </c>
      <c r="M147" s="966">
        <v>0.70527399999999996</v>
      </c>
      <c r="N147" s="952">
        <v>0.53193800000000002</v>
      </c>
      <c r="O147" s="967">
        <v>2.7039800000000001</v>
      </c>
      <c r="P147" s="971">
        <v>13.0909</v>
      </c>
      <c r="Q147" s="955">
        <v>0.26910899999999999</v>
      </c>
      <c r="R147" s="966">
        <v>0.24035799999999999</v>
      </c>
      <c r="S147" s="952">
        <v>0.12532699999999999</v>
      </c>
      <c r="T147" s="967">
        <v>1.4158500000000001</v>
      </c>
      <c r="U147" s="971">
        <v>9.8181799999999999</v>
      </c>
      <c r="V147" s="966">
        <v>91.836399999999998</v>
      </c>
      <c r="W147" s="952">
        <v>54.162500000000001</v>
      </c>
      <c r="X147" s="967">
        <v>37.673899999999996</v>
      </c>
      <c r="Y147" s="971">
        <v>8.1636799999999994</v>
      </c>
      <c r="Z147" s="966">
        <v>95.629400000000004</v>
      </c>
      <c r="AA147" s="966">
        <v>69.446399999999997</v>
      </c>
      <c r="AB147" s="952">
        <v>26.183</v>
      </c>
      <c r="AC147" s="939">
        <v>4.3706000000000005</v>
      </c>
    </row>
    <row r="148" spans="1:29" x14ac:dyDescent="0.2">
      <c r="A148" s="958">
        <v>2020.05</v>
      </c>
      <c r="B148" s="962">
        <v>0.686057861033053</v>
      </c>
      <c r="C148" s="966">
        <v>0.66103003115030701</v>
      </c>
      <c r="D148" s="952">
        <v>0.48198563625874602</v>
      </c>
      <c r="E148" s="967">
        <v>2.6225804887922401</v>
      </c>
      <c r="F148" s="971">
        <v>9.3283582089552208</v>
      </c>
      <c r="G148" s="955">
        <v>0.80839392623503603</v>
      </c>
      <c r="H148" s="966">
        <v>0.81073500960977896</v>
      </c>
      <c r="I148" s="952">
        <v>0.497461661358028</v>
      </c>
      <c r="J148" s="967">
        <v>4.2428529488639999</v>
      </c>
      <c r="K148" s="971">
        <v>0</v>
      </c>
      <c r="L148" s="955">
        <v>0.74722589363404501</v>
      </c>
      <c r="M148" s="966">
        <v>0.73588252038004298</v>
      </c>
      <c r="N148" s="952">
        <v>0.48972364880838698</v>
      </c>
      <c r="O148" s="967">
        <v>3.4327167188281198</v>
      </c>
      <c r="P148" s="971">
        <v>4.6641791044776104</v>
      </c>
      <c r="Q148" s="955">
        <v>0.33904230981990902</v>
      </c>
      <c r="R148" s="966">
        <v>0.33029889821109998</v>
      </c>
      <c r="S148" s="952">
        <v>0.12578323681747999</v>
      </c>
      <c r="T148" s="967">
        <v>2.5709040254733502</v>
      </c>
      <c r="U148" s="971">
        <v>0</v>
      </c>
      <c r="V148" s="966">
        <v>96.073709554895999</v>
      </c>
      <c r="W148" s="952">
        <v>64.192231440203599</v>
      </c>
      <c r="X148" s="967">
        <v>31.881478114692403</v>
      </c>
      <c r="Y148" s="971">
        <v>3.9262904451040104</v>
      </c>
      <c r="Z148" s="966">
        <v>100</v>
      </c>
      <c r="AA148" s="966">
        <v>56.2271014574495</v>
      </c>
      <c r="AB148" s="952">
        <v>43.7728985425505</v>
      </c>
      <c r="AC148" s="939">
        <v>0</v>
      </c>
    </row>
    <row r="149" spans="1:29" x14ac:dyDescent="0.2">
      <c r="A149" s="958">
        <v>2020.06</v>
      </c>
      <c r="B149" s="962">
        <v>0.95085522242690201</v>
      </c>
      <c r="C149" s="966">
        <v>0.95318307660559698</v>
      </c>
      <c r="D149" s="952">
        <v>0.65974278439212297</v>
      </c>
      <c r="E149" s="967">
        <v>4.6273992767793102</v>
      </c>
      <c r="F149" s="971">
        <v>0</v>
      </c>
      <c r="G149" s="955">
        <v>0.71874671453076999</v>
      </c>
      <c r="H149" s="966">
        <v>0.72050632788029001</v>
      </c>
      <c r="I149" s="952">
        <v>0.49989603795901999</v>
      </c>
      <c r="J149" s="967">
        <v>3.4828055848755599</v>
      </c>
      <c r="K149" s="971">
        <v>0</v>
      </c>
      <c r="L149" s="955">
        <v>0.834800968478836</v>
      </c>
      <c r="M149" s="966">
        <v>0.83684470224294305</v>
      </c>
      <c r="N149" s="952">
        <v>0.57981941117557201</v>
      </c>
      <c r="O149" s="967">
        <v>4.0551024308274304</v>
      </c>
      <c r="P149" s="971">
        <v>0</v>
      </c>
      <c r="Q149" s="955">
        <v>0.396783189426543</v>
      </c>
      <c r="R149" s="966">
        <v>0.397754581688747</v>
      </c>
      <c r="S149" s="952">
        <v>0.20929222392220001</v>
      </c>
      <c r="T149" s="967">
        <v>2.7575240693944001</v>
      </c>
      <c r="U149" s="971">
        <v>0</v>
      </c>
      <c r="V149" s="966">
        <v>100</v>
      </c>
      <c r="W149" s="952">
        <v>64.095710864347893</v>
      </c>
      <c r="X149" s="967">
        <v>35.9042891356521</v>
      </c>
      <c r="Y149" s="971">
        <v>0</v>
      </c>
      <c r="Z149" s="966">
        <v>99.999999999999986</v>
      </c>
      <c r="AA149" s="966">
        <v>64.24991208974879</v>
      </c>
      <c r="AB149" s="952">
        <v>35.750087910251196</v>
      </c>
      <c r="AC149" s="939">
        <v>0</v>
      </c>
    </row>
    <row r="150" spans="1:29" x14ac:dyDescent="0.2">
      <c r="A150" s="958">
        <v>2020.07</v>
      </c>
      <c r="B150" s="962">
        <v>1.57269368019256</v>
      </c>
      <c r="C150" s="966">
        <v>1.4370179927340101</v>
      </c>
      <c r="D150" s="952">
        <v>1.23918465726671</v>
      </c>
      <c r="E150" s="967">
        <v>3.7180445274789</v>
      </c>
      <c r="F150" s="971">
        <v>61.363636363636402</v>
      </c>
      <c r="G150" s="955">
        <v>1.0241140285632999</v>
      </c>
      <c r="H150" s="966">
        <v>1.00323051632553</v>
      </c>
      <c r="I150" s="952">
        <v>0.91861608715787602</v>
      </c>
      <c r="J150" s="967">
        <v>1.9788383818949</v>
      </c>
      <c r="K150" s="971">
        <v>10.2272727272727</v>
      </c>
      <c r="L150" s="955">
        <v>1.2984038543779299</v>
      </c>
      <c r="M150" s="966">
        <v>1.2201242545297699</v>
      </c>
      <c r="N150" s="952">
        <v>1.0789003722123001</v>
      </c>
      <c r="O150" s="967">
        <v>2.8484414546868999</v>
      </c>
      <c r="P150" s="971">
        <v>35.795454545454497</v>
      </c>
      <c r="Q150" s="955">
        <v>0.54440865800305005</v>
      </c>
      <c r="R150" s="966">
        <v>0.49922921482941801</v>
      </c>
      <c r="S150" s="952">
        <v>0.380137435458406</v>
      </c>
      <c r="T150" s="967">
        <v>1.70273504718111</v>
      </c>
      <c r="U150" s="971">
        <v>10.2272727272727</v>
      </c>
      <c r="V150" s="966">
        <v>91.166166579677707</v>
      </c>
      <c r="W150" s="952">
        <v>72.341227875488002</v>
      </c>
      <c r="X150" s="967">
        <v>18.824938704189702</v>
      </c>
      <c r="Y150" s="971">
        <v>8.8338334203223994</v>
      </c>
      <c r="Z150" s="966">
        <v>97.739035301973004</v>
      </c>
      <c r="AA150" s="966">
        <v>82.353056280779199</v>
      </c>
      <c r="AB150" s="952">
        <v>15.385979021193799</v>
      </c>
      <c r="AC150" s="939">
        <v>2.2609646980269598</v>
      </c>
    </row>
    <row r="151" spans="1:29" x14ac:dyDescent="0.2">
      <c r="A151" s="958">
        <v>2020.08</v>
      </c>
      <c r="B151" s="962">
        <v>1.64709670813376</v>
      </c>
      <c r="C151" s="966">
        <v>1.6065614039863101</v>
      </c>
      <c r="D151" s="952">
        <v>0.798092335228204</v>
      </c>
      <c r="E151" s="967">
        <v>12.4759129782332</v>
      </c>
      <c r="F151" s="971">
        <v>17.3913043478261</v>
      </c>
      <c r="G151" s="955">
        <v>1.33831509832174</v>
      </c>
      <c r="H151" s="966">
        <v>1.3417607470833099</v>
      </c>
      <c r="I151" s="952">
        <v>0.49366266057069103</v>
      </c>
      <c r="J151" s="967">
        <v>12.743899218394199</v>
      </c>
      <c r="K151" s="971">
        <v>0</v>
      </c>
      <c r="L151" s="955">
        <v>1.4927059032277501</v>
      </c>
      <c r="M151" s="966">
        <v>1.47416107553481</v>
      </c>
      <c r="N151" s="952">
        <v>0.64587749789944704</v>
      </c>
      <c r="O151" s="967">
        <v>12.609906098313701</v>
      </c>
      <c r="P151" s="971">
        <v>8.6956521739130395</v>
      </c>
      <c r="Q151" s="955">
        <v>0.937897169912978</v>
      </c>
      <c r="R151" s="966">
        <v>0.91792392224087604</v>
      </c>
      <c r="S151" s="952">
        <v>0.12727517904861799</v>
      </c>
      <c r="T151" s="967">
        <v>11.1524503298343</v>
      </c>
      <c r="U151" s="971">
        <v>0</v>
      </c>
      <c r="V151" s="966">
        <v>97.288503936104206</v>
      </c>
      <c r="W151" s="952">
        <v>44.984114030124303</v>
      </c>
      <c r="X151" s="967">
        <v>52.304389905979896</v>
      </c>
      <c r="Y151" s="971">
        <v>2.71149606389571</v>
      </c>
      <c r="Z151" s="966">
        <v>100</v>
      </c>
      <c r="AA151" s="966">
        <v>34.244989127615199</v>
      </c>
      <c r="AB151" s="952">
        <v>65.755010872384801</v>
      </c>
      <c r="AC151" s="939">
        <v>0</v>
      </c>
    </row>
    <row r="152" spans="1:29" x14ac:dyDescent="0.2">
      <c r="A152" s="958">
        <v>2020.09</v>
      </c>
      <c r="B152" s="962">
        <v>1.22385578204995</v>
      </c>
      <c r="C152" s="966">
        <v>1.2063589168808899</v>
      </c>
      <c r="D152" s="952">
        <v>0.92590573132846599</v>
      </c>
      <c r="E152" s="967">
        <v>5.5287347143281398</v>
      </c>
      <c r="F152" s="971">
        <v>18.518518518518501</v>
      </c>
      <c r="G152" s="955">
        <v>0.88815968187630001</v>
      </c>
      <c r="H152" s="966">
        <v>0.87958139746044395</v>
      </c>
      <c r="I152" s="952">
        <v>0.82368687247663597</v>
      </c>
      <c r="J152" s="967">
        <v>1.7410340549652299</v>
      </c>
      <c r="K152" s="971">
        <v>14.814814814814801</v>
      </c>
      <c r="L152" s="955">
        <v>1.05600773196313</v>
      </c>
      <c r="M152" s="966">
        <v>1.04639216591496</v>
      </c>
      <c r="N152" s="952">
        <v>0.87844034438437402</v>
      </c>
      <c r="O152" s="967">
        <v>3.6348843846466901</v>
      </c>
      <c r="P152" s="971">
        <v>16.6666666666667</v>
      </c>
      <c r="Q152" s="955">
        <v>0.49320835970087301</v>
      </c>
      <c r="R152" s="966">
        <v>0.48210546128410697</v>
      </c>
      <c r="S152" s="952">
        <v>0.346165347146145</v>
      </c>
      <c r="T152" s="967">
        <v>1.17941017836111</v>
      </c>
      <c r="U152" s="971">
        <v>14.814814814814801</v>
      </c>
      <c r="V152" s="966">
        <v>99.068544331748299</v>
      </c>
      <c r="W152" s="952">
        <v>71.560252721965398</v>
      </c>
      <c r="X152" s="967">
        <v>27.508291609782898</v>
      </c>
      <c r="Y152" s="971">
        <v>0.93145566825175097</v>
      </c>
      <c r="Z152" s="966">
        <v>98.973186981057395</v>
      </c>
      <c r="AA152" s="966">
        <v>87.036485758255594</v>
      </c>
      <c r="AB152" s="952">
        <v>11.936701222801799</v>
      </c>
      <c r="AC152" s="939">
        <v>1.0268130189425799</v>
      </c>
    </row>
    <row r="153" spans="1:29" x14ac:dyDescent="0.2">
      <c r="A153" s="958">
        <v>2020.1</v>
      </c>
      <c r="B153" s="962">
        <v>1.3847587212360799</v>
      </c>
      <c r="C153" s="966">
        <v>1.2474226033756699</v>
      </c>
      <c r="D153" s="952">
        <v>1.1790976328217899</v>
      </c>
      <c r="E153" s="967">
        <v>2.6275162979842599</v>
      </c>
      <c r="F153" s="971">
        <v>46.428571428571402</v>
      </c>
      <c r="G153" s="955">
        <v>0.75324139301434401</v>
      </c>
      <c r="H153" s="966">
        <v>0.74464889466163797</v>
      </c>
      <c r="I153" s="952">
        <v>0.55282398041749203</v>
      </c>
      <c r="J153" s="967">
        <v>4.6193136397921402</v>
      </c>
      <c r="K153" s="971">
        <v>3.5714285714285698</v>
      </c>
      <c r="L153" s="955">
        <v>1.0690000571252101</v>
      </c>
      <c r="M153" s="966">
        <v>0.99603574901865299</v>
      </c>
      <c r="N153" s="952">
        <v>0.86596080661964203</v>
      </c>
      <c r="O153" s="967">
        <v>3.6234149688881998</v>
      </c>
      <c r="P153" s="971">
        <v>25</v>
      </c>
      <c r="Q153" s="955">
        <v>0.40775092461532803</v>
      </c>
      <c r="R153" s="966">
        <v>0.398105044747252</v>
      </c>
      <c r="S153" s="952">
        <v>0.31623038868883802</v>
      </c>
      <c r="T153" s="967">
        <v>0.67968802049757504</v>
      </c>
      <c r="U153" s="971">
        <v>3.5714285714285698</v>
      </c>
      <c r="V153" s="966">
        <v>89.80848591051334</v>
      </c>
      <c r="W153" s="952">
        <v>80.885000366844494</v>
      </c>
      <c r="X153" s="967">
        <v>8.9234855436688498</v>
      </c>
      <c r="Y153" s="971">
        <v>10.1915140894867</v>
      </c>
      <c r="Z153" s="966">
        <v>98.558763381331701</v>
      </c>
      <c r="AA153" s="966">
        <v>69.718017512108403</v>
      </c>
      <c r="AB153" s="952">
        <v>28.840745869223301</v>
      </c>
      <c r="AC153" s="939">
        <v>1.4412366186683101</v>
      </c>
    </row>
    <row r="154" spans="1:29" x14ac:dyDescent="0.2">
      <c r="A154" s="958">
        <v>2020.11</v>
      </c>
      <c r="B154" s="962">
        <v>1.19737294937504</v>
      </c>
      <c r="C154" s="966">
        <v>1.1257261268157499</v>
      </c>
      <c r="D154" s="952">
        <v>0.68168272426587095</v>
      </c>
      <c r="E154" s="967">
        <v>9.3361184364997207</v>
      </c>
      <c r="F154" s="971">
        <v>17.5</v>
      </c>
      <c r="G154" s="955">
        <v>1.05963145802598</v>
      </c>
      <c r="H154" s="966">
        <v>1.0642883287754401</v>
      </c>
      <c r="I154" s="952">
        <v>0.93205675223838502</v>
      </c>
      <c r="J154" s="967">
        <v>3.5092590520489702</v>
      </c>
      <c r="K154" s="971">
        <v>0</v>
      </c>
      <c r="L154" s="955">
        <v>1.1285022037005099</v>
      </c>
      <c r="M154" s="966">
        <v>1.0950072277956</v>
      </c>
      <c r="N154" s="952">
        <v>0.80686973825212804</v>
      </c>
      <c r="O154" s="967">
        <v>6.4226887442743399</v>
      </c>
      <c r="P154" s="971">
        <v>8.75</v>
      </c>
      <c r="Q154" s="955">
        <v>0.485675116001414</v>
      </c>
      <c r="R154" s="966">
        <v>0.46583555070102001</v>
      </c>
      <c r="S154" s="952">
        <v>0.25748653350432499</v>
      </c>
      <c r="T154" s="967">
        <v>3.5092590520489702</v>
      </c>
      <c r="U154" s="971">
        <v>0</v>
      </c>
      <c r="V154" s="966">
        <v>93.604956677146504</v>
      </c>
      <c r="W154" s="952">
        <v>53.774148446783897</v>
      </c>
      <c r="X154" s="967">
        <v>39.830808230362599</v>
      </c>
      <c r="Y154" s="971">
        <v>6.3950433228535095</v>
      </c>
      <c r="Z154" s="966">
        <v>100.0000000000001</v>
      </c>
      <c r="AA154" s="966">
        <v>83.082242523359596</v>
      </c>
      <c r="AB154" s="952">
        <v>16.917757476640499</v>
      </c>
      <c r="AC154" s="939">
        <v>0</v>
      </c>
    </row>
    <row r="155" spans="1:29" x14ac:dyDescent="0.2">
      <c r="A155" s="958">
        <v>2020.12</v>
      </c>
      <c r="B155" s="962">
        <v>1.5352355596108</v>
      </c>
      <c r="C155" s="966">
        <v>1.4753863275275001</v>
      </c>
      <c r="D155" s="952">
        <v>1.11534229160972</v>
      </c>
      <c r="E155" s="967">
        <v>7.5758809299081404</v>
      </c>
      <c r="F155" s="971">
        <v>48.148148148148103</v>
      </c>
      <c r="G155" s="955">
        <v>1.143813920885</v>
      </c>
      <c r="H155" s="966">
        <v>1.14528253507385</v>
      </c>
      <c r="I155" s="952">
        <v>1.09789828323853</v>
      </c>
      <c r="J155" s="967">
        <v>1.9481492505919999</v>
      </c>
      <c r="K155" s="971">
        <v>0</v>
      </c>
      <c r="L155" s="955">
        <v>1.3395247402479</v>
      </c>
      <c r="M155" s="966">
        <v>1.3103344313006799</v>
      </c>
      <c r="N155" s="952">
        <v>1.10662028742412</v>
      </c>
      <c r="O155" s="967">
        <v>4.7620150902500704</v>
      </c>
      <c r="P155" s="971">
        <v>24.074074074074101</v>
      </c>
      <c r="Q155" s="955">
        <v>0.62670001016465504</v>
      </c>
      <c r="R155" s="966">
        <v>0.62274925278973303</v>
      </c>
      <c r="S155" s="952">
        <v>0.52207319409833497</v>
      </c>
      <c r="T155" s="967">
        <v>1.67246775708911</v>
      </c>
      <c r="U155" s="971">
        <v>0</v>
      </c>
      <c r="V155" s="966">
        <v>95.9783928088154</v>
      </c>
      <c r="W155" s="952">
        <v>68.512877475474099</v>
      </c>
      <c r="X155" s="967">
        <v>27.465515333341301</v>
      </c>
      <c r="Y155" s="971">
        <v>4.0216071911846001</v>
      </c>
      <c r="Z155" s="966">
        <v>100.00000000000003</v>
      </c>
      <c r="AA155" s="966">
        <v>90.520258806301797</v>
      </c>
      <c r="AB155" s="952">
        <v>9.4797411936982297</v>
      </c>
      <c r="AC155" s="939">
        <v>0</v>
      </c>
    </row>
    <row r="156" spans="1:29" x14ac:dyDescent="0.2">
      <c r="A156" s="958">
        <v>2021.01</v>
      </c>
      <c r="B156" s="962">
        <v>0.98739433597355497</v>
      </c>
      <c r="C156" s="966">
        <v>0.909994147390634</v>
      </c>
      <c r="D156" s="952">
        <v>0.81565734791774003</v>
      </c>
      <c r="E156" s="967">
        <v>2.3663520034229899</v>
      </c>
      <c r="F156" s="971">
        <v>10.730253353204199</v>
      </c>
      <c r="G156" s="955">
        <v>0.84484201709955198</v>
      </c>
      <c r="H156" s="966">
        <v>0.85155369498903299</v>
      </c>
      <c r="I156" s="952">
        <v>0.75910425109719903</v>
      </c>
      <c r="J156" s="967">
        <v>2.2787748287352598</v>
      </c>
      <c r="K156" s="971">
        <v>0</v>
      </c>
      <c r="L156" s="955">
        <v>0.91611817653655403</v>
      </c>
      <c r="M156" s="966">
        <v>0.880773921189834</v>
      </c>
      <c r="N156" s="952">
        <v>0.78738079950746898</v>
      </c>
      <c r="O156" s="967">
        <v>2.3225634160791202</v>
      </c>
      <c r="P156" s="971">
        <v>5.36512667660209</v>
      </c>
      <c r="Q156" s="955">
        <v>0.20328717300393701</v>
      </c>
      <c r="R156" s="966">
        <v>0.194246604064953</v>
      </c>
      <c r="S156" s="952">
        <v>0.18539820137094101</v>
      </c>
      <c r="T156" s="967">
        <v>0.33084696414463599</v>
      </c>
      <c r="U156" s="971">
        <v>0</v>
      </c>
      <c r="V156" s="966">
        <v>91.434782171443004</v>
      </c>
      <c r="W156" s="952">
        <v>76.970162086740203</v>
      </c>
      <c r="X156" s="967">
        <v>14.464620084702801</v>
      </c>
      <c r="Y156" s="971">
        <v>8.5652178285569605</v>
      </c>
      <c r="Z156" s="966">
        <v>100</v>
      </c>
      <c r="AA156" s="966">
        <v>83.720381481878704</v>
      </c>
      <c r="AB156" s="952">
        <v>16.2796185181213</v>
      </c>
      <c r="AC156" s="939">
        <v>0</v>
      </c>
    </row>
    <row r="157" spans="1:29" x14ac:dyDescent="0.2">
      <c r="A157" s="958">
        <v>2021.02</v>
      </c>
      <c r="B157" s="962">
        <v>0.80081855758979303</v>
      </c>
      <c r="C157" s="966">
        <v>0.79273669184108098</v>
      </c>
      <c r="D157" s="952">
        <v>0.71915982894414099</v>
      </c>
      <c r="E157" s="967">
        <v>1.9480262891687801</v>
      </c>
      <c r="F157" s="971">
        <v>38.8888888888889</v>
      </c>
      <c r="G157" s="955">
        <v>0.82788050346786701</v>
      </c>
      <c r="H157" s="966">
        <v>0.82805617052127201</v>
      </c>
      <c r="I157" s="952">
        <v>0.75992913581490495</v>
      </c>
      <c r="J157" s="967">
        <v>1.89777362508706</v>
      </c>
      <c r="K157" s="971">
        <v>0</v>
      </c>
      <c r="L157" s="955">
        <v>0.81434953052882997</v>
      </c>
      <c r="M157" s="966">
        <v>0.81039643118117699</v>
      </c>
      <c r="N157" s="952">
        <v>0.73954448237952297</v>
      </c>
      <c r="O157" s="967">
        <v>1.9228999571279199</v>
      </c>
      <c r="P157" s="971">
        <v>19.4444444444444</v>
      </c>
      <c r="Q157" s="955">
        <v>0.38719281028376001</v>
      </c>
      <c r="R157" s="966">
        <v>0.38727496830028202</v>
      </c>
      <c r="S157" s="952">
        <v>0.35237892875822902</v>
      </c>
      <c r="T157" s="967">
        <v>0.62018910757996903</v>
      </c>
      <c r="U157" s="971">
        <v>0</v>
      </c>
      <c r="V157" s="966">
        <v>98.969799099622804</v>
      </c>
      <c r="W157" s="952">
        <v>84.408332514036005</v>
      </c>
      <c r="X157" s="967">
        <v>14.5614665855868</v>
      </c>
      <c r="Y157" s="971">
        <v>1.0302009003772099</v>
      </c>
      <c r="Z157" s="966">
        <v>100</v>
      </c>
      <c r="AA157" s="966">
        <v>86.2778808958398</v>
      </c>
      <c r="AB157" s="952">
        <v>13.7221191041602</v>
      </c>
      <c r="AC157" s="939">
        <v>0</v>
      </c>
    </row>
    <row r="158" spans="1:29" x14ac:dyDescent="0.2">
      <c r="A158" s="958">
        <v>2021.03</v>
      </c>
      <c r="B158" s="962">
        <v>1.0695570071503699</v>
      </c>
      <c r="C158" s="966">
        <v>1.0702391827564</v>
      </c>
      <c r="D158" s="952">
        <v>1.00161805717973</v>
      </c>
      <c r="E158" s="967">
        <v>1.9618930461989701</v>
      </c>
      <c r="F158" s="971">
        <v>0</v>
      </c>
      <c r="G158" s="955">
        <v>1.32604919638427</v>
      </c>
      <c r="H158" s="966">
        <v>1.3268949656215501</v>
      </c>
      <c r="I158" s="952">
        <v>1.31880894045981</v>
      </c>
      <c r="J158" s="967">
        <v>1.43196371106647</v>
      </c>
      <c r="K158" s="971">
        <v>0</v>
      </c>
      <c r="L158" s="955">
        <v>1.1978031017673201</v>
      </c>
      <c r="M158" s="966">
        <v>1.19856707418898</v>
      </c>
      <c r="N158" s="952">
        <v>1.1602134988197701</v>
      </c>
      <c r="O158" s="967">
        <v>1.6969283786327201</v>
      </c>
      <c r="P158" s="971">
        <v>0</v>
      </c>
      <c r="Q158" s="955">
        <v>0.54238153495387598</v>
      </c>
      <c r="R158" s="966">
        <v>0.54272747205664995</v>
      </c>
      <c r="S158" s="952">
        <v>0.54078779606758698</v>
      </c>
      <c r="T158" s="967">
        <v>0</v>
      </c>
      <c r="U158" s="971">
        <v>0</v>
      </c>
      <c r="V158" s="966">
        <v>100</v>
      </c>
      <c r="W158" s="952">
        <v>86.900440230997305</v>
      </c>
      <c r="X158" s="967">
        <v>13.099559769002699</v>
      </c>
      <c r="Y158" s="971">
        <v>0</v>
      </c>
      <c r="Z158" s="966">
        <v>100</v>
      </c>
      <c r="AA158" s="966">
        <v>92.288165767670705</v>
      </c>
      <c r="AB158" s="952">
        <v>7.7118342323292994</v>
      </c>
      <c r="AC158" s="939">
        <v>0</v>
      </c>
    </row>
    <row r="159" spans="1:29" x14ac:dyDescent="0.2">
      <c r="A159" s="958">
        <v>2021.04</v>
      </c>
      <c r="B159" s="962">
        <v>0.92676963728417605</v>
      </c>
      <c r="C159" s="966">
        <v>0.92770754818808798</v>
      </c>
      <c r="D159" s="952">
        <v>0.80986941416948399</v>
      </c>
      <c r="E159" s="967">
        <v>2.17546097333542</v>
      </c>
      <c r="F159" s="971">
        <v>0</v>
      </c>
      <c r="G159" s="955">
        <v>1.4021438159709101</v>
      </c>
      <c r="H159" s="966">
        <v>1.40356281581828</v>
      </c>
      <c r="I159" s="952">
        <v>1.3721999135602501</v>
      </c>
      <c r="J159" s="967">
        <v>1.7356553853496399</v>
      </c>
      <c r="K159" s="971">
        <v>0</v>
      </c>
      <c r="L159" s="955">
        <v>1.1644567266275501</v>
      </c>
      <c r="M159" s="966">
        <v>1.1656351820031901</v>
      </c>
      <c r="N159" s="952">
        <v>1.09103466386487</v>
      </c>
      <c r="O159" s="967">
        <v>1.9555581793425301</v>
      </c>
      <c r="P159" s="971">
        <v>0</v>
      </c>
      <c r="Q159" s="955">
        <v>0.53805246681432595</v>
      </c>
      <c r="R159" s="966">
        <v>0.53859698754008101</v>
      </c>
      <c r="S159" s="952">
        <v>0.51115943597696001</v>
      </c>
      <c r="T159" s="967">
        <v>0.49561933091989202</v>
      </c>
      <c r="U159" s="971">
        <v>0</v>
      </c>
      <c r="V159" s="966">
        <v>100</v>
      </c>
      <c r="W159" s="952">
        <v>79.764905377890898</v>
      </c>
      <c r="X159" s="967">
        <v>20.235094622109102</v>
      </c>
      <c r="Y159" s="971">
        <v>0</v>
      </c>
      <c r="Z159" s="966">
        <v>100</v>
      </c>
      <c r="AA159" s="966">
        <v>89.329207394059694</v>
      </c>
      <c r="AB159" s="952">
        <v>10.670792605940301</v>
      </c>
      <c r="AC159" s="939">
        <v>0</v>
      </c>
    </row>
    <row r="160" spans="1:29" x14ac:dyDescent="0.2">
      <c r="A160" s="958">
        <v>2021.05</v>
      </c>
      <c r="B160" s="962">
        <v>1.14611429431451</v>
      </c>
      <c r="C160" s="966">
        <v>1.1472429146724299</v>
      </c>
      <c r="D160" s="952">
        <v>0.79060658318031596</v>
      </c>
      <c r="E160" s="967">
        <v>5.8982280379519798</v>
      </c>
      <c r="F160" s="971">
        <v>0</v>
      </c>
      <c r="G160" s="955">
        <v>1.3868796898281699</v>
      </c>
      <c r="H160" s="966">
        <v>1.3882454006125899</v>
      </c>
      <c r="I160" s="952">
        <v>0.967310870238971</v>
      </c>
      <c r="J160" s="967">
        <v>6.9957887580508196</v>
      </c>
      <c r="K160" s="971">
        <v>0</v>
      </c>
      <c r="L160" s="955">
        <v>1.26649699207134</v>
      </c>
      <c r="M160" s="966">
        <v>1.2677441576425099</v>
      </c>
      <c r="N160" s="952">
        <v>0.87895872670964403</v>
      </c>
      <c r="O160" s="967">
        <v>6.4470083980014001</v>
      </c>
      <c r="P160" s="971">
        <v>0</v>
      </c>
      <c r="Q160" s="955">
        <v>0.56408782085815501</v>
      </c>
      <c r="R160" s="966">
        <v>0.56464329861585605</v>
      </c>
      <c r="S160" s="952">
        <v>0.28700174147574398</v>
      </c>
      <c r="T160" s="967">
        <v>3.6338579432277598</v>
      </c>
      <c r="U160" s="971">
        <v>0</v>
      </c>
      <c r="V160" s="966">
        <v>100</v>
      </c>
      <c r="W160" s="952">
        <v>64.101768298014093</v>
      </c>
      <c r="X160" s="967">
        <v>35.8982317019859</v>
      </c>
      <c r="Y160" s="971">
        <v>0</v>
      </c>
      <c r="Z160" s="966">
        <v>100</v>
      </c>
      <c r="AA160" s="966">
        <v>64.813398281722002</v>
      </c>
      <c r="AB160" s="952">
        <v>35.186601718277998</v>
      </c>
      <c r="AC160" s="939">
        <v>0</v>
      </c>
    </row>
    <row r="161" spans="1:29" x14ac:dyDescent="0.2">
      <c r="A161" s="958">
        <v>2021.06</v>
      </c>
      <c r="B161" s="962">
        <v>1.0980582703969199</v>
      </c>
      <c r="C161" s="966">
        <v>1.09900655253344</v>
      </c>
      <c r="D161" s="952">
        <v>0.58285138202238596</v>
      </c>
      <c r="E161" s="967">
        <v>7.5936908573536002</v>
      </c>
      <c r="F161" s="971">
        <v>0</v>
      </c>
      <c r="G161" s="955">
        <v>1.7038366272519201</v>
      </c>
      <c r="H161" s="966">
        <v>1.7053080590335701</v>
      </c>
      <c r="I161" s="952">
        <v>1.0681982391142399</v>
      </c>
      <c r="J161" s="967">
        <v>9.7219421727245496</v>
      </c>
      <c r="K161" s="971">
        <v>0</v>
      </c>
      <c r="L161" s="955">
        <v>1.40094744882442</v>
      </c>
      <c r="M161" s="966">
        <v>1.4021573057835099</v>
      </c>
      <c r="N161" s="952">
        <v>0.82552481056831395</v>
      </c>
      <c r="O161" s="967">
        <v>8.6578165150390696</v>
      </c>
      <c r="P161" s="971">
        <v>0</v>
      </c>
      <c r="Q161" s="955">
        <v>0.85535180438428104</v>
      </c>
      <c r="R161" s="966">
        <v>0.85609048543464406</v>
      </c>
      <c r="S161" s="952">
        <v>0.35121771699662901</v>
      </c>
      <c r="T161" s="967">
        <v>7.1048927124265804</v>
      </c>
      <c r="U161" s="971">
        <v>0</v>
      </c>
      <c r="V161" s="966">
        <v>100</v>
      </c>
      <c r="W161" s="952">
        <v>49.129865034077802</v>
      </c>
      <c r="X161" s="967">
        <v>50.870134965922198</v>
      </c>
      <c r="Y161" s="971">
        <v>0</v>
      </c>
      <c r="Z161" s="966">
        <v>100</v>
      </c>
      <c r="AA161" s="966">
        <v>58.027924261269504</v>
      </c>
      <c r="AB161" s="952">
        <v>41.972075738730503</v>
      </c>
      <c r="AC161" s="939">
        <v>0</v>
      </c>
    </row>
    <row r="162" spans="1:29" x14ac:dyDescent="0.2">
      <c r="A162" s="958">
        <v>2021.07</v>
      </c>
      <c r="B162" s="962">
        <v>0.87053385829263696</v>
      </c>
      <c r="C162" s="966">
        <v>1.09900655253344</v>
      </c>
      <c r="D162" s="952">
        <v>0.58285138202238596</v>
      </c>
      <c r="E162" s="967">
        <v>7.5936908573536002</v>
      </c>
      <c r="F162" s="971">
        <v>0</v>
      </c>
      <c r="G162" s="955">
        <v>1.5168587925527499</v>
      </c>
      <c r="H162" s="966">
        <v>1.7053080590335701</v>
      </c>
      <c r="I162" s="952">
        <v>1.0681982391142399</v>
      </c>
      <c r="J162" s="967">
        <v>9.7219421727245496</v>
      </c>
      <c r="K162" s="971">
        <v>0</v>
      </c>
      <c r="L162" s="955">
        <v>1.1936963254227</v>
      </c>
      <c r="M162" s="966">
        <v>1.4021573057835099</v>
      </c>
      <c r="N162" s="952">
        <v>0.82552481056831395</v>
      </c>
      <c r="O162" s="967">
        <v>8.6578165150390696</v>
      </c>
      <c r="P162" s="971">
        <v>0</v>
      </c>
      <c r="Q162" s="955">
        <v>0.65048724959147997</v>
      </c>
      <c r="R162" s="966">
        <v>0.85609048543464406</v>
      </c>
      <c r="S162" s="952">
        <v>0.35121771699662901</v>
      </c>
      <c r="T162" s="967">
        <v>7.1048927124265804</v>
      </c>
      <c r="U162" s="971">
        <v>0</v>
      </c>
      <c r="V162" s="966">
        <v>100</v>
      </c>
      <c r="W162" s="952">
        <v>49.129865034077802</v>
      </c>
      <c r="X162" s="967">
        <v>50.870134965922198</v>
      </c>
      <c r="Y162" s="971">
        <v>0</v>
      </c>
      <c r="Z162" s="966">
        <v>100</v>
      </c>
      <c r="AA162" s="966">
        <v>58.027924261269504</v>
      </c>
      <c r="AB162" s="952">
        <v>41.972075738730503</v>
      </c>
      <c r="AC162" s="939">
        <v>0</v>
      </c>
    </row>
    <row r="163" spans="1:29" x14ac:dyDescent="0.2">
      <c r="A163" s="958">
        <v>2021.08</v>
      </c>
      <c r="B163" s="962">
        <v>1.19104334653954</v>
      </c>
      <c r="C163" s="966">
        <v>0.87153694358564204</v>
      </c>
      <c r="D163" s="952">
        <v>0.46521247043505198</v>
      </c>
      <c r="E163" s="967">
        <v>7.21046758274578</v>
      </c>
      <c r="F163" s="971">
        <v>0</v>
      </c>
      <c r="G163" s="955">
        <v>1.65824993080978</v>
      </c>
      <c r="H163" s="966">
        <v>1.5186066151467701</v>
      </c>
      <c r="I163" s="952">
        <v>1.1532357016516599</v>
      </c>
      <c r="J163" s="967">
        <v>7.2186346254056799</v>
      </c>
      <c r="K163" s="971">
        <v>0</v>
      </c>
      <c r="L163" s="955">
        <v>1.4246466386746599</v>
      </c>
      <c r="M163" s="966">
        <v>1.1950717793662</v>
      </c>
      <c r="N163" s="952">
        <v>0.80922408604335505</v>
      </c>
      <c r="O163" s="967">
        <v>7.2145511040757304</v>
      </c>
      <c r="P163" s="971">
        <v>0</v>
      </c>
      <c r="Q163" s="955">
        <v>0.87969817682511697</v>
      </c>
      <c r="R163" s="966">
        <v>0.65123678298083398</v>
      </c>
      <c r="S163" s="952">
        <v>0.30179152647258001</v>
      </c>
      <c r="T163" s="967">
        <v>5.3157163922175803</v>
      </c>
      <c r="U163" s="971">
        <v>0</v>
      </c>
      <c r="V163" s="966">
        <v>100</v>
      </c>
      <c r="W163" s="952">
        <v>50.1629613149383</v>
      </c>
      <c r="X163" s="967">
        <v>49.8370386850617</v>
      </c>
      <c r="Y163" s="971">
        <v>0</v>
      </c>
      <c r="Z163" s="966">
        <v>100</v>
      </c>
      <c r="AA163" s="966">
        <v>71.365844827505398</v>
      </c>
      <c r="AB163" s="952">
        <v>28.634155172494602</v>
      </c>
      <c r="AC163" s="939">
        <v>0</v>
      </c>
    </row>
    <row r="164" spans="1:29" x14ac:dyDescent="0.2">
      <c r="A164" s="958">
        <v>2021.09</v>
      </c>
      <c r="B164" s="962">
        <v>1.5128205268974</v>
      </c>
      <c r="C164" s="966">
        <v>1.19234937583625</v>
      </c>
      <c r="D164" s="952">
        <v>0.68557731206692196</v>
      </c>
      <c r="E164" s="967">
        <v>8.7319696148505308</v>
      </c>
      <c r="F164" s="971">
        <v>0</v>
      </c>
      <c r="G164" s="955">
        <v>1.0129938976700199</v>
      </c>
      <c r="H164" s="966">
        <v>1.6600682718443101</v>
      </c>
      <c r="I164" s="952">
        <v>1.18970207526315</v>
      </c>
      <c r="J164" s="967">
        <v>8.6580516829931806</v>
      </c>
      <c r="K164" s="971">
        <v>0</v>
      </c>
      <c r="L164" s="955">
        <v>1.2629072122837099</v>
      </c>
      <c r="M164" s="966">
        <v>1.4262088238402799</v>
      </c>
      <c r="N164" s="952">
        <v>0.93763969366503697</v>
      </c>
      <c r="O164" s="967">
        <v>8.6950106489218495</v>
      </c>
      <c r="P164" s="971">
        <v>0</v>
      </c>
      <c r="Q164" s="955">
        <v>0.69864200483771699</v>
      </c>
      <c r="R164" s="966">
        <v>0.88066280300311595</v>
      </c>
      <c r="S164" s="952">
        <v>0.374594653608954</v>
      </c>
      <c r="T164" s="967">
        <v>7.53671219217531</v>
      </c>
      <c r="U164" s="971">
        <v>0</v>
      </c>
      <c r="V164" s="966">
        <v>100</v>
      </c>
      <c r="W164" s="952">
        <v>53.876723582772101</v>
      </c>
      <c r="X164" s="967">
        <v>46.123276417227899</v>
      </c>
      <c r="Y164" s="971">
        <v>0</v>
      </c>
      <c r="Z164" s="966">
        <v>100</v>
      </c>
      <c r="AA164" s="966">
        <v>67.152245364177503</v>
      </c>
      <c r="AB164" s="952">
        <v>32.847754635822504</v>
      </c>
      <c r="AC164" s="939">
        <v>0</v>
      </c>
    </row>
    <row r="165" spans="1:29" x14ac:dyDescent="0.2">
      <c r="A165" s="958">
        <v>2021.1</v>
      </c>
      <c r="B165" s="962">
        <v>1.6963704119174701</v>
      </c>
      <c r="C165" s="966">
        <v>1.6747848527795499</v>
      </c>
      <c r="D165" s="952">
        <v>0.96193176271760406</v>
      </c>
      <c r="E165" s="967">
        <v>11.4684297415373</v>
      </c>
      <c r="F165" s="971">
        <v>7.0037352666215096</v>
      </c>
      <c r="G165" s="955">
        <v>1.36478537005961</v>
      </c>
      <c r="H165" s="966">
        <v>1.2943764572240799</v>
      </c>
      <c r="I165" s="952">
        <v>0.824914576351644</v>
      </c>
      <c r="J165" s="967">
        <v>7.7441527353536603</v>
      </c>
      <c r="K165" s="971">
        <v>18.6766273776574</v>
      </c>
      <c r="L165" s="955">
        <v>1.5305778909885399</v>
      </c>
      <c r="M165" s="966">
        <v>1.4845806550018199</v>
      </c>
      <c r="N165" s="952">
        <v>0.89342316953462397</v>
      </c>
      <c r="O165" s="967">
        <v>9.6062912384454595</v>
      </c>
      <c r="P165" s="971">
        <v>12.840181322139401</v>
      </c>
      <c r="Q165" s="955">
        <v>0.89422893657026603</v>
      </c>
      <c r="R165" s="966">
        <v>0.86938099153519099</v>
      </c>
      <c r="S165" s="952">
        <v>0.32317475175487997</v>
      </c>
      <c r="T165" s="967">
        <v>7.3983198964167602</v>
      </c>
      <c r="U165" s="971">
        <v>7.0037352666215096</v>
      </c>
      <c r="V165" s="966">
        <v>98.327636591123195</v>
      </c>
      <c r="W165" s="952">
        <v>52.643797861739095</v>
      </c>
      <c r="X165" s="967">
        <v>45.6838387293841</v>
      </c>
      <c r="Y165" s="971">
        <v>1.6723634088768</v>
      </c>
      <c r="Z165" s="966">
        <v>94.456861634015297</v>
      </c>
      <c r="AA165" s="966">
        <v>56.113616000273403</v>
      </c>
      <c r="AB165" s="952">
        <v>38.343245633741901</v>
      </c>
      <c r="AC165" s="939">
        <v>5.5431383659847402</v>
      </c>
    </row>
    <row r="166" spans="1:29" x14ac:dyDescent="0.2">
      <c r="A166" s="958">
        <v>2021.11</v>
      </c>
      <c r="B166" s="962">
        <v>2.1830072981108599</v>
      </c>
      <c r="C166" s="966">
        <v>2.1901914147058399</v>
      </c>
      <c r="D166" s="952">
        <v>1.7262246843961699</v>
      </c>
      <c r="E166" s="967">
        <v>8.1836467334000904</v>
      </c>
      <c r="F166" s="971">
        <v>0</v>
      </c>
      <c r="G166" s="955">
        <v>1.4551411190268</v>
      </c>
      <c r="H166" s="966">
        <v>1.4599298815152699</v>
      </c>
      <c r="I166" s="952">
        <v>1.0777564208806201</v>
      </c>
      <c r="J166" s="967">
        <v>6.3967915370389301</v>
      </c>
      <c r="K166" s="971">
        <v>0</v>
      </c>
      <c r="L166" s="955">
        <v>1.8190742085688301</v>
      </c>
      <c r="M166" s="966">
        <v>1.82506064811056</v>
      </c>
      <c r="N166" s="952">
        <v>1.40199055263839</v>
      </c>
      <c r="O166" s="967">
        <v>7.2902191352195098</v>
      </c>
      <c r="P166" s="971">
        <v>0</v>
      </c>
      <c r="Q166" s="955">
        <v>1.0858060599564301</v>
      </c>
      <c r="R166" s="966">
        <v>1.0893793679068999</v>
      </c>
      <c r="S166" s="952">
        <v>0.66757808372879401</v>
      </c>
      <c r="T166" s="967">
        <v>6.1342732552040902</v>
      </c>
      <c r="U166" s="971">
        <v>0</v>
      </c>
      <c r="V166" s="966">
        <v>100.0000000000001</v>
      </c>
      <c r="W166" s="952">
        <v>73.153203618593395</v>
      </c>
      <c r="X166" s="967">
        <v>26.846796381406701</v>
      </c>
      <c r="Y166" s="971">
        <v>0</v>
      </c>
      <c r="Z166" s="966">
        <v>100</v>
      </c>
      <c r="AA166" s="966">
        <v>68.518322361415002</v>
      </c>
      <c r="AB166" s="952">
        <v>31.481677638584998</v>
      </c>
      <c r="AC166" s="939">
        <v>0</v>
      </c>
    </row>
    <row r="167" spans="1:29" x14ac:dyDescent="0.2">
      <c r="A167" s="958">
        <v>2021.12</v>
      </c>
      <c r="B167" s="962">
        <v>1.86808011062279</v>
      </c>
      <c r="C167" s="966">
        <v>1.86915184583559</v>
      </c>
      <c r="D167" s="952">
        <v>1.0376329716303301</v>
      </c>
      <c r="E167" s="967">
        <v>11.459142329434499</v>
      </c>
      <c r="F167" s="971">
        <v>0</v>
      </c>
      <c r="G167" s="955">
        <v>1.70079598964609</v>
      </c>
      <c r="H167" s="966">
        <v>1.7017717523778499</v>
      </c>
      <c r="I167" s="952">
        <v>1.1085215759283999</v>
      </c>
      <c r="J167" s="967">
        <v>8.5437854733306509</v>
      </c>
      <c r="K167" s="971">
        <v>0</v>
      </c>
      <c r="L167" s="955">
        <v>1.7844380501344399</v>
      </c>
      <c r="M167" s="966">
        <v>1.7854617991067201</v>
      </c>
      <c r="N167" s="952">
        <v>1.0730772737793599</v>
      </c>
      <c r="O167" s="967">
        <v>10.0014639013826</v>
      </c>
      <c r="P167" s="971">
        <v>0</v>
      </c>
      <c r="Q167" s="955">
        <v>1.0211506769419401</v>
      </c>
      <c r="R167" s="966">
        <v>1.0217365207351601</v>
      </c>
      <c r="S167" s="952">
        <v>0.346109216541168</v>
      </c>
      <c r="T167" s="967">
        <v>7.1236543392141298</v>
      </c>
      <c r="U167" s="971">
        <v>0</v>
      </c>
      <c r="V167" s="966">
        <v>100</v>
      </c>
      <c r="W167" s="952">
        <v>51.084216025890505</v>
      </c>
      <c r="X167" s="967">
        <v>48.915783974109502</v>
      </c>
      <c r="Y167" s="971">
        <v>0</v>
      </c>
      <c r="Z167" s="966">
        <v>100</v>
      </c>
      <c r="AA167" s="966">
        <v>59.941884613708595</v>
      </c>
      <c r="AB167" s="952">
        <v>40.058115386291398</v>
      </c>
      <c r="AC167" s="939">
        <v>0</v>
      </c>
    </row>
    <row r="168" spans="1:29" x14ac:dyDescent="0.2">
      <c r="A168" s="958">
        <v>2022.01</v>
      </c>
      <c r="B168" s="962">
        <v>1.7925342196253899</v>
      </c>
      <c r="C168" s="966">
        <v>1.7860175931351601</v>
      </c>
      <c r="D168" s="952">
        <v>1.14888248978811</v>
      </c>
      <c r="E168" s="967">
        <v>10.5083678162464</v>
      </c>
      <c r="F168" s="971">
        <v>2.9202095996867898</v>
      </c>
      <c r="G168" s="955">
        <v>1.59312369444508</v>
      </c>
      <c r="H168" s="966">
        <v>1.5831384872860099</v>
      </c>
      <c r="I168" s="952">
        <v>1.11135279870816</v>
      </c>
      <c r="J168" s="967">
        <v>8.0418628369726708</v>
      </c>
      <c r="K168" s="971">
        <v>3.3210226763754802</v>
      </c>
      <c r="L168" s="955">
        <v>1.6928289570352399</v>
      </c>
      <c r="M168" s="966">
        <v>1.6845780402105901</v>
      </c>
      <c r="N168" s="952">
        <v>1.13011764424813</v>
      </c>
      <c r="O168" s="967">
        <v>9.2751153266095407</v>
      </c>
      <c r="P168" s="971">
        <v>3.1206161380311399</v>
      </c>
      <c r="Q168" s="955">
        <v>0.88921991193146999</v>
      </c>
      <c r="R168" s="966">
        <v>0.87748319990012802</v>
      </c>
      <c r="S168" s="952">
        <v>0.42957256614910899</v>
      </c>
      <c r="T168" s="967">
        <v>6.5006819847252801</v>
      </c>
      <c r="U168" s="971">
        <v>2.9202095996867898</v>
      </c>
      <c r="V168" s="966">
        <v>99.063984982867595</v>
      </c>
      <c r="W168" s="952">
        <v>59.386430847743895</v>
      </c>
      <c r="X168" s="967">
        <v>39.6775541351237</v>
      </c>
      <c r="Y168" s="971">
        <v>0.93601501713241397</v>
      </c>
      <c r="Z168" s="966">
        <v>98.802270927191302</v>
      </c>
      <c r="AA168" s="966">
        <v>64.637048940077307</v>
      </c>
      <c r="AB168" s="952">
        <v>34.165221987113995</v>
      </c>
      <c r="AC168" s="939">
        <v>1.19772907280872</v>
      </c>
    </row>
    <row r="169" spans="1:29" x14ac:dyDescent="0.2">
      <c r="A169" s="958">
        <v>2022.02</v>
      </c>
      <c r="B169" s="962">
        <v>1.4432867761041499</v>
      </c>
      <c r="C169" s="966">
        <v>1.4473531683005501</v>
      </c>
      <c r="D169" s="952">
        <v>1.3037520834921901</v>
      </c>
      <c r="E169" s="967">
        <v>3.6485184717645098</v>
      </c>
      <c r="F169" s="971">
        <v>0</v>
      </c>
      <c r="G169" s="955">
        <v>1.2440456363832</v>
      </c>
      <c r="H169" s="966">
        <v>1.2390754348881601</v>
      </c>
      <c r="I169" s="952">
        <v>1.0966820282119201</v>
      </c>
      <c r="J169" s="967">
        <v>3.4217290453121301</v>
      </c>
      <c r="K169" s="971">
        <v>3.00812193446429</v>
      </c>
      <c r="L169" s="955">
        <v>1.3436662062436799</v>
      </c>
      <c r="M169" s="966">
        <v>1.3432143015943501</v>
      </c>
      <c r="N169" s="952">
        <v>1.20021705585205</v>
      </c>
      <c r="O169" s="967">
        <v>3.5351237585383202</v>
      </c>
      <c r="P169" s="971">
        <v>1.5040609672321501</v>
      </c>
      <c r="Q169" s="955">
        <v>0.57467486037118898</v>
      </c>
      <c r="R169" s="966">
        <v>0.57629397959708994</v>
      </c>
      <c r="S169" s="952">
        <v>0.45597196997047601</v>
      </c>
      <c r="T169" s="967">
        <v>1.7341989439285499</v>
      </c>
      <c r="U169" s="971">
        <v>0</v>
      </c>
      <c r="V169" s="966">
        <v>100</v>
      </c>
      <c r="W169" s="952">
        <v>84.561675187654401</v>
      </c>
      <c r="X169" s="967">
        <v>15.4383248123456</v>
      </c>
      <c r="Y169" s="971">
        <v>0</v>
      </c>
      <c r="Z169" s="966">
        <v>99.320649543893694</v>
      </c>
      <c r="AA169" s="966">
        <v>82.523114292491599</v>
      </c>
      <c r="AB169" s="952">
        <v>16.797535251402099</v>
      </c>
      <c r="AC169" s="939">
        <v>0.67935045610634004</v>
      </c>
    </row>
    <row r="170" spans="1:29" x14ac:dyDescent="0.2">
      <c r="A170" s="958">
        <v>2022.03</v>
      </c>
      <c r="B170" s="962">
        <v>2.23284765415965</v>
      </c>
      <c r="C170" s="966">
        <v>2.2382797060300601</v>
      </c>
      <c r="D170" s="952">
        <v>1.5513887940900899</v>
      </c>
      <c r="E170" s="967">
        <v>11.9829627996954</v>
      </c>
      <c r="F170" s="971">
        <v>0</v>
      </c>
      <c r="G170" s="955">
        <v>2.5419746721736902</v>
      </c>
      <c r="H170" s="966">
        <v>2.5382860500344702</v>
      </c>
      <c r="I170" s="952">
        <v>1.75708309298153</v>
      </c>
      <c r="J170" s="967">
        <v>13.620941412026699</v>
      </c>
      <c r="K170" s="971">
        <v>4.05818465821765</v>
      </c>
      <c r="L170" s="955">
        <v>2.3874111631666701</v>
      </c>
      <c r="M170" s="966">
        <v>2.3882828780322698</v>
      </c>
      <c r="N170" s="952">
        <v>1.65423594353581</v>
      </c>
      <c r="O170" s="967">
        <v>12.801952105861</v>
      </c>
      <c r="P170" s="971">
        <v>2.0290923291088201</v>
      </c>
      <c r="Q170" s="955">
        <v>1.2948072698888</v>
      </c>
      <c r="R170" s="966">
        <v>1.29795726547363</v>
      </c>
      <c r="S170" s="952">
        <v>0.71264891461147595</v>
      </c>
      <c r="T170" s="967">
        <v>9.3856195474037492</v>
      </c>
      <c r="U170" s="971">
        <v>0</v>
      </c>
      <c r="V170" s="966">
        <v>100</v>
      </c>
      <c r="W170" s="952">
        <v>64.747673734236002</v>
      </c>
      <c r="X170" s="967">
        <v>35.252326265763998</v>
      </c>
      <c r="Y170" s="971">
        <v>0</v>
      </c>
      <c r="Z170" s="966">
        <v>99.612554931925899</v>
      </c>
      <c r="AA170" s="966">
        <v>64.414507825407398</v>
      </c>
      <c r="AB170" s="952">
        <v>35.198047106518501</v>
      </c>
      <c r="AC170" s="939">
        <v>0.38744506807412998</v>
      </c>
    </row>
    <row r="171" spans="1:29" x14ac:dyDescent="0.2">
      <c r="A171" s="958">
        <v>2022.04</v>
      </c>
      <c r="B171" s="962">
        <v>1.9646094629334501</v>
      </c>
      <c r="C171" s="966">
        <v>1.9673381155769301</v>
      </c>
      <c r="D171" s="952">
        <v>1.4843532476929699</v>
      </c>
      <c r="E171" s="967">
        <v>10.1258235847073</v>
      </c>
      <c r="F171" s="971">
        <v>0</v>
      </c>
      <c r="G171" s="955">
        <v>1.94295667174225</v>
      </c>
      <c r="H171" s="966">
        <v>1.94565525075174</v>
      </c>
      <c r="I171" s="952">
        <v>1.4862929772326701</v>
      </c>
      <c r="J171" s="967">
        <v>9.7051124983282708</v>
      </c>
      <c r="K171" s="971">
        <v>0</v>
      </c>
      <c r="L171" s="955">
        <v>1.95378306733785</v>
      </c>
      <c r="M171" s="966">
        <v>1.95649668316434</v>
      </c>
      <c r="N171" s="952">
        <v>1.4853231124628199</v>
      </c>
      <c r="O171" s="967">
        <v>9.9154680415177694</v>
      </c>
      <c r="P171" s="971">
        <v>0</v>
      </c>
      <c r="Q171" s="955">
        <v>1.01158548892501</v>
      </c>
      <c r="R171" s="966">
        <v>1.0129904833885599</v>
      </c>
      <c r="S171" s="952">
        <v>0.55068437035095896</v>
      </c>
      <c r="T171" s="967">
        <v>8.4716369775621398</v>
      </c>
      <c r="U171" s="971">
        <v>0</v>
      </c>
      <c r="V171" s="966">
        <v>100</v>
      </c>
      <c r="W171" s="952">
        <v>71.232823934724195</v>
      </c>
      <c r="X171" s="967">
        <v>28.767176065275802</v>
      </c>
      <c r="Y171" s="971">
        <v>0</v>
      </c>
      <c r="Z171" s="966">
        <v>100</v>
      </c>
      <c r="AA171" s="966">
        <v>72.120783506983202</v>
      </c>
      <c r="AB171" s="952">
        <v>27.879216493016802</v>
      </c>
      <c r="AC171" s="939">
        <v>0</v>
      </c>
    </row>
    <row r="172" spans="1:29" x14ac:dyDescent="0.2">
      <c r="A172" s="958">
        <v>2022.05</v>
      </c>
      <c r="B172" s="962">
        <v>2.41385018322989</v>
      </c>
      <c r="C172" s="966">
        <v>2.42095502769754</v>
      </c>
      <c r="D172" s="952">
        <v>2.1153282173395098</v>
      </c>
      <c r="E172" s="967">
        <v>7.1327803844268898</v>
      </c>
      <c r="F172" s="971">
        <v>0</v>
      </c>
      <c r="G172" s="955">
        <v>2.32135311857899</v>
      </c>
      <c r="H172" s="966">
        <v>2.3281857103349202</v>
      </c>
      <c r="I172" s="952">
        <v>2.23778235835732</v>
      </c>
      <c r="J172" s="967">
        <v>3.7219273316358401</v>
      </c>
      <c r="K172" s="971">
        <v>0</v>
      </c>
      <c r="L172" s="955">
        <v>2.3676016509044402</v>
      </c>
      <c r="M172" s="966">
        <v>2.3745703690162299</v>
      </c>
      <c r="N172" s="952">
        <v>2.1765552878484198</v>
      </c>
      <c r="O172" s="967">
        <v>5.4273538580313696</v>
      </c>
      <c r="P172" s="971">
        <v>0</v>
      </c>
      <c r="Q172" s="955">
        <v>1.7505702192402699</v>
      </c>
      <c r="R172" s="966">
        <v>1.7557227880383699</v>
      </c>
      <c r="S172" s="952">
        <v>1.4777868952924</v>
      </c>
      <c r="T172" s="967">
        <v>2.6081668455637099</v>
      </c>
      <c r="U172" s="971">
        <v>0</v>
      </c>
      <c r="V172" s="966">
        <v>99.999999999999986</v>
      </c>
      <c r="W172" s="952">
        <v>82.05347622637899</v>
      </c>
      <c r="X172" s="967">
        <v>17.946523773620999</v>
      </c>
      <c r="Y172" s="971">
        <v>0</v>
      </c>
      <c r="Z172" s="966">
        <v>99.999999999999972</v>
      </c>
      <c r="AA172" s="966">
        <v>90.262253191098395</v>
      </c>
      <c r="AB172" s="952">
        <v>9.7377468089015711</v>
      </c>
      <c r="AC172" s="939">
        <v>0</v>
      </c>
    </row>
    <row r="173" spans="1:29" x14ac:dyDescent="0.2">
      <c r="A173" s="958">
        <v>2022.06</v>
      </c>
      <c r="B173" s="962">
        <v>1.8065926872992</v>
      </c>
      <c r="C173" s="966">
        <v>1.81493122556538</v>
      </c>
      <c r="D173" s="952">
        <v>0.90343032622790198</v>
      </c>
      <c r="E173" s="967">
        <v>17.1642687389019</v>
      </c>
      <c r="F173" s="971">
        <v>0</v>
      </c>
      <c r="G173" s="955">
        <v>1.8442153062855999</v>
      </c>
      <c r="H173" s="966">
        <v>1.8527274961171101</v>
      </c>
      <c r="I173" s="952">
        <v>1.0320826056455501</v>
      </c>
      <c r="J173" s="967">
        <v>15.672083474371</v>
      </c>
      <c r="K173" s="971">
        <v>0</v>
      </c>
      <c r="L173" s="955">
        <v>1.8254039967924001</v>
      </c>
      <c r="M173" s="966">
        <v>1.8338293608412499</v>
      </c>
      <c r="N173" s="952">
        <v>0.96775646593672604</v>
      </c>
      <c r="O173" s="967">
        <v>16.418176106636501</v>
      </c>
      <c r="P173" s="971">
        <v>0</v>
      </c>
      <c r="Q173" s="955">
        <v>1.2530811648453799</v>
      </c>
      <c r="R173" s="966">
        <v>1.2588649064253901</v>
      </c>
      <c r="S173" s="952">
        <v>0.35473028147047903</v>
      </c>
      <c r="T173" s="967">
        <v>15.2863485080297</v>
      </c>
      <c r="U173" s="971">
        <v>0</v>
      </c>
      <c r="V173" s="966">
        <v>100</v>
      </c>
      <c r="W173" s="952">
        <v>46.987376126690101</v>
      </c>
      <c r="X173" s="967">
        <v>53.012623873309906</v>
      </c>
      <c r="Y173" s="971">
        <v>0</v>
      </c>
      <c r="Z173" s="966">
        <v>100</v>
      </c>
      <c r="AA173" s="966">
        <v>52.583514978958398</v>
      </c>
      <c r="AB173" s="952">
        <v>47.416485021041602</v>
      </c>
      <c r="AC173" s="939">
        <v>0</v>
      </c>
    </row>
    <row r="174" spans="1:29" x14ac:dyDescent="0.2">
      <c r="A174" s="958">
        <v>2022.07</v>
      </c>
      <c r="B174" s="962">
        <v>3.1371639986930902</v>
      </c>
      <c r="C174" s="966">
        <v>3.14107139026836</v>
      </c>
      <c r="D174" s="952">
        <v>1.8555826387252601</v>
      </c>
      <c r="E174" s="967">
        <v>24.563489319868001</v>
      </c>
      <c r="F174" s="971">
        <v>0</v>
      </c>
      <c r="G174" s="955">
        <v>2.79441958734601</v>
      </c>
      <c r="H174" s="966">
        <v>2.7998309772806498</v>
      </c>
      <c r="I174" s="952">
        <v>1.46107079651289</v>
      </c>
      <c r="J174" s="967">
        <v>25.1100068271172</v>
      </c>
      <c r="K174" s="971">
        <v>0</v>
      </c>
      <c r="L174" s="955">
        <v>2.9657917930195499</v>
      </c>
      <c r="M174" s="966">
        <v>2.9715350450099201</v>
      </c>
      <c r="N174" s="952">
        <v>1.65947561779786</v>
      </c>
      <c r="O174" s="967">
        <v>24.8367480734926</v>
      </c>
      <c r="P174" s="971">
        <v>0</v>
      </c>
      <c r="Q174" s="955">
        <v>2.3021559153546902</v>
      </c>
      <c r="R174" s="966">
        <v>2.3066140373220301</v>
      </c>
      <c r="S174" s="952">
        <v>1.00739579024376</v>
      </c>
      <c r="T174" s="967">
        <v>23.833381042342101</v>
      </c>
      <c r="U174" s="971">
        <v>0</v>
      </c>
      <c r="V174" s="966">
        <v>100</v>
      </c>
      <c r="W174" s="952">
        <v>55.761150928522994</v>
      </c>
      <c r="X174" s="967">
        <v>44.238849071476999</v>
      </c>
      <c r="Y174" s="971">
        <v>0</v>
      </c>
      <c r="Z174" s="966">
        <v>100</v>
      </c>
      <c r="AA174" s="966">
        <v>49.230113032866001</v>
      </c>
      <c r="AB174" s="952">
        <v>50.769886967134006</v>
      </c>
      <c r="AC174" s="939">
        <v>0</v>
      </c>
    </row>
    <row r="175" spans="1:29" x14ac:dyDescent="0.2">
      <c r="A175" s="958">
        <v>2022.08</v>
      </c>
      <c r="B175" s="962">
        <v>2.92750034839466</v>
      </c>
      <c r="C175" s="966">
        <v>2.9328644331512899</v>
      </c>
      <c r="D175" s="952">
        <v>1.3651321181798</v>
      </c>
      <c r="E175" s="967">
        <v>39.970739445572796</v>
      </c>
      <c r="F175" s="971">
        <v>0</v>
      </c>
      <c r="G175" s="955">
        <v>2.6540910282790202</v>
      </c>
      <c r="H175" s="966">
        <v>2.6589541427224699</v>
      </c>
      <c r="I175" s="952">
        <v>1.0959758094110901</v>
      </c>
      <c r="J175" s="967">
        <v>39.584515734761901</v>
      </c>
      <c r="K175" s="971">
        <v>0</v>
      </c>
      <c r="L175" s="955">
        <v>2.7907956883368401</v>
      </c>
      <c r="M175" s="966">
        <v>2.7959092879368801</v>
      </c>
      <c r="N175" s="952">
        <v>1.2305539637954399</v>
      </c>
      <c r="O175" s="967">
        <v>39.777627590167398</v>
      </c>
      <c r="P175" s="971">
        <v>0</v>
      </c>
      <c r="Q175" s="955">
        <v>2.1218048033724499</v>
      </c>
      <c r="R175" s="966">
        <v>2.1256926050625702</v>
      </c>
      <c r="S175" s="952">
        <v>0.62828954507888002</v>
      </c>
      <c r="T175" s="967">
        <v>36.644535910700299</v>
      </c>
      <c r="U175" s="971">
        <v>0</v>
      </c>
      <c r="V175" s="966">
        <v>100</v>
      </c>
      <c r="W175" s="952">
        <v>44.655850845044</v>
      </c>
      <c r="X175" s="967">
        <v>55.344149154956</v>
      </c>
      <c r="Y175" s="971">
        <v>0</v>
      </c>
      <c r="Z175" s="966">
        <v>100</v>
      </c>
      <c r="AA175" s="966">
        <v>39.544473150646695</v>
      </c>
      <c r="AB175" s="952">
        <v>60.455526849353305</v>
      </c>
      <c r="AC175" s="939">
        <v>0</v>
      </c>
    </row>
    <row r="176" spans="1:29" x14ac:dyDescent="0.2">
      <c r="A176" s="958">
        <v>2022.09</v>
      </c>
      <c r="B176" s="962">
        <v>3.1655140449147501</v>
      </c>
      <c r="C176" s="966">
        <v>3.1730616262300999</v>
      </c>
      <c r="D176" s="952">
        <v>1.3659659596963101</v>
      </c>
      <c r="E176" s="967">
        <v>39.404062549404401</v>
      </c>
      <c r="F176" s="971">
        <v>0</v>
      </c>
      <c r="G176" s="955">
        <v>3.0274347084457802</v>
      </c>
      <c r="H176" s="966">
        <v>3.03465306518491</v>
      </c>
      <c r="I176" s="952">
        <v>1.4394978532020799</v>
      </c>
      <c r="J176" s="967">
        <v>35.0163964937502</v>
      </c>
      <c r="K176" s="971">
        <v>0</v>
      </c>
      <c r="L176" s="955">
        <v>3.09647437668026</v>
      </c>
      <c r="M176" s="966">
        <v>3.1038573457075098</v>
      </c>
      <c r="N176" s="952">
        <v>1.4027319064492001</v>
      </c>
      <c r="O176" s="967">
        <v>37.210229521577297</v>
      </c>
      <c r="P176" s="971">
        <v>0</v>
      </c>
      <c r="Q176" s="955">
        <v>2.2350908874915101</v>
      </c>
      <c r="R176" s="966">
        <v>2.24042004729974</v>
      </c>
      <c r="S176" s="952">
        <v>0.59658536875564605</v>
      </c>
      <c r="T176" s="967">
        <v>33.697198622606003</v>
      </c>
      <c r="U176" s="971">
        <v>0</v>
      </c>
      <c r="V176" s="966">
        <v>100</v>
      </c>
      <c r="W176" s="952">
        <v>41.003688445284801</v>
      </c>
      <c r="X176" s="967">
        <v>58.996311554715199</v>
      </c>
      <c r="Y176" s="971">
        <v>0</v>
      </c>
      <c r="Z176" s="966">
        <v>100</v>
      </c>
      <c r="AA176" s="966">
        <v>45.181800010974698</v>
      </c>
      <c r="AB176" s="952">
        <v>54.818199989025295</v>
      </c>
      <c r="AC176" s="939">
        <v>0</v>
      </c>
    </row>
    <row r="177" spans="1:29" x14ac:dyDescent="0.2">
      <c r="A177" s="958">
        <v>2022.1</v>
      </c>
      <c r="B177" s="962">
        <v>3.11123652181336</v>
      </c>
      <c r="C177" s="966">
        <v>3.1183851307774799</v>
      </c>
      <c r="D177" s="952">
        <v>1.4426056950559201</v>
      </c>
      <c r="E177" s="967">
        <v>35.758576483684301</v>
      </c>
      <c r="F177" s="971">
        <v>0</v>
      </c>
      <c r="G177" s="955">
        <v>2.6689850003075102</v>
      </c>
      <c r="H177" s="966">
        <v>2.67511745920753</v>
      </c>
      <c r="I177" s="952">
        <v>1.2491203412464</v>
      </c>
      <c r="J177" s="967">
        <v>30.450144295543002</v>
      </c>
      <c r="K177" s="971">
        <v>0</v>
      </c>
      <c r="L177" s="955">
        <v>2.8901107610604302</v>
      </c>
      <c r="M177" s="966">
        <v>2.8967512949925101</v>
      </c>
      <c r="N177" s="952">
        <v>1.3458630181511599</v>
      </c>
      <c r="O177" s="967">
        <v>33.104360389613703</v>
      </c>
      <c r="P177" s="971">
        <v>0</v>
      </c>
      <c r="Q177" s="955">
        <v>2.26617590184977</v>
      </c>
      <c r="R177" s="966">
        <v>2.2713828365372</v>
      </c>
      <c r="S177" s="952">
        <v>0.68502782873836499</v>
      </c>
      <c r="T177" s="967">
        <v>30.3263261331313</v>
      </c>
      <c r="U177" s="971">
        <v>0</v>
      </c>
      <c r="V177" s="966">
        <v>100</v>
      </c>
      <c r="W177" s="952">
        <v>44.0021906176719</v>
      </c>
      <c r="X177" s="967">
        <v>55.9978093823281</v>
      </c>
      <c r="Y177" s="971">
        <v>0</v>
      </c>
      <c r="Z177" s="966">
        <v>100</v>
      </c>
      <c r="AA177" s="966">
        <v>44.413789668662702</v>
      </c>
      <c r="AB177" s="952">
        <v>55.586210331337305</v>
      </c>
      <c r="AC177" s="939">
        <v>0</v>
      </c>
    </row>
    <row r="178" spans="1:29" x14ac:dyDescent="0.2">
      <c r="A178" s="958">
        <v>2022.11</v>
      </c>
      <c r="B178" s="962">
        <v>2.8358908460433998</v>
      </c>
      <c r="C178" s="966">
        <v>2.8386858029653399</v>
      </c>
      <c r="D178" s="952">
        <v>1.2429860109048501</v>
      </c>
      <c r="E178" s="967">
        <v>30.297319145514599</v>
      </c>
      <c r="F178" s="971">
        <v>0</v>
      </c>
      <c r="G178" s="955">
        <v>2.6435413021690102</v>
      </c>
      <c r="H178" s="966">
        <v>2.6496880020435198</v>
      </c>
      <c r="I178" s="952">
        <v>1.2431104469057801</v>
      </c>
      <c r="J178" s="967">
        <v>26.853925883477501</v>
      </c>
      <c r="K178" s="971">
        <v>0</v>
      </c>
      <c r="L178" s="955">
        <v>2.7397160741061999</v>
      </c>
      <c r="M178" s="966">
        <v>2.74608639729166</v>
      </c>
      <c r="N178" s="952">
        <v>1.24304822890532</v>
      </c>
      <c r="O178" s="967">
        <v>28.610208314788899</v>
      </c>
      <c r="P178" s="971">
        <v>0</v>
      </c>
      <c r="Q178" s="955">
        <v>2.2324590847130001</v>
      </c>
      <c r="R178" s="966">
        <v>2.2376499459129402</v>
      </c>
      <c r="S178" s="952">
        <v>0.74507263942889901</v>
      </c>
      <c r="T178" s="967">
        <v>26.671288593059099</v>
      </c>
      <c r="U178" s="971">
        <v>0</v>
      </c>
      <c r="V178" s="966">
        <v>100</v>
      </c>
      <c r="W178" s="952">
        <v>41.327210966830201</v>
      </c>
      <c r="X178" s="967">
        <v>58.672789033169806</v>
      </c>
      <c r="Y178" s="971">
        <v>0</v>
      </c>
      <c r="Z178" s="966">
        <v>100</v>
      </c>
      <c r="AA178" s="966">
        <v>44.338702814417005</v>
      </c>
      <c r="AB178" s="952">
        <v>55.661297185583003</v>
      </c>
      <c r="AC178" s="939">
        <v>0</v>
      </c>
    </row>
    <row r="179" spans="1:29" x14ac:dyDescent="0.2">
      <c r="A179" s="958">
        <v>2022.12</v>
      </c>
      <c r="B179" s="962">
        <v>2.5597489118593399</v>
      </c>
      <c r="C179" s="966">
        <v>2.5690905142176299</v>
      </c>
      <c r="D179" s="952">
        <v>2.0025032531303699</v>
      </c>
      <c r="E179" s="967">
        <v>13.151701717573101</v>
      </c>
      <c r="F179" s="971">
        <v>0</v>
      </c>
      <c r="G179" s="955">
        <v>2.07657325031502</v>
      </c>
      <c r="H179" s="966">
        <v>2.08371259057453</v>
      </c>
      <c r="I179" s="952">
        <v>1.95861912948248</v>
      </c>
      <c r="J179" s="967">
        <v>4.4201849289728603</v>
      </c>
      <c r="K179" s="971">
        <v>0</v>
      </c>
      <c r="L179" s="955">
        <v>2.31816108108718</v>
      </c>
      <c r="M179" s="966">
        <v>2.3287270070931001</v>
      </c>
      <c r="N179" s="952">
        <v>1.9830111495859899</v>
      </c>
      <c r="O179" s="967">
        <v>8.7859433232730009</v>
      </c>
      <c r="P179" s="971">
        <v>0</v>
      </c>
      <c r="Q179" s="955">
        <v>1.5417368179411901</v>
      </c>
      <c r="R179" s="966">
        <v>1.5487638866258699</v>
      </c>
      <c r="S179" s="952">
        <v>1.40846350161753</v>
      </c>
      <c r="T179" s="967">
        <v>2.7392725681955601</v>
      </c>
      <c r="U179" s="971">
        <v>0</v>
      </c>
      <c r="V179" s="966">
        <v>100</v>
      </c>
      <c r="W179" s="952">
        <v>74.008414450599901</v>
      </c>
      <c r="X179" s="967">
        <v>25.991585549400099</v>
      </c>
      <c r="Y179" s="971">
        <v>0</v>
      </c>
      <c r="Z179" s="966">
        <v>100</v>
      </c>
      <c r="AA179" s="966">
        <v>89.231843119931199</v>
      </c>
      <c r="AB179" s="952">
        <v>10.768156880068799</v>
      </c>
      <c r="AC179" s="939">
        <v>0</v>
      </c>
    </row>
    <row r="180" spans="1:29" x14ac:dyDescent="0.2">
      <c r="A180" s="958">
        <v>2023.01</v>
      </c>
      <c r="B180" s="962">
        <v>1.98971539547221</v>
      </c>
      <c r="C180" s="966">
        <v>1.9925029101938201</v>
      </c>
      <c r="D180" s="952">
        <v>1.6125821135518399</v>
      </c>
      <c r="E180" s="967">
        <v>8.5004342708209606</v>
      </c>
      <c r="F180" s="971">
        <v>0</v>
      </c>
      <c r="G180" s="955">
        <v>1.6826358453635599</v>
      </c>
      <c r="H180" s="966">
        <v>1.6849931534492899</v>
      </c>
      <c r="I180" s="952">
        <v>1.4352142445087399</v>
      </c>
      <c r="J180" s="967">
        <v>5.9636323042544497</v>
      </c>
      <c r="K180" s="971">
        <v>0</v>
      </c>
      <c r="L180" s="955">
        <v>1.8361756204178801</v>
      </c>
      <c r="M180" s="966">
        <v>1.8387480318215601</v>
      </c>
      <c r="N180" s="952">
        <v>1.5238981790302899</v>
      </c>
      <c r="O180" s="967">
        <v>7.2320332875376998</v>
      </c>
      <c r="P180" s="971">
        <v>0</v>
      </c>
      <c r="Q180" s="955">
        <v>1.1357682080937901</v>
      </c>
      <c r="R180" s="966">
        <v>1.13735937565856</v>
      </c>
      <c r="S180" s="952">
        <v>0.87998762021173604</v>
      </c>
      <c r="T180" s="967">
        <v>5.3113314709989403</v>
      </c>
      <c r="U180" s="971">
        <v>0</v>
      </c>
      <c r="V180" s="966">
        <v>100</v>
      </c>
      <c r="W180" s="952">
        <v>76.468403131547603</v>
      </c>
      <c r="X180" s="967">
        <v>23.5315968684524</v>
      </c>
      <c r="Y180" s="971">
        <v>0</v>
      </c>
      <c r="Z180" s="966">
        <v>99.999999999999986</v>
      </c>
      <c r="AA180" s="966">
        <v>80.47810518080199</v>
      </c>
      <c r="AB180" s="952">
        <v>19.521894819198</v>
      </c>
      <c r="AC180" s="939">
        <v>0</v>
      </c>
    </row>
    <row r="181" spans="1:29" x14ac:dyDescent="0.2">
      <c r="A181" s="958">
        <v>2023.02</v>
      </c>
      <c r="B181" s="962">
        <v>1.34072177241783</v>
      </c>
      <c r="C181" s="966">
        <v>1.34264375576882</v>
      </c>
      <c r="D181" s="952">
        <v>1.0554853086281399</v>
      </c>
      <c r="E181" s="967">
        <v>6.4575797878393297</v>
      </c>
      <c r="F181" s="971">
        <v>0</v>
      </c>
      <c r="G181" s="955">
        <v>1.70314287848525</v>
      </c>
      <c r="H181" s="966">
        <v>1.7055844083568099</v>
      </c>
      <c r="I181" s="952">
        <v>1.5119146614709</v>
      </c>
      <c r="J181" s="967">
        <v>5.1552769963076797</v>
      </c>
      <c r="K181" s="971">
        <v>0</v>
      </c>
      <c r="L181" s="955">
        <v>1.52193232545154</v>
      </c>
      <c r="M181" s="966">
        <v>1.5241140820628101</v>
      </c>
      <c r="N181" s="952">
        <v>1.2836999850495201</v>
      </c>
      <c r="O181" s="967">
        <v>5.8064283920735003</v>
      </c>
      <c r="P181" s="971">
        <v>0</v>
      </c>
      <c r="Q181" s="955">
        <v>0.82949372412887101</v>
      </c>
      <c r="R181" s="966">
        <v>0.83068283969358103</v>
      </c>
      <c r="S181" s="952">
        <v>0.626752990581669</v>
      </c>
      <c r="T181" s="967">
        <v>3.1027398601101002</v>
      </c>
      <c r="U181" s="971">
        <v>0</v>
      </c>
      <c r="V181" s="966">
        <v>99.999999999999986</v>
      </c>
      <c r="W181" s="952">
        <v>74.43366912638389</v>
      </c>
      <c r="X181" s="967">
        <v>25.566330873616099</v>
      </c>
      <c r="Y181" s="971">
        <v>0</v>
      </c>
      <c r="Z181" s="966">
        <v>100</v>
      </c>
      <c r="AA181" s="966">
        <v>83.932873662347092</v>
      </c>
      <c r="AB181" s="952">
        <v>16.067126337652901</v>
      </c>
      <c r="AC181" s="939">
        <v>0</v>
      </c>
    </row>
    <row r="182" spans="1:29" x14ac:dyDescent="0.2">
      <c r="A182" s="958">
        <v>2023.03</v>
      </c>
      <c r="B182" s="962">
        <v>2.6868035764185101</v>
      </c>
      <c r="C182" s="966">
        <v>2.69070028883527</v>
      </c>
      <c r="D182" s="952">
        <v>1.9300026317876799</v>
      </c>
      <c r="E182" s="967">
        <v>15.259292381712701</v>
      </c>
      <c r="F182" s="971">
        <v>0</v>
      </c>
      <c r="G182" s="955">
        <v>2.3892006219564701</v>
      </c>
      <c r="H182" s="966">
        <v>2.3926657162459799</v>
      </c>
      <c r="I182" s="952">
        <v>1.8451707316411701</v>
      </c>
      <c r="J182" s="967">
        <v>11.438626448005699</v>
      </c>
      <c r="K182" s="971">
        <v>0</v>
      </c>
      <c r="L182" s="955">
        <v>2.5380020991874899</v>
      </c>
      <c r="M182" s="966">
        <v>2.5416830025406298</v>
      </c>
      <c r="N182" s="952">
        <v>1.88758668171442</v>
      </c>
      <c r="O182" s="967">
        <v>13.3489594148592</v>
      </c>
      <c r="P182" s="971">
        <v>0</v>
      </c>
      <c r="Q182" s="955">
        <v>1.5608889679309801</v>
      </c>
      <c r="R182" s="966">
        <v>1.5631527491302799</v>
      </c>
      <c r="S182" s="952">
        <v>0.99495353146296395</v>
      </c>
      <c r="T182" s="967">
        <v>7.9971781295568203</v>
      </c>
      <c r="U182" s="971">
        <v>0</v>
      </c>
      <c r="V182" s="966">
        <v>100</v>
      </c>
      <c r="W182" s="952">
        <v>67.635109712304498</v>
      </c>
      <c r="X182" s="967">
        <v>32.364890287695502</v>
      </c>
      <c r="Y182" s="971">
        <v>0</v>
      </c>
      <c r="Z182" s="966">
        <v>100</v>
      </c>
      <c r="AA182" s="966">
        <v>72.716698606161401</v>
      </c>
      <c r="AB182" s="952">
        <v>27.283301393838599</v>
      </c>
      <c r="AC182" s="939">
        <v>0</v>
      </c>
    </row>
    <row r="183" spans="1:29" x14ac:dyDescent="0.2">
      <c r="A183" s="958">
        <v>2023.04</v>
      </c>
      <c r="B183" s="962">
        <v>1.8661472991277801</v>
      </c>
      <c r="C183" s="966">
        <v>1.8302691442274901</v>
      </c>
      <c r="D183" s="952">
        <v>1.4104201601583899</v>
      </c>
      <c r="E183" s="967">
        <v>11.167192601163199</v>
      </c>
      <c r="F183" s="971">
        <v>9.2961487619269594</v>
      </c>
      <c r="G183" s="955">
        <v>1.4852080177264799</v>
      </c>
      <c r="H183" s="966">
        <v>1.37566725781912</v>
      </c>
      <c r="I183" s="952">
        <v>1.20730252124545</v>
      </c>
      <c r="J183" s="967">
        <v>5.1198912952333897</v>
      </c>
      <c r="K183" s="971">
        <v>24.169986781010099</v>
      </c>
      <c r="L183" s="955">
        <v>1.67567765842713</v>
      </c>
      <c r="M183" s="966">
        <v>1.6029682010233099</v>
      </c>
      <c r="N183" s="952">
        <v>1.3088613407019201</v>
      </c>
      <c r="O183" s="967">
        <v>8.14354194819831</v>
      </c>
      <c r="P183" s="971">
        <v>16.733067771468502</v>
      </c>
      <c r="Q183" s="955">
        <v>0.95692234638513896</v>
      </c>
      <c r="R183" s="966">
        <v>0.90318687154555699</v>
      </c>
      <c r="S183" s="952">
        <v>0.69892520843246098</v>
      </c>
      <c r="T183" s="967">
        <v>4.43234388391609</v>
      </c>
      <c r="U183" s="971">
        <v>9.2961487619269594</v>
      </c>
      <c r="V183" s="966">
        <v>97.606098582212582</v>
      </c>
      <c r="W183" s="952">
        <v>71.979383944751589</v>
      </c>
      <c r="X183" s="967">
        <v>25.626714637460999</v>
      </c>
      <c r="Y183" s="971">
        <v>2.3939014177873497</v>
      </c>
      <c r="Z183" s="966">
        <v>92.179432920613095</v>
      </c>
      <c r="AA183" s="966">
        <v>77.416647674378197</v>
      </c>
      <c r="AB183" s="952">
        <v>14.7627852462349</v>
      </c>
      <c r="AC183" s="939">
        <v>7.8205670793869499</v>
      </c>
    </row>
    <row r="184" spans="1:29" x14ac:dyDescent="0.2">
      <c r="A184" s="958">
        <v>2023.05</v>
      </c>
      <c r="B184" s="962">
        <v>1.8399577712428901</v>
      </c>
      <c r="C184" s="966">
        <v>1.70290882128235</v>
      </c>
      <c r="D184" s="952">
        <v>1.4415975005728801</v>
      </c>
      <c r="E184" s="967">
        <v>7.2531160691772403</v>
      </c>
      <c r="F184" s="971">
        <v>36.343612258458201</v>
      </c>
      <c r="G184" s="955">
        <v>1.8150300731008799</v>
      </c>
      <c r="H184" s="966">
        <v>1.72162674194577</v>
      </c>
      <c r="I184" s="952">
        <v>1.47402185910001</v>
      </c>
      <c r="J184" s="967">
        <v>6.9807116206777096</v>
      </c>
      <c r="K184" s="971">
        <v>25.330396422561801</v>
      </c>
      <c r="L184" s="955">
        <v>1.82749392217188</v>
      </c>
      <c r="M184" s="966">
        <v>1.7122677816140599</v>
      </c>
      <c r="N184" s="952">
        <v>1.4578096798364399</v>
      </c>
      <c r="O184" s="967">
        <v>7.1169138449274696</v>
      </c>
      <c r="P184" s="971">
        <v>30.837004340509999</v>
      </c>
      <c r="Q184" s="955">
        <v>1.1011863219854301</v>
      </c>
      <c r="R184" s="966">
        <v>0.96120296252867798</v>
      </c>
      <c r="S184" s="952">
        <v>0.74970886855578101</v>
      </c>
      <c r="T184" s="967">
        <v>5.0641517135996201</v>
      </c>
      <c r="U184" s="971">
        <v>25.330396422561801</v>
      </c>
      <c r="V184" s="966">
        <v>92.185355165225289</v>
      </c>
      <c r="W184" s="952">
        <v>74.530516199444492</v>
      </c>
      <c r="X184" s="967">
        <v>17.654838965780801</v>
      </c>
      <c r="Y184" s="971">
        <v>7.8146448347746604</v>
      </c>
      <c r="Z184" s="966">
        <v>94.478625930963005</v>
      </c>
      <c r="AA184" s="966">
        <v>77.253481942674</v>
      </c>
      <c r="AB184" s="952">
        <v>17.225143988288998</v>
      </c>
      <c r="AC184" s="939">
        <v>5.5213740690370701</v>
      </c>
    </row>
    <row r="185" spans="1:29" x14ac:dyDescent="0.2">
      <c r="A185" s="958">
        <v>2023.06</v>
      </c>
      <c r="B185" s="962">
        <v>1.58654364303216</v>
      </c>
      <c r="C185" s="966">
        <v>1.4812539349322</v>
      </c>
      <c r="D185" s="952">
        <v>1.2495416487983799</v>
      </c>
      <c r="E185" s="967">
        <v>6.5492204524064599</v>
      </c>
      <c r="F185" s="971">
        <v>18.6131386861314</v>
      </c>
      <c r="G185" s="955">
        <v>1.5804710920988201</v>
      </c>
      <c r="H185" s="966">
        <v>1.5379042945975401</v>
      </c>
      <c r="I185" s="952">
        <v>1.40835611467596</v>
      </c>
      <c r="J185" s="967">
        <v>4.3713571476892197</v>
      </c>
      <c r="K185" s="971">
        <v>8.7591240875912408</v>
      </c>
      <c r="L185" s="955">
        <v>1.58350736756549</v>
      </c>
      <c r="M185" s="966">
        <v>1.5117432154067301</v>
      </c>
      <c r="N185" s="952">
        <v>1.3312119271343701</v>
      </c>
      <c r="O185" s="967">
        <v>5.4602888000478398</v>
      </c>
      <c r="P185" s="971">
        <v>13.6861313868613</v>
      </c>
      <c r="Q185" s="955">
        <v>0.83624518893241695</v>
      </c>
      <c r="R185" s="966">
        <v>0.77628079905203995</v>
      </c>
      <c r="S185" s="952">
        <v>0.59606914522146404</v>
      </c>
      <c r="T185" s="967">
        <v>4.2723633611111698</v>
      </c>
      <c r="U185" s="971">
        <v>8.7591240875912408</v>
      </c>
      <c r="V185" s="966">
        <v>93.084429651334901</v>
      </c>
      <c r="W185" s="952">
        <v>75.142485690283095</v>
      </c>
      <c r="X185" s="967">
        <v>17.941943961051802</v>
      </c>
      <c r="Y185" s="971">
        <v>6.9155703486650903</v>
      </c>
      <c r="Z185" s="966">
        <v>96.733109817857795</v>
      </c>
      <c r="AA185" s="966">
        <v>84.7115272501795</v>
      </c>
      <c r="AB185" s="952">
        <v>12.021582567678299</v>
      </c>
      <c r="AC185" s="939">
        <v>3.2668901821421406</v>
      </c>
    </row>
    <row r="186" spans="1:29" x14ac:dyDescent="0.2">
      <c r="A186" s="958">
        <v>2023.07</v>
      </c>
      <c r="B186" s="962">
        <v>1.8823117881171201</v>
      </c>
      <c r="C186" s="966">
        <v>1.8400431367538299</v>
      </c>
      <c r="D186" s="952">
        <v>1.3786087840560901</v>
      </c>
      <c r="E186" s="967">
        <v>10.4439443891211</v>
      </c>
      <c r="F186" s="971">
        <v>9.0794451477486895</v>
      </c>
      <c r="G186" s="955">
        <v>1.97743035122523</v>
      </c>
      <c r="H186" s="966">
        <v>1.98904376867001</v>
      </c>
      <c r="I186" s="952">
        <v>1.6662699893180499</v>
      </c>
      <c r="J186" s="967">
        <v>8.0074810786826305</v>
      </c>
      <c r="K186" s="971">
        <v>0</v>
      </c>
      <c r="L186" s="955">
        <v>1.9298710696711801</v>
      </c>
      <c r="M186" s="966">
        <v>1.9145434527119201</v>
      </c>
      <c r="N186" s="952">
        <v>1.52243938668707</v>
      </c>
      <c r="O186" s="967">
        <v>9.2257127339018794</v>
      </c>
      <c r="P186" s="971">
        <v>4.5397225738743403</v>
      </c>
      <c r="Q186" s="955">
        <v>1.1288852137590599</v>
      </c>
      <c r="R186" s="966">
        <v>1.1021879895559299</v>
      </c>
      <c r="S186" s="952">
        <v>0.72144905756363698</v>
      </c>
      <c r="T186" s="967">
        <v>6.0937880347766296</v>
      </c>
      <c r="U186" s="971">
        <v>0</v>
      </c>
      <c r="V186" s="966">
        <v>97.183670628712889</v>
      </c>
      <c r="W186" s="952">
        <v>69.106335770454393</v>
      </c>
      <c r="X186" s="967">
        <v>28.077334858258503</v>
      </c>
      <c r="Y186" s="971">
        <v>2.8163293712870798</v>
      </c>
      <c r="Z186" s="966">
        <v>100</v>
      </c>
      <c r="AA186" s="966">
        <v>79.508317499740201</v>
      </c>
      <c r="AB186" s="952">
        <v>20.491682500259799</v>
      </c>
      <c r="AC186" s="939">
        <v>0</v>
      </c>
    </row>
    <row r="187" spans="1:29" x14ac:dyDescent="0.2">
      <c r="A187" s="958">
        <v>2023.08</v>
      </c>
      <c r="B187" s="962">
        <v>1.5628355161259999</v>
      </c>
      <c r="C187" s="966">
        <v>1.5148061389423499</v>
      </c>
      <c r="D187" s="952">
        <v>1.11269536487359</v>
      </c>
      <c r="E187" s="967">
        <v>10.813242324599701</v>
      </c>
      <c r="F187" s="971">
        <v>10.931174089068801</v>
      </c>
      <c r="G187" s="955">
        <v>1.84951634521873</v>
      </c>
      <c r="H187" s="966">
        <v>1.7905030086713201</v>
      </c>
      <c r="I187" s="952">
        <v>1.5615838526347801</v>
      </c>
      <c r="J187" s="967">
        <v>7.08404474231377</v>
      </c>
      <c r="K187" s="971">
        <v>13.3603238866397</v>
      </c>
      <c r="L187" s="955">
        <v>1.7061759306723601</v>
      </c>
      <c r="M187" s="966">
        <v>1.6526545738068401</v>
      </c>
      <c r="N187" s="952">
        <v>1.33713960875418</v>
      </c>
      <c r="O187" s="967">
        <v>8.9486435334567602</v>
      </c>
      <c r="P187" s="971">
        <v>12.145748987854301</v>
      </c>
      <c r="Q187" s="955">
        <v>1.0114069053458401</v>
      </c>
      <c r="R187" s="966">
        <v>0.96055047696941898</v>
      </c>
      <c r="S187" s="952">
        <v>0.64810171526984806</v>
      </c>
      <c r="T187" s="967">
        <v>6.4831765942490902</v>
      </c>
      <c r="U187" s="971">
        <v>10.931174089068801</v>
      </c>
      <c r="V187" s="966">
        <v>96.432392459126106</v>
      </c>
      <c r="W187" s="952">
        <v>67.897824058912107</v>
      </c>
      <c r="X187" s="967">
        <v>28.534568400213999</v>
      </c>
      <c r="Y187" s="971">
        <v>3.5676075408738601</v>
      </c>
      <c r="Z187" s="966">
        <v>96.315467875588595</v>
      </c>
      <c r="AA187" s="966">
        <v>80.519299065271795</v>
      </c>
      <c r="AB187" s="952">
        <v>15.796168810316798</v>
      </c>
      <c r="AC187" s="939">
        <v>3.6845321244114699</v>
      </c>
    </row>
    <row r="188" spans="1:29" x14ac:dyDescent="0.2">
      <c r="A188" s="958">
        <v>2023.09</v>
      </c>
      <c r="B188" s="962">
        <v>2.4157104586565601</v>
      </c>
      <c r="C188" s="966">
        <v>2.3398487071034801</v>
      </c>
      <c r="D188" s="952">
        <v>1.18660209023007</v>
      </c>
      <c r="E188" s="967">
        <v>26.480573284282102</v>
      </c>
      <c r="F188" s="971">
        <v>18.9233954747518</v>
      </c>
      <c r="G188" s="955">
        <v>2.0244551118147598</v>
      </c>
      <c r="H188" s="966">
        <v>2.0124459229291598</v>
      </c>
      <c r="I188" s="952">
        <v>1.4579337279804601</v>
      </c>
      <c r="J188" s="967">
        <v>13.6199598554091</v>
      </c>
      <c r="K188" s="971">
        <v>4.6376811890375</v>
      </c>
      <c r="L188" s="955">
        <v>2.2200827852356602</v>
      </c>
      <c r="M188" s="966">
        <v>2.17614731501632</v>
      </c>
      <c r="N188" s="952">
        <v>1.32226790910527</v>
      </c>
      <c r="O188" s="967">
        <v>20.050266569845601</v>
      </c>
      <c r="P188" s="971">
        <v>11.780538331894601</v>
      </c>
      <c r="Q188" s="955">
        <v>1.29067519103479</v>
      </c>
      <c r="R188" s="966">
        <v>1.2424685896462999</v>
      </c>
      <c r="S188" s="952">
        <v>0.49780398691907801</v>
      </c>
      <c r="T188" s="967">
        <v>13.6199598554091</v>
      </c>
      <c r="U188" s="971">
        <v>4.6376811890375</v>
      </c>
      <c r="V188" s="966">
        <v>96.416564168053412</v>
      </c>
      <c r="W188" s="952">
        <v>46.666181372717205</v>
      </c>
      <c r="X188" s="967">
        <v>49.750382795336201</v>
      </c>
      <c r="Y188" s="971">
        <v>3.5834358319466295</v>
      </c>
      <c r="Z188" s="966">
        <v>98.952055736462</v>
      </c>
      <c r="AA188" s="966">
        <v>68.418203530611294</v>
      </c>
      <c r="AB188" s="952">
        <v>30.5338522058507</v>
      </c>
      <c r="AC188" s="939">
        <v>1.0479442635380001</v>
      </c>
    </row>
    <row r="189" spans="1:29" x14ac:dyDescent="0.2">
      <c r="A189" s="958">
        <v>2023.1</v>
      </c>
      <c r="B189" s="962">
        <v>2.56762942724054</v>
      </c>
      <c r="C189" s="966">
        <v>2.4606371847261799</v>
      </c>
      <c r="D189" s="952">
        <v>1.06151324485609</v>
      </c>
      <c r="E189" s="967">
        <v>34.307362691924503</v>
      </c>
      <c r="F189" s="971">
        <v>23.8317757009346</v>
      </c>
      <c r="G189" s="955">
        <v>2.13408211339451</v>
      </c>
      <c r="H189" s="966">
        <v>2.1095518365912498</v>
      </c>
      <c r="I189" s="952">
        <v>1.27884762095524</v>
      </c>
      <c r="J189" s="967">
        <v>21.017961863145899</v>
      </c>
      <c r="K189" s="971">
        <v>7.0093457943925204</v>
      </c>
      <c r="L189" s="955">
        <v>2.3508557703175201</v>
      </c>
      <c r="M189" s="966">
        <v>2.2850945106587202</v>
      </c>
      <c r="N189" s="952">
        <v>1.17018043290567</v>
      </c>
      <c r="O189" s="967">
        <v>27.662662277535201</v>
      </c>
      <c r="P189" s="971">
        <v>15.4205607476636</v>
      </c>
      <c r="Q189" s="955">
        <v>1.299522338689</v>
      </c>
      <c r="R189" s="966">
        <v>1.2566856757822</v>
      </c>
      <c r="S189" s="952">
        <v>0.34503271237000999</v>
      </c>
      <c r="T189" s="967">
        <v>21.017961863145899</v>
      </c>
      <c r="U189" s="971">
        <v>7.0093457943925204</v>
      </c>
      <c r="V189" s="966">
        <v>95.353256614705316</v>
      </c>
      <c r="W189" s="952">
        <v>39.404036765589403</v>
      </c>
      <c r="X189" s="967">
        <v>55.949219849115906</v>
      </c>
      <c r="Y189" s="971">
        <v>4.6467433852947</v>
      </c>
      <c r="Z189" s="966">
        <v>98.355662387448106</v>
      </c>
      <c r="AA189" s="966">
        <v>57.115675399188007</v>
      </c>
      <c r="AB189" s="952">
        <v>41.2399869882601</v>
      </c>
      <c r="AC189" s="939">
        <v>1.64433761255189</v>
      </c>
    </row>
    <row r="190" spans="1:29" x14ac:dyDescent="0.2">
      <c r="A190" s="958">
        <v>2023.11</v>
      </c>
      <c r="B190" s="962">
        <v>2.00583781686883</v>
      </c>
      <c r="C190" s="966">
        <v>1.92653718873948</v>
      </c>
      <c r="D190" s="952">
        <v>1.4322441565405599</v>
      </c>
      <c r="E190" s="967">
        <v>9.9088130179761809</v>
      </c>
      <c r="F190" s="971">
        <v>12.406015040771001</v>
      </c>
      <c r="G190" s="955">
        <v>1.98349389685533</v>
      </c>
      <c r="H190" s="966">
        <v>1.9814188086184601</v>
      </c>
      <c r="I190" s="952">
        <v>1.7197864644416201</v>
      </c>
      <c r="J190" s="967">
        <v>6.2064865336858501</v>
      </c>
      <c r="K190" s="971">
        <v>2.2556390983219998</v>
      </c>
      <c r="L190" s="955">
        <v>1.9946658568620801</v>
      </c>
      <c r="M190" s="966">
        <v>1.95397799867897</v>
      </c>
      <c r="N190" s="952">
        <v>1.5760153104910899</v>
      </c>
      <c r="O190" s="967">
        <v>8.0576497758310097</v>
      </c>
      <c r="P190" s="971">
        <v>7.3308270695465199</v>
      </c>
      <c r="Q190" s="955">
        <v>1.0710080118468499</v>
      </c>
      <c r="R190" s="966">
        <v>1.04477619091575</v>
      </c>
      <c r="S190" s="952">
        <v>0.77732656903365405</v>
      </c>
      <c r="T190" s="967">
        <v>5.2373813798112998</v>
      </c>
      <c r="U190" s="971">
        <v>2.2556390983219998</v>
      </c>
      <c r="V190" s="966">
        <v>95.319702371015495</v>
      </c>
      <c r="W190" s="952">
        <v>66.731206389193602</v>
      </c>
      <c r="X190" s="967">
        <v>28.5884959818219</v>
      </c>
      <c r="Y190" s="971">
        <v>4.6802976289845697</v>
      </c>
      <c r="Z190" s="966">
        <v>99.139450753743006</v>
      </c>
      <c r="AA190" s="966">
        <v>81.031035759673799</v>
      </c>
      <c r="AB190" s="952">
        <v>18.1084149940692</v>
      </c>
      <c r="AC190" s="939">
        <v>0.86054924625705298</v>
      </c>
    </row>
    <row r="191" spans="1:29" x14ac:dyDescent="0.2">
      <c r="A191" s="958">
        <v>2023.12</v>
      </c>
      <c r="B191" s="962">
        <v>1.53391738605024</v>
      </c>
      <c r="C191" s="966">
        <v>1.3721368749129099</v>
      </c>
      <c r="D191" s="952">
        <v>0.89811055996733102</v>
      </c>
      <c r="E191" s="967">
        <v>9.2620282815383206</v>
      </c>
      <c r="F191" s="971">
        <v>26.78571429386</v>
      </c>
      <c r="G191" s="955">
        <v>1.94058996025399</v>
      </c>
      <c r="H191" s="966">
        <v>1.87579919238773</v>
      </c>
      <c r="I191" s="952">
        <v>1.5856264794152499</v>
      </c>
      <c r="J191" s="967">
        <v>6.7055546771261598</v>
      </c>
      <c r="K191" s="971">
        <v>12.053571432237</v>
      </c>
      <c r="L191" s="955">
        <v>1.73725367315211</v>
      </c>
      <c r="M191" s="966">
        <v>1.6239680336503199</v>
      </c>
      <c r="N191" s="952">
        <v>1.24186851969129</v>
      </c>
      <c r="O191" s="967">
        <v>7.9837914793322398</v>
      </c>
      <c r="P191" s="971">
        <v>19.419642863048502</v>
      </c>
      <c r="Q191" s="955">
        <v>0.84307162692975601</v>
      </c>
      <c r="R191" s="966">
        <v>0.68544547153342295</v>
      </c>
      <c r="S191" s="952">
        <v>0.41043622121839202</v>
      </c>
      <c r="T191" s="967">
        <v>4.6139738919573796</v>
      </c>
      <c r="U191" s="971">
        <v>12.053571432237</v>
      </c>
      <c r="V191" s="966">
        <v>88.88366409917279</v>
      </c>
      <c r="W191" s="952">
        <v>54.880188002772499</v>
      </c>
      <c r="X191" s="967">
        <v>34.003476096400298</v>
      </c>
      <c r="Y191" s="971">
        <v>11.116335900827199</v>
      </c>
      <c r="Z191" s="966">
        <v>96.045948105724605</v>
      </c>
      <c r="AA191" s="966">
        <v>76.586966331544801</v>
      </c>
      <c r="AB191" s="952">
        <v>19.458981774179801</v>
      </c>
      <c r="AC191" s="939">
        <v>3.9540518942753398</v>
      </c>
    </row>
    <row r="192" spans="1:29" x14ac:dyDescent="0.2">
      <c r="A192" s="958">
        <v>2024.01</v>
      </c>
      <c r="B192" s="962">
        <v>1.2914018259512801</v>
      </c>
      <c r="C192" s="966">
        <v>1.1587795591655501</v>
      </c>
      <c r="D192" s="952">
        <v>1.0828577778619899</v>
      </c>
      <c r="E192" s="967">
        <v>2.1837368185783701</v>
      </c>
      <c r="F192" s="971">
        <v>20.0716845878136</v>
      </c>
      <c r="G192" s="955">
        <v>1.97440612695749</v>
      </c>
      <c r="H192" s="966">
        <v>1.93519575356662</v>
      </c>
      <c r="I192" s="952">
        <v>1.5907467788362299</v>
      </c>
      <c r="J192" s="967">
        <v>6.5853168530124604</v>
      </c>
      <c r="K192" s="971">
        <v>7.5268817204301097</v>
      </c>
      <c r="L192" s="955">
        <v>1.63290397645438</v>
      </c>
      <c r="M192" s="966">
        <v>1.54698765636609</v>
      </c>
      <c r="N192" s="952">
        <v>1.33680227834911</v>
      </c>
      <c r="O192" s="967">
        <v>4.3845268357954099</v>
      </c>
      <c r="P192" s="971">
        <v>13.7992831541219</v>
      </c>
      <c r="Q192" s="955">
        <v>0.67718586382919599</v>
      </c>
      <c r="R192" s="966">
        <v>0.57566160399438104</v>
      </c>
      <c r="S192" s="952">
        <v>0.46032227962243299</v>
      </c>
      <c r="T192" s="967">
        <v>1.15609596277678</v>
      </c>
      <c r="U192" s="971">
        <v>7.5268817204301097</v>
      </c>
      <c r="V192" s="966">
        <v>89.101151078896493</v>
      </c>
      <c r="W192" s="952">
        <v>77.521124100224</v>
      </c>
      <c r="X192" s="967">
        <v>11.5800269786725</v>
      </c>
      <c r="Y192" s="971">
        <v>10.8988489211035</v>
      </c>
      <c r="Z192" s="966">
        <v>97.326767045547797</v>
      </c>
      <c r="AA192" s="966">
        <v>74.485990941590501</v>
      </c>
      <c r="AB192" s="952">
        <v>22.8407761039573</v>
      </c>
      <c r="AC192" s="939">
        <v>2.6732329544521898</v>
      </c>
    </row>
    <row r="193" spans="1:29" x14ac:dyDescent="0.2">
      <c r="A193" s="958">
        <v>2024.02</v>
      </c>
      <c r="B193" s="962">
        <v>1.0245081437197201</v>
      </c>
      <c r="C193" s="966">
        <v>1.0059794993395501</v>
      </c>
      <c r="D193" s="952">
        <v>0.70534163671434003</v>
      </c>
      <c r="E193" s="967">
        <v>5.45803136781569</v>
      </c>
      <c r="F193" s="971">
        <v>2.2352315064038999</v>
      </c>
      <c r="G193" s="955">
        <v>1.59728727475164</v>
      </c>
      <c r="H193" s="966">
        <v>1.4849018405022401</v>
      </c>
      <c r="I193" s="952">
        <v>1.2394901289067199</v>
      </c>
      <c r="J193" s="967">
        <v>5.11912694978869</v>
      </c>
      <c r="K193" s="971">
        <v>8.94092602561558</v>
      </c>
      <c r="L193" s="955">
        <v>1.3108977092356799</v>
      </c>
      <c r="M193" s="966">
        <v>1.24544066992089</v>
      </c>
      <c r="N193" s="952">
        <v>0.97241588281052904</v>
      </c>
      <c r="O193" s="967">
        <v>5.2885791588021904</v>
      </c>
      <c r="P193" s="971">
        <v>5.5880787660097404</v>
      </c>
      <c r="Q193" s="955">
        <v>0.596938342267327</v>
      </c>
      <c r="R193" s="966">
        <v>0.55476251759315598</v>
      </c>
      <c r="S193" s="952">
        <v>0.35196282750396002</v>
      </c>
      <c r="T193" s="967">
        <v>3.4613925010281199</v>
      </c>
      <c r="U193" s="971">
        <v>2.2352315064038999</v>
      </c>
      <c r="V193" s="966">
        <v>96.711409367557508</v>
      </c>
      <c r="W193" s="952">
        <v>63.519760991113607</v>
      </c>
      <c r="X193" s="967">
        <v>33.191648376443901</v>
      </c>
      <c r="Y193" s="971">
        <v>3.2885906324424798</v>
      </c>
      <c r="Z193" s="966">
        <v>91.562725284162596</v>
      </c>
      <c r="AA193" s="966">
        <v>71.595345575710695</v>
      </c>
      <c r="AB193" s="952">
        <v>19.967379708451897</v>
      </c>
      <c r="AC193" s="939">
        <v>8.4372747158373702</v>
      </c>
    </row>
    <row r="194" spans="1:29" x14ac:dyDescent="0.2">
      <c r="A194" s="958">
        <v>2024.03</v>
      </c>
      <c r="B194" s="962">
        <v>1.8986380740523801</v>
      </c>
      <c r="C194" s="966">
        <v>1.8918369302896301</v>
      </c>
      <c r="D194" s="952">
        <v>1.6507220456120899</v>
      </c>
      <c r="E194" s="967">
        <v>5.3030243123133998</v>
      </c>
      <c r="F194" s="971">
        <v>4.7619047619047601</v>
      </c>
      <c r="G194" s="955">
        <v>1.98260381382972</v>
      </c>
      <c r="H194" s="966">
        <v>1.9873131109481601</v>
      </c>
      <c r="I194" s="952">
        <v>1.5866944352488299</v>
      </c>
      <c r="J194" s="967">
        <v>7.6550900023511703</v>
      </c>
      <c r="K194" s="971">
        <v>0</v>
      </c>
      <c r="L194" s="955">
        <v>1.94062094394105</v>
      </c>
      <c r="M194" s="966">
        <v>1.93957502061889</v>
      </c>
      <c r="N194" s="952">
        <v>1.61870824043046</v>
      </c>
      <c r="O194" s="967">
        <v>6.4790571573322797</v>
      </c>
      <c r="P194" s="971">
        <v>2.38095238095238</v>
      </c>
      <c r="Q194" s="955">
        <v>0.82063214974591803</v>
      </c>
      <c r="R194" s="966">
        <v>0.81127040857203103</v>
      </c>
      <c r="S194" s="952">
        <v>0.73719690005035199</v>
      </c>
      <c r="T194" s="967">
        <v>1.8355347129070301</v>
      </c>
      <c r="U194" s="971">
        <v>0</v>
      </c>
      <c r="V194" s="966">
        <v>99.405669095533796</v>
      </c>
      <c r="W194" s="952">
        <v>81.010305319020404</v>
      </c>
      <c r="X194" s="967">
        <v>18.395363776513399</v>
      </c>
      <c r="Y194" s="971">
        <v>0.59433090446621606</v>
      </c>
      <c r="Z194" s="966">
        <v>100</v>
      </c>
      <c r="AA194" s="966">
        <v>74.570295593930808</v>
      </c>
      <c r="AB194" s="952">
        <v>25.429704406069199</v>
      </c>
      <c r="AC194" s="939">
        <v>0</v>
      </c>
    </row>
    <row r="195" spans="1:29" x14ac:dyDescent="0.2">
      <c r="A195" s="958">
        <v>2024.04</v>
      </c>
      <c r="B195" s="962">
        <v>1.7665489821290501</v>
      </c>
      <c r="C195" s="966">
        <v>1.7224180264134701</v>
      </c>
      <c r="D195" s="952">
        <v>1.0220460902638999</v>
      </c>
      <c r="E195" s="967">
        <v>11.6588697545064</v>
      </c>
      <c r="F195" s="971">
        <v>9.2375366601208206</v>
      </c>
      <c r="G195" s="955">
        <v>1.78148006125987</v>
      </c>
      <c r="H195" s="966">
        <v>1.7556259433289101</v>
      </c>
      <c r="I195" s="952">
        <v>1.06764477687519</v>
      </c>
      <c r="J195" s="967">
        <v>11.5162849552921</v>
      </c>
      <c r="K195" s="971">
        <v>6.1583577734138801</v>
      </c>
      <c r="L195" s="955">
        <v>1.7740145216944601</v>
      </c>
      <c r="M195" s="966">
        <v>1.7390219848711901</v>
      </c>
      <c r="N195" s="952">
        <v>1.0448454335695501</v>
      </c>
      <c r="O195" s="967">
        <v>11.587577354899301</v>
      </c>
      <c r="P195" s="971">
        <v>7.6979472167673499</v>
      </c>
      <c r="Q195" s="955">
        <v>0.91455284623428001</v>
      </c>
      <c r="R195" s="966">
        <v>0.865389168559628</v>
      </c>
      <c r="S195" s="952">
        <v>0.289253571512119</v>
      </c>
      <c r="T195" s="967">
        <v>8.9997885855004007</v>
      </c>
      <c r="U195" s="971">
        <v>6.1583577734138801</v>
      </c>
      <c r="V195" s="966">
        <v>96.929295799260103</v>
      </c>
      <c r="W195" s="952">
        <v>53.728701418942904</v>
      </c>
      <c r="X195" s="967">
        <v>43.200594380317199</v>
      </c>
      <c r="Y195" s="971">
        <v>3.0707042007398599</v>
      </c>
      <c r="Z195" s="966">
        <v>97.97002148262419</v>
      </c>
      <c r="AA195" s="966">
        <v>55.655406682124998</v>
      </c>
      <c r="AB195" s="952">
        <v>42.3146148004992</v>
      </c>
      <c r="AC195" s="939">
        <v>2.0299785173758402</v>
      </c>
    </row>
    <row r="196" spans="1:29" x14ac:dyDescent="0.2">
      <c r="A196" s="958">
        <v>2024.05</v>
      </c>
      <c r="B196" s="962">
        <v>1.54006801701623</v>
      </c>
      <c r="C196" s="966">
        <v>1.4241532846881499</v>
      </c>
      <c r="D196" s="952">
        <v>0.73454818296200997</v>
      </c>
      <c r="E196" s="967">
        <v>10.6194691759171</v>
      </c>
      <c r="F196" s="971">
        <v>20.910384075370398</v>
      </c>
      <c r="G196" s="955">
        <v>1.4993087968744201</v>
      </c>
      <c r="H196" s="966">
        <v>1.4904050574452801</v>
      </c>
      <c r="I196" s="952">
        <v>0.850995055927248</v>
      </c>
      <c r="J196" s="967">
        <v>10.0164106412967</v>
      </c>
      <c r="K196" s="971">
        <v>2.98719772505292</v>
      </c>
      <c r="L196" s="955">
        <v>1.51968840694533</v>
      </c>
      <c r="M196" s="966">
        <v>1.4572791710667099</v>
      </c>
      <c r="N196" s="952">
        <v>0.79277161944462904</v>
      </c>
      <c r="O196" s="967">
        <v>10.317939908606901</v>
      </c>
      <c r="P196" s="971">
        <v>11.9487909002117</v>
      </c>
      <c r="Q196" s="955">
        <v>0.84278114970845297</v>
      </c>
      <c r="R196" s="966">
        <v>0.74950747884600399</v>
      </c>
      <c r="S196" s="952">
        <v>0.248745860713426</v>
      </c>
      <c r="T196" s="967">
        <v>7.0920766542737104</v>
      </c>
      <c r="U196" s="971">
        <v>2.98719772505292</v>
      </c>
      <c r="V196" s="966">
        <v>91.923319509163889</v>
      </c>
      <c r="W196" s="952">
        <v>44.104479678254101</v>
      </c>
      <c r="X196" s="967">
        <v>47.818839830909795</v>
      </c>
      <c r="Y196" s="971">
        <v>8.0766804908361696</v>
      </c>
      <c r="Z196" s="966">
        <v>98.814821742856594</v>
      </c>
      <c r="AA196" s="966">
        <v>52.485370074622693</v>
      </c>
      <c r="AB196" s="952">
        <v>46.329451668233901</v>
      </c>
      <c r="AC196" s="939">
        <v>1.1851782571434</v>
      </c>
    </row>
    <row r="197" spans="1:29" x14ac:dyDescent="0.2">
      <c r="A197" s="958">
        <v>2024.06</v>
      </c>
      <c r="B197" s="962">
        <v>1.1177283255414701</v>
      </c>
      <c r="C197" s="966">
        <v>1.1201984258114801</v>
      </c>
      <c r="D197" s="952">
        <v>0.97420878657979804</v>
      </c>
      <c r="E197" s="967">
        <v>3.9096155226681599</v>
      </c>
      <c r="F197" s="971">
        <v>0</v>
      </c>
      <c r="G197" s="955">
        <v>0.96944032125042101</v>
      </c>
      <c r="H197" s="966">
        <v>0.97158271555551401</v>
      </c>
      <c r="I197" s="952">
        <v>0.72118716697471197</v>
      </c>
      <c r="J197" s="967">
        <v>5.7558785591780302</v>
      </c>
      <c r="K197" s="971">
        <v>0</v>
      </c>
      <c r="L197" s="955">
        <v>1.0435843233959501</v>
      </c>
      <c r="M197" s="966">
        <v>1.0458905706835</v>
      </c>
      <c r="N197" s="952">
        <v>0.847697976777255</v>
      </c>
      <c r="O197" s="967">
        <v>4.8327470409230999</v>
      </c>
      <c r="P197" s="971">
        <v>0</v>
      </c>
      <c r="Q197" s="955">
        <v>0.40663390799763599</v>
      </c>
      <c r="R197" s="966">
        <v>0.40753254007395401</v>
      </c>
      <c r="S197" s="952">
        <v>0.31693598123162797</v>
      </c>
      <c r="T197" s="967">
        <v>1.6331844735434</v>
      </c>
      <c r="U197" s="971">
        <v>0</v>
      </c>
      <c r="V197" s="966">
        <v>99.999999999999901</v>
      </c>
      <c r="W197" s="952">
        <v>82.642273495975402</v>
      </c>
      <c r="X197" s="967">
        <v>17.357726504024502</v>
      </c>
      <c r="Y197" s="971">
        <v>0</v>
      </c>
      <c r="Z197" s="966">
        <v>100</v>
      </c>
      <c r="AA197" s="966">
        <v>70.536414842063593</v>
      </c>
      <c r="AB197" s="952">
        <v>29.4635851579364</v>
      </c>
      <c r="AC197" s="939">
        <v>0</v>
      </c>
    </row>
    <row r="198" spans="1:29" x14ac:dyDescent="0.2">
      <c r="A198" s="958">
        <v>2024.07</v>
      </c>
      <c r="B198" s="962">
        <v>1.10788597664717</v>
      </c>
      <c r="C198" s="966">
        <v>1.1082457771700001</v>
      </c>
      <c r="D198" s="952">
        <v>0.76537418460153195</v>
      </c>
      <c r="E198" s="967">
        <v>5.7921243490195602</v>
      </c>
      <c r="F198" s="971">
        <v>0</v>
      </c>
      <c r="G198" s="955">
        <v>1.16665379973686</v>
      </c>
      <c r="H198" s="966">
        <v>1.16703268588215</v>
      </c>
      <c r="I198" s="952">
        <v>0.98581028354596201</v>
      </c>
      <c r="J198" s="967">
        <v>3.6426642209503801</v>
      </c>
      <c r="K198" s="971">
        <v>0</v>
      </c>
      <c r="L198" s="955">
        <v>1.13726988819202</v>
      </c>
      <c r="M198" s="966">
        <v>1.1376392315260799</v>
      </c>
      <c r="N198" s="952">
        <v>0.87559223407374698</v>
      </c>
      <c r="O198" s="967">
        <v>4.7173942849849704</v>
      </c>
      <c r="P198" s="971">
        <v>0</v>
      </c>
      <c r="Q198" s="955">
        <v>0.50280818049822296</v>
      </c>
      <c r="R198" s="966">
        <v>0.50297147405914999</v>
      </c>
      <c r="S198" s="952">
        <v>0.36742391674702701</v>
      </c>
      <c r="T198" s="967">
        <v>2.35465097426161</v>
      </c>
      <c r="U198" s="971">
        <v>0</v>
      </c>
      <c r="V198" s="966">
        <v>100</v>
      </c>
      <c r="W198" s="952">
        <v>64.351111318952107</v>
      </c>
      <c r="X198" s="967">
        <v>35.6488886810479</v>
      </c>
      <c r="Y198" s="971">
        <v>0</v>
      </c>
      <c r="Z198" s="966">
        <v>100</v>
      </c>
      <c r="AA198" s="966">
        <v>78.709771426691802</v>
      </c>
      <c r="AB198" s="952">
        <v>21.290228573308202</v>
      </c>
      <c r="AC198" s="939">
        <v>0</v>
      </c>
    </row>
    <row r="199" spans="1:29" x14ac:dyDescent="0.2">
      <c r="A199" s="958">
        <v>2024.08</v>
      </c>
      <c r="B199" s="962">
        <v>0.917309170768565</v>
      </c>
      <c r="C199" s="966">
        <v>0.91791873952686598</v>
      </c>
      <c r="D199" s="952">
        <v>0.54301015517478102</v>
      </c>
      <c r="E199" s="967">
        <v>5.8961409329113801</v>
      </c>
      <c r="F199" s="971">
        <v>0</v>
      </c>
      <c r="G199" s="955">
        <v>1.33215353680657</v>
      </c>
      <c r="H199" s="966">
        <v>1.3330387772502299</v>
      </c>
      <c r="I199" s="952">
        <v>1.0384448845812899</v>
      </c>
      <c r="J199" s="967">
        <v>5.24480264644653</v>
      </c>
      <c r="K199" s="971">
        <v>0</v>
      </c>
      <c r="L199" s="955">
        <v>1.1247313537875701</v>
      </c>
      <c r="M199" s="966">
        <v>1.1254787583885499</v>
      </c>
      <c r="N199" s="952">
        <v>0.79072751987803702</v>
      </c>
      <c r="O199" s="967">
        <v>5.57047178967896</v>
      </c>
      <c r="P199" s="971">
        <v>0</v>
      </c>
      <c r="Q199" s="955">
        <v>0.50192476454538204</v>
      </c>
      <c r="R199" s="966">
        <v>0.50225830275173</v>
      </c>
      <c r="S199" s="952">
        <v>0.19662954194323401</v>
      </c>
      <c r="T199" s="967">
        <v>4.1712841050509004</v>
      </c>
      <c r="U199" s="971">
        <v>0</v>
      </c>
      <c r="V199" s="966">
        <v>100</v>
      </c>
      <c r="W199" s="952">
        <v>55.013609288248503</v>
      </c>
      <c r="X199" s="967">
        <v>44.986390711751497</v>
      </c>
      <c r="Y199" s="971">
        <v>0</v>
      </c>
      <c r="Z199" s="966">
        <v>100</v>
      </c>
      <c r="AA199" s="966">
        <v>72.444778947932392</v>
      </c>
      <c r="AB199" s="952">
        <v>27.555221052067601</v>
      </c>
      <c r="AC199" s="939">
        <v>0</v>
      </c>
    </row>
    <row r="200" spans="1:29" x14ac:dyDescent="0.2">
      <c r="A200" s="958">
        <v>2024.09</v>
      </c>
      <c r="B200" s="962">
        <v>2.0537391809860299</v>
      </c>
      <c r="C200" s="966">
        <v>2.0326944821883801</v>
      </c>
      <c r="D200" s="952">
        <v>1.2196910432352699</v>
      </c>
      <c r="E200" s="967">
        <v>15.2431023688656</v>
      </c>
      <c r="F200" s="971">
        <v>4.06698564593301</v>
      </c>
      <c r="G200" s="955">
        <v>1.84011982203549</v>
      </c>
      <c r="H200" s="966">
        <v>1.7743294626503501</v>
      </c>
      <c r="I200" s="952">
        <v>0.97565563847736403</v>
      </c>
      <c r="J200" s="967">
        <v>14.7518969368095</v>
      </c>
      <c r="K200" s="971">
        <v>8.1339712918660307</v>
      </c>
      <c r="L200" s="955">
        <v>1.9469295015107599</v>
      </c>
      <c r="M200" s="966">
        <v>1.9035119724193701</v>
      </c>
      <c r="N200" s="952">
        <v>1.09767334085632</v>
      </c>
      <c r="O200" s="967">
        <v>14.997499652837501</v>
      </c>
      <c r="P200" s="971">
        <v>6.1004784688995199</v>
      </c>
      <c r="Q200" s="955">
        <v>1.18535035834113</v>
      </c>
      <c r="R200" s="966">
        <v>1.15522829046324</v>
      </c>
      <c r="S200" s="952">
        <v>0.42526946127827497</v>
      </c>
      <c r="T200" s="967">
        <v>12.6603884457483</v>
      </c>
      <c r="U200" s="971">
        <v>4.06698564593301</v>
      </c>
      <c r="V200" s="966">
        <v>97.951401017807001</v>
      </c>
      <c r="W200" s="952">
        <v>55.366992431071601</v>
      </c>
      <c r="X200" s="967">
        <v>42.5844085867354</v>
      </c>
      <c r="Y200" s="971">
        <v>2.0485989821929897</v>
      </c>
      <c r="Z200" s="966">
        <v>95.427158660566107</v>
      </c>
      <c r="AA200" s="966">
        <v>49.430709273700202</v>
      </c>
      <c r="AB200" s="952">
        <v>45.996449386865898</v>
      </c>
      <c r="AC200" s="939">
        <v>4.5728413394339205</v>
      </c>
    </row>
    <row r="201" spans="1:29" x14ac:dyDescent="0.2">
      <c r="A201" s="958">
        <v>2024.1</v>
      </c>
      <c r="B201" s="962">
        <v>1.5602799749312299</v>
      </c>
      <c r="C201" s="966">
        <v>1.56336498331364</v>
      </c>
      <c r="D201" s="952">
        <v>1.11637252240423</v>
      </c>
      <c r="E201" s="967">
        <v>5.83819019671642</v>
      </c>
      <c r="F201" s="971">
        <v>0</v>
      </c>
      <c r="G201" s="955">
        <v>1.6900996697836701</v>
      </c>
      <c r="H201" s="966">
        <v>1.6934413595650799</v>
      </c>
      <c r="I201" s="952">
        <v>1.3081584032886999</v>
      </c>
      <c r="J201" s="967">
        <v>5.3781059564439397</v>
      </c>
      <c r="K201" s="971">
        <v>0</v>
      </c>
      <c r="L201" s="955">
        <v>1.6251898223574499</v>
      </c>
      <c r="M201" s="966">
        <v>1.6284031714393601</v>
      </c>
      <c r="N201" s="952">
        <v>1.21226546284647</v>
      </c>
      <c r="O201" s="967">
        <v>5.6081480765801803</v>
      </c>
      <c r="P201" s="971">
        <v>0</v>
      </c>
      <c r="Q201" s="955">
        <v>0.96919818819773196</v>
      </c>
      <c r="R201" s="966">
        <v>0.971114501028018</v>
      </c>
      <c r="S201" s="952">
        <v>0.56976931265576802</v>
      </c>
      <c r="T201" s="967">
        <v>4.7391000671766097</v>
      </c>
      <c r="U201" s="971">
        <v>0</v>
      </c>
      <c r="V201" s="966">
        <v>100</v>
      </c>
      <c r="W201" s="952">
        <v>64.648418779664695</v>
      </c>
      <c r="X201" s="967">
        <v>35.351581220335298</v>
      </c>
      <c r="Y201" s="971">
        <v>0</v>
      </c>
      <c r="Z201" s="966">
        <v>99.999999999999986</v>
      </c>
      <c r="AA201" s="966">
        <v>69.935763682402992</v>
      </c>
      <c r="AB201" s="952">
        <v>30.064236317596997</v>
      </c>
      <c r="AC201" s="939">
        <v>0</v>
      </c>
    </row>
    <row r="202" spans="1:29" x14ac:dyDescent="0.2">
      <c r="A202" s="958">
        <v>2024.11</v>
      </c>
      <c r="B202" s="962">
        <v>1.2055552362278601</v>
      </c>
      <c r="C202" s="966">
        <v>1.2059659658500901</v>
      </c>
      <c r="D202" s="952">
        <v>1.0391301671670901</v>
      </c>
      <c r="E202" s="967">
        <v>3.7357509773008899</v>
      </c>
      <c r="F202" s="971">
        <v>0</v>
      </c>
      <c r="G202" s="955">
        <v>1.2232393732442299</v>
      </c>
      <c r="H202" s="966">
        <v>1.22365612780725</v>
      </c>
      <c r="I202" s="952">
        <v>1.1032841670114499</v>
      </c>
      <c r="J202" s="967">
        <v>3.0488949831608299</v>
      </c>
      <c r="K202" s="971">
        <v>0</v>
      </c>
      <c r="L202" s="955">
        <v>1.2143973047360499</v>
      </c>
      <c r="M202" s="966">
        <v>1.2148110468286699</v>
      </c>
      <c r="N202" s="952">
        <v>1.07120716708927</v>
      </c>
      <c r="O202" s="967">
        <v>3.3923229802308601</v>
      </c>
      <c r="P202" s="971">
        <v>0</v>
      </c>
      <c r="Q202" s="955">
        <v>0.456581445754913</v>
      </c>
      <c r="R202" s="966">
        <v>0.45673700189958</v>
      </c>
      <c r="S202" s="952">
        <v>0.45872379344039699</v>
      </c>
      <c r="T202" s="967">
        <v>0.23323643900893501</v>
      </c>
      <c r="U202" s="971">
        <v>0</v>
      </c>
      <c r="V202" s="966">
        <v>100</v>
      </c>
      <c r="W202" s="952">
        <v>80.834849666514998</v>
      </c>
      <c r="X202" s="967">
        <v>19.165150333485002</v>
      </c>
      <c r="Y202" s="971">
        <v>0</v>
      </c>
      <c r="Z202" s="966">
        <v>99.999999999999986</v>
      </c>
      <c r="AA202" s="966">
        <v>84.584683732004692</v>
      </c>
      <c r="AB202" s="952">
        <v>15.4153162679953</v>
      </c>
      <c r="AC202" s="939">
        <v>0</v>
      </c>
    </row>
    <row r="203" spans="1:29" x14ac:dyDescent="0.2">
      <c r="A203" s="958">
        <v>2024.12</v>
      </c>
      <c r="B203" s="962">
        <v>1.15933868755613</v>
      </c>
      <c r="C203" s="966">
        <v>1.15191059579914</v>
      </c>
      <c r="D203" s="952">
        <v>0.99815107439942496</v>
      </c>
      <c r="E203" s="967">
        <v>3.9648928818635301</v>
      </c>
      <c r="F203" s="971">
        <v>20.9754304510491</v>
      </c>
      <c r="G203" s="955">
        <v>1.38434607184398</v>
      </c>
      <c r="H203" s="966">
        <v>1.38486499604799</v>
      </c>
      <c r="I203" s="952">
        <v>1.19702426476031</v>
      </c>
      <c r="J203" s="967">
        <v>4.8213523426755502</v>
      </c>
      <c r="K203" s="971">
        <v>0</v>
      </c>
      <c r="L203" s="955">
        <v>1.27184237970005</v>
      </c>
      <c r="M203" s="966">
        <v>1.2683877959235701</v>
      </c>
      <c r="N203" s="952">
        <v>1.0975876695798701</v>
      </c>
      <c r="O203" s="967">
        <v>4.3931226122695399</v>
      </c>
      <c r="P203" s="971">
        <v>10.4877152255246</v>
      </c>
      <c r="Q203" s="955">
        <v>0.44072291980498401</v>
      </c>
      <c r="R203" s="966">
        <v>0.44088812545334299</v>
      </c>
      <c r="S203" s="952">
        <v>0.37076035955519399</v>
      </c>
      <c r="T203" s="967">
        <v>0.96048763706176798</v>
      </c>
      <c r="U203" s="971">
        <v>0</v>
      </c>
      <c r="V203" s="966">
        <v>99.32205097098921</v>
      </c>
      <c r="W203" s="952">
        <v>81.603808881223401</v>
      </c>
      <c r="X203" s="967">
        <v>17.718242089765802</v>
      </c>
      <c r="Y203" s="971">
        <v>0.67794902901075405</v>
      </c>
      <c r="Z203" s="966">
        <v>100</v>
      </c>
      <c r="AA203" s="966">
        <v>81.956378874123601</v>
      </c>
      <c r="AB203" s="952">
        <v>18.043621125876399</v>
      </c>
      <c r="AC203" s="939">
        <v>0</v>
      </c>
    </row>
    <row r="204" spans="1:29" x14ac:dyDescent="0.2">
      <c r="A204" s="958">
        <v>2025.01</v>
      </c>
      <c r="B204" s="962">
        <v>1.3370930617546199</v>
      </c>
      <c r="C204" s="966">
        <v>1.29756064904053</v>
      </c>
      <c r="D204" s="952">
        <v>1.25792461017934</v>
      </c>
      <c r="E204" s="967">
        <v>1.6652947384224901</v>
      </c>
      <c r="F204" s="971">
        <v>0</v>
      </c>
      <c r="G204" s="955">
        <v>1.8657768983328999</v>
      </c>
      <c r="H204" s="966">
        <v>1.88437008418166</v>
      </c>
      <c r="I204" s="952">
        <v>1.4949314008728301</v>
      </c>
      <c r="J204" s="967">
        <v>5.4974929817094802</v>
      </c>
      <c r="K204" s="971">
        <v>0</v>
      </c>
      <c r="L204" s="955">
        <v>1.6014349800437599</v>
      </c>
      <c r="M204" s="966">
        <v>1.61739389680131</v>
      </c>
      <c r="N204" s="952">
        <v>1.4057051219091801</v>
      </c>
      <c r="O204" s="967">
        <v>3.58139386006598</v>
      </c>
      <c r="P204" s="971">
        <v>0</v>
      </c>
      <c r="Q204" s="955">
        <v>0.50387121413702496</v>
      </c>
      <c r="R204" s="966">
        <v>0.50889248497420903</v>
      </c>
      <c r="S204" s="952">
        <v>0.50462595775500196</v>
      </c>
      <c r="T204" s="967">
        <v>0.147305076107316</v>
      </c>
      <c r="U204" s="971">
        <v>0</v>
      </c>
      <c r="V204" s="966">
        <v>100.0000000000001</v>
      </c>
      <c r="W204" s="952">
        <v>88.001580253650801</v>
      </c>
      <c r="X204" s="967">
        <v>11.998419746349299</v>
      </c>
      <c r="Y204" s="971">
        <v>0</v>
      </c>
      <c r="Z204" s="966">
        <v>100</v>
      </c>
      <c r="AA204" s="966">
        <v>71.614303922114004</v>
      </c>
      <c r="AB204" s="952">
        <v>28.385696077886003</v>
      </c>
      <c r="AC204" s="939">
        <v>0</v>
      </c>
    </row>
    <row r="205" spans="1:29" x14ac:dyDescent="0.2">
      <c r="A205" s="958">
        <v>2025.02</v>
      </c>
      <c r="B205" s="962">
        <v>0.665264101212101</v>
      </c>
      <c r="C205" s="966">
        <v>0.66556804942323899</v>
      </c>
      <c r="D205" s="952">
        <v>0.586397620994772</v>
      </c>
      <c r="E205" s="967">
        <v>2.22388619231051</v>
      </c>
      <c r="F205" s="971">
        <v>0</v>
      </c>
      <c r="G205" s="955">
        <v>1.06156341072477</v>
      </c>
      <c r="H205" s="966">
        <v>1.06204842156349</v>
      </c>
      <c r="I205" s="952">
        <v>0.958096597761248</v>
      </c>
      <c r="J205" s="967">
        <v>3.1081408355210298</v>
      </c>
      <c r="K205" s="971">
        <v>0</v>
      </c>
      <c r="L205" s="955">
        <v>0.86341375596843495</v>
      </c>
      <c r="M205" s="966">
        <v>0.86380823549336405</v>
      </c>
      <c r="N205" s="952">
        <v>0.77224710937801</v>
      </c>
      <c r="O205" s="967">
        <v>2.6660135139157699</v>
      </c>
      <c r="P205" s="971">
        <v>0</v>
      </c>
      <c r="Q205" s="955">
        <v>0.39581449275386899</v>
      </c>
      <c r="R205" s="966">
        <v>0.39599533387665797</v>
      </c>
      <c r="S205" s="952">
        <v>0.35762159833393498</v>
      </c>
      <c r="T205" s="967">
        <v>0.30650300047324303</v>
      </c>
      <c r="U205" s="971">
        <v>0</v>
      </c>
      <c r="V205" s="966">
        <v>100</v>
      </c>
      <c r="W205" s="952">
        <v>83.845080046242998</v>
      </c>
      <c r="X205" s="967">
        <v>16.154919953756998</v>
      </c>
      <c r="Y205" s="971">
        <v>0</v>
      </c>
      <c r="Z205" s="966">
        <v>100</v>
      </c>
      <c r="AA205" s="966">
        <v>85.8505001467976</v>
      </c>
      <c r="AB205" s="952">
        <v>14.1494998532024</v>
      </c>
      <c r="AC205" s="939">
        <v>0</v>
      </c>
    </row>
    <row r="206" spans="1:29" x14ac:dyDescent="0.2">
      <c r="A206" s="958">
        <v>2025.03</v>
      </c>
      <c r="B206" s="962">
        <v>1.7661794121793</v>
      </c>
      <c r="C206" s="966">
        <v>1.7202345978785401</v>
      </c>
      <c r="D206" s="952">
        <v>1.47830929271573</v>
      </c>
      <c r="E206" s="967">
        <v>6.3708389125916796</v>
      </c>
      <c r="F206" s="971">
        <v>100.867678990253</v>
      </c>
      <c r="G206" s="955">
        <v>1.81200175525261</v>
      </c>
      <c r="H206" s="966">
        <v>1.8128418241164701</v>
      </c>
      <c r="I206" s="952">
        <v>1.5357655639121</v>
      </c>
      <c r="J206" s="967">
        <v>7.1391637247703503</v>
      </c>
      <c r="K206" s="971">
        <v>0</v>
      </c>
      <c r="L206" s="955">
        <v>1.7890905837159501</v>
      </c>
      <c r="M206" s="966">
        <v>1.7665382109975101</v>
      </c>
      <c r="N206" s="952">
        <v>1.5070374283139201</v>
      </c>
      <c r="O206" s="967">
        <v>6.7550013186810203</v>
      </c>
      <c r="P206" s="971">
        <v>50.433839495126698</v>
      </c>
      <c r="Q206" s="955">
        <v>0.85443475679101899</v>
      </c>
      <c r="R206" s="966">
        <v>0.84819346464998402</v>
      </c>
      <c r="S206" s="952">
        <v>0.65842114245059302</v>
      </c>
      <c r="T206" s="967">
        <v>3.3664709576330498</v>
      </c>
      <c r="U206" s="971">
        <v>0</v>
      </c>
      <c r="V206" s="966">
        <v>97.353498248381101</v>
      </c>
      <c r="W206" s="952">
        <v>79.5252635891854</v>
      </c>
      <c r="X206" s="967">
        <v>17.828234659195701</v>
      </c>
      <c r="Y206" s="971">
        <v>2.64650175161887</v>
      </c>
      <c r="Z206" s="966">
        <v>100</v>
      </c>
      <c r="AA206" s="966">
        <v>80.526892400352097</v>
      </c>
      <c r="AB206" s="952">
        <v>19.4731075996479</v>
      </c>
      <c r="AC206" s="939">
        <v>0</v>
      </c>
    </row>
    <row r="207" spans="1:29" x14ac:dyDescent="0.2">
      <c r="A207" s="958">
        <v>2025.04</v>
      </c>
      <c r="B207" s="962">
        <v>1.3901671245915299</v>
      </c>
      <c r="C207" s="966">
        <v>1.3857005322259</v>
      </c>
      <c r="D207" s="952">
        <v>1.0982907123654599</v>
      </c>
      <c r="E207" s="967">
        <v>6.34976731201614</v>
      </c>
      <c r="F207" s="971">
        <v>5.5555558365202202</v>
      </c>
      <c r="G207" s="955">
        <v>1.5409532504317001</v>
      </c>
      <c r="H207" s="966">
        <v>1.54260563163791</v>
      </c>
      <c r="I207" s="952">
        <v>1.4343011758556901</v>
      </c>
      <c r="J207" s="967">
        <v>3.4132116927419598</v>
      </c>
      <c r="K207" s="971">
        <v>0</v>
      </c>
      <c r="L207" s="955">
        <v>1.46556018751161</v>
      </c>
      <c r="M207" s="966">
        <v>1.46415308193191</v>
      </c>
      <c r="N207" s="952">
        <v>1.2662959441105699</v>
      </c>
      <c r="O207" s="967">
        <v>4.8814895023790497</v>
      </c>
      <c r="P207" s="971">
        <v>2.7777779182601101</v>
      </c>
      <c r="Q207" s="955">
        <v>0.63313948713776602</v>
      </c>
      <c r="R207" s="966">
        <v>0.63381840960940095</v>
      </c>
      <c r="S207" s="952">
        <v>0.62522536966891096</v>
      </c>
      <c r="T207" s="967">
        <v>0.52247963805200703</v>
      </c>
      <c r="U207" s="971">
        <v>0</v>
      </c>
      <c r="V207" s="966">
        <v>99.571928970405395</v>
      </c>
      <c r="W207" s="952">
        <v>74.600378084403303</v>
      </c>
      <c r="X207" s="967">
        <v>24.971550886002099</v>
      </c>
      <c r="Y207" s="971">
        <v>0.42807102959458099</v>
      </c>
      <c r="Z207" s="966">
        <v>100</v>
      </c>
      <c r="AA207" s="966">
        <v>87.890436745940704</v>
      </c>
      <c r="AB207" s="952">
        <v>12.109563254059299</v>
      </c>
      <c r="AC207" s="939">
        <v>0</v>
      </c>
    </row>
    <row r="208" spans="1:29" x14ac:dyDescent="0.2">
      <c r="A208" s="958">
        <v>2025.05</v>
      </c>
      <c r="B208" s="962">
        <v>1.1784819093827501</v>
      </c>
      <c r="C208" s="966">
        <v>1.17948453796985</v>
      </c>
      <c r="D208" s="952">
        <v>0.97231011974247095</v>
      </c>
      <c r="E208" s="967">
        <v>4.6785152826948604</v>
      </c>
      <c r="F208" s="971">
        <v>0</v>
      </c>
      <c r="G208" s="955">
        <v>1.29721458547045</v>
      </c>
      <c r="H208" s="966">
        <v>1.29831822941834</v>
      </c>
      <c r="I208" s="952">
        <v>1.1716439197914801</v>
      </c>
      <c r="J208" s="967">
        <v>3.43775855097743</v>
      </c>
      <c r="K208" s="971">
        <v>0</v>
      </c>
      <c r="L208" s="955">
        <v>1.2378482474265999</v>
      </c>
      <c r="M208" s="966">
        <v>1.2389013836941001</v>
      </c>
      <c r="N208" s="952">
        <v>1.07197701976698</v>
      </c>
      <c r="O208" s="967">
        <v>4.0581369168361396</v>
      </c>
      <c r="P208" s="971">
        <v>0</v>
      </c>
      <c r="Q208" s="955">
        <v>0.48560313760641699</v>
      </c>
      <c r="R208" s="966">
        <v>0.48601627894008698</v>
      </c>
      <c r="S208" s="952">
        <v>0.36227633345508198</v>
      </c>
      <c r="T208" s="967">
        <v>1.93039400405039</v>
      </c>
      <c r="U208" s="971">
        <v>0</v>
      </c>
      <c r="V208" s="966">
        <v>99.999999999999986</v>
      </c>
      <c r="W208" s="952">
        <v>77.827101360568591</v>
      </c>
      <c r="X208" s="967">
        <v>22.172898639431398</v>
      </c>
      <c r="Y208" s="971">
        <v>0</v>
      </c>
      <c r="Z208" s="966">
        <v>100</v>
      </c>
      <c r="AA208" s="966">
        <v>85.1986650307378</v>
      </c>
      <c r="AB208" s="952">
        <v>14.8013349692622</v>
      </c>
      <c r="AC208" s="939">
        <v>0</v>
      </c>
    </row>
    <row r="209" spans="1:29" x14ac:dyDescent="0.2">
      <c r="A209" s="958">
        <v>2025.06</v>
      </c>
      <c r="B209" s="962">
        <v>1.73370761914365</v>
      </c>
      <c r="C209" s="966">
        <v>1.7326905089366</v>
      </c>
      <c r="D209" s="952">
        <v>1.47136495550874</v>
      </c>
      <c r="E209" s="967">
        <v>5.8533830985279298</v>
      </c>
      <c r="F209" s="971">
        <v>0</v>
      </c>
      <c r="G209" s="955">
        <v>1.48875118011853</v>
      </c>
      <c r="H209" s="966">
        <v>1.5028206985147401</v>
      </c>
      <c r="I209" s="952">
        <v>1.3197702740089401</v>
      </c>
      <c r="J209" s="967">
        <v>4.3892377284927502</v>
      </c>
      <c r="K209" s="971">
        <v>0</v>
      </c>
      <c r="L209" s="955">
        <v>1.61122939963109</v>
      </c>
      <c r="M209" s="966">
        <v>1.6264564046412999</v>
      </c>
      <c r="N209" s="952">
        <v>1.40482020194949</v>
      </c>
      <c r="O209" s="967">
        <v>5.12131041351034</v>
      </c>
      <c r="P209" s="971">
        <v>0</v>
      </c>
      <c r="Q209" s="955">
        <v>0.84420547939576696</v>
      </c>
      <c r="R209" s="966">
        <v>0.85218368601696404</v>
      </c>
      <c r="S209" s="952">
        <v>0.64245008640124102</v>
      </c>
      <c r="T209" s="967">
        <v>3.55575241133181</v>
      </c>
      <c r="U209" s="971">
        <v>0</v>
      </c>
      <c r="V209" s="966">
        <v>100</v>
      </c>
      <c r="W209" s="952">
        <v>80.054094843854102</v>
      </c>
      <c r="X209" s="967">
        <v>19.945905156145898</v>
      </c>
      <c r="Y209" s="971">
        <v>0</v>
      </c>
      <c r="Z209" s="966">
        <v>100</v>
      </c>
      <c r="AA209" s="966">
        <v>82.582346643606201</v>
      </c>
      <c r="AB209" s="952">
        <v>17.417653356393799</v>
      </c>
      <c r="AC209" s="939">
        <v>0</v>
      </c>
    </row>
    <row r="210" spans="1:29" x14ac:dyDescent="0.2">
      <c r="A210" s="958">
        <v>2025.07</v>
      </c>
      <c r="B210" s="962">
        <v>1.74916868630438</v>
      </c>
      <c r="C210" s="966">
        <v>1.76874711090101</v>
      </c>
      <c r="D210" s="952">
        <v>1.6018842995433</v>
      </c>
      <c r="E210" s="967">
        <v>3.9691211673043898</v>
      </c>
      <c r="F210" s="971">
        <v>0</v>
      </c>
      <c r="G210" s="955">
        <v>1.7369140620280401</v>
      </c>
      <c r="H210" s="966">
        <v>1.7563553207588301</v>
      </c>
      <c r="I210" s="952">
        <v>1.7530574263338199</v>
      </c>
      <c r="J210" s="967">
        <v>1.7998437486146699</v>
      </c>
      <c r="K210" s="971">
        <v>0</v>
      </c>
      <c r="L210" s="955">
        <v>1.7430413741662101</v>
      </c>
      <c r="M210" s="966">
        <v>1.7625512158299199</v>
      </c>
      <c r="N210" s="952">
        <v>1.67747086293856</v>
      </c>
      <c r="O210" s="967">
        <v>2.8844824579595301</v>
      </c>
      <c r="P210" s="971">
        <v>0</v>
      </c>
      <c r="Q210" s="955">
        <v>0.81665364638774496</v>
      </c>
      <c r="R210" s="966">
        <v>0.82579444107641997</v>
      </c>
      <c r="S210" s="952">
        <v>0.88841760355217403</v>
      </c>
      <c r="T210" s="967">
        <v>0</v>
      </c>
      <c r="U210" s="971">
        <v>0</v>
      </c>
      <c r="V210" s="966">
        <v>100</v>
      </c>
      <c r="W210" s="952">
        <v>84.182186379174794</v>
      </c>
      <c r="X210" s="967">
        <v>15.8178136208252</v>
      </c>
      <c r="Y210" s="971">
        <v>0</v>
      </c>
      <c r="Z210" s="966">
        <v>100.00000000000001</v>
      </c>
      <c r="AA210" s="966">
        <v>92.776623304494706</v>
      </c>
      <c r="AB210" s="952">
        <v>7.2233766955053094</v>
      </c>
      <c r="AC210" s="939">
        <v>0</v>
      </c>
    </row>
    <row r="211" spans="1:29" x14ac:dyDescent="0.2">
      <c r="A211" s="958">
        <v>2025.08</v>
      </c>
      <c r="B211" s="962">
        <v>1.08177717573869</v>
      </c>
      <c r="C211" s="966">
        <v>1.0938468983798799</v>
      </c>
      <c r="D211" s="952">
        <v>0.92615848522264299</v>
      </c>
      <c r="E211" s="967">
        <v>3.1345920620392</v>
      </c>
      <c r="F211" s="971">
        <v>0</v>
      </c>
      <c r="G211" s="955">
        <v>1.24940498206215</v>
      </c>
      <c r="H211" s="966">
        <v>1.26334498000093</v>
      </c>
      <c r="I211" s="952">
        <v>1.11189438869738</v>
      </c>
      <c r="J211" s="967">
        <v>3.1064780618690002</v>
      </c>
      <c r="K211" s="971">
        <v>0</v>
      </c>
      <c r="L211" s="955">
        <v>1.16559107890042</v>
      </c>
      <c r="M211" s="966">
        <v>1.1785959391904099</v>
      </c>
      <c r="N211" s="952">
        <v>1.0190264369600099</v>
      </c>
      <c r="O211" s="967">
        <v>3.1205350619540999</v>
      </c>
      <c r="P211" s="971">
        <v>0</v>
      </c>
      <c r="Q211" s="955">
        <v>0.72531970619895703</v>
      </c>
      <c r="R211" s="966">
        <v>0.73341232256797495</v>
      </c>
      <c r="S211" s="952">
        <v>0.61406901574623196</v>
      </c>
      <c r="T211" s="967">
        <v>2.1858041224904001</v>
      </c>
      <c r="U211" s="971">
        <v>0</v>
      </c>
      <c r="V211" s="966">
        <v>100</v>
      </c>
      <c r="W211" s="952">
        <v>78.240786008669602</v>
      </c>
      <c r="X211" s="967">
        <v>21.759213991330402</v>
      </c>
      <c r="Y211" s="971">
        <v>0</v>
      </c>
      <c r="Z211" s="966">
        <v>100</v>
      </c>
      <c r="AA211" s="966">
        <v>81.329108918091094</v>
      </c>
      <c r="AB211" s="952">
        <v>18.670891081908898</v>
      </c>
      <c r="AC211" s="939">
        <v>0</v>
      </c>
    </row>
    <row r="212" spans="1:29" x14ac:dyDescent="0.2">
      <c r="A212" s="958">
        <v>2025.09</v>
      </c>
      <c r="B212" s="962">
        <v>1.7568783924957401</v>
      </c>
      <c r="C212" s="966">
        <v>1.77629751311591</v>
      </c>
      <c r="D212" s="952">
        <v>1.7260463190614399</v>
      </c>
      <c r="E212" s="967">
        <v>2.3246512499382099</v>
      </c>
      <c r="F212" s="971">
        <v>0</v>
      </c>
      <c r="G212" s="955">
        <v>1.3352114944884099</v>
      </c>
      <c r="H212" s="966">
        <v>1.34996984838226</v>
      </c>
      <c r="I212" s="952">
        <v>1.3492743811338399</v>
      </c>
      <c r="J212" s="967">
        <v>1.3575589628636799</v>
      </c>
      <c r="K212" s="971">
        <v>0</v>
      </c>
      <c r="L212" s="955">
        <v>1.54604494349208</v>
      </c>
      <c r="M212" s="966">
        <v>1.5631336807490901</v>
      </c>
      <c r="N212" s="952">
        <v>1.53766035009764</v>
      </c>
      <c r="O212" s="967">
        <v>1.8411051064009401</v>
      </c>
      <c r="P212" s="971">
        <v>0</v>
      </c>
      <c r="Q212" s="955">
        <v>0.92672557544072898</v>
      </c>
      <c r="R212" s="966">
        <v>0.93696885454766599</v>
      </c>
      <c r="S212" s="952">
        <v>0.99499264153488398</v>
      </c>
      <c r="T212" s="967">
        <v>0.151899309072178</v>
      </c>
      <c r="U212" s="971">
        <v>0</v>
      </c>
      <c r="V212" s="966">
        <v>100</v>
      </c>
      <c r="W212" s="952">
        <v>89.013782410837095</v>
      </c>
      <c r="X212" s="967">
        <v>10.9862175891629</v>
      </c>
      <c r="Y212" s="971">
        <v>0</v>
      </c>
      <c r="Z212" s="966">
        <v>100.00000000000001</v>
      </c>
      <c r="AA212" s="966">
        <v>91.558089789195989</v>
      </c>
      <c r="AB212" s="952">
        <v>8.4419102108040196</v>
      </c>
      <c r="AC212" s="939">
        <v>0</v>
      </c>
    </row>
    <row r="213" spans="1:29" x14ac:dyDescent="0.2">
      <c r="A213" s="958">
        <v>2025.1</v>
      </c>
      <c r="B213" s="962">
        <v>1.4298466357084301</v>
      </c>
      <c r="C213" s="966">
        <v>1.4428413998787699</v>
      </c>
      <c r="D213" s="952">
        <v>1.39483053943008</v>
      </c>
      <c r="E213" s="967">
        <v>1.9277018655551099</v>
      </c>
      <c r="F213" s="971">
        <v>0</v>
      </c>
      <c r="G213" s="955">
        <v>1.05657927409133</v>
      </c>
      <c r="H213" s="966">
        <v>1.06618170147844</v>
      </c>
      <c r="I213" s="952">
        <v>0.94963279432125902</v>
      </c>
      <c r="J213" s="967">
        <v>2.24320616782164</v>
      </c>
      <c r="K213" s="971">
        <v>0</v>
      </c>
      <c r="L213" s="955">
        <v>1.24321295489988</v>
      </c>
      <c r="M213" s="966">
        <v>1.2545115506786</v>
      </c>
      <c r="N213" s="952">
        <v>1.17223166687567</v>
      </c>
      <c r="O213" s="967">
        <v>2.0854540166883702</v>
      </c>
      <c r="P213" s="971">
        <v>0</v>
      </c>
      <c r="Q213" s="955">
        <v>0.61039981484442896</v>
      </c>
      <c r="R213" s="966">
        <v>0.615947264092084</v>
      </c>
      <c r="S213" s="952">
        <v>0.55980145377346602</v>
      </c>
      <c r="T213" s="967">
        <v>0.90997105948062695</v>
      </c>
      <c r="U213" s="971">
        <v>0</v>
      </c>
      <c r="V213" s="966">
        <v>100</v>
      </c>
      <c r="W213" s="952">
        <v>87.962441505656201</v>
      </c>
      <c r="X213" s="967">
        <v>12.0375584943438</v>
      </c>
      <c r="Y213" s="971">
        <v>0</v>
      </c>
      <c r="Z213" s="966">
        <v>100</v>
      </c>
      <c r="AA213" s="966">
        <v>81.043633189208492</v>
      </c>
      <c r="AB213" s="952">
        <v>18.956366810791501</v>
      </c>
      <c r="AC213" s="939">
        <v>0</v>
      </c>
    </row>
    <row r="214" spans="1:29" x14ac:dyDescent="0.2">
      <c r="A214" s="958">
        <v>2025.11</v>
      </c>
      <c r="B214" s="962">
        <v>0.87598009798802201</v>
      </c>
      <c r="C214" s="966">
        <v>0.87874346806300496</v>
      </c>
      <c r="D214" s="952">
        <v>0.65892685129575201</v>
      </c>
      <c r="E214" s="967">
        <v>3.1340788074744701</v>
      </c>
      <c r="F214" s="971">
        <v>0</v>
      </c>
      <c r="G214" s="955">
        <v>1.2222123219244201</v>
      </c>
      <c r="H214" s="966">
        <v>1.2260679174607101</v>
      </c>
      <c r="I214" s="952">
        <v>1.1416837135920901</v>
      </c>
      <c r="J214" s="967">
        <v>2.0918563181370602</v>
      </c>
      <c r="K214" s="971">
        <v>0</v>
      </c>
      <c r="L214" s="955">
        <v>1.04909620995622</v>
      </c>
      <c r="M214" s="966">
        <v>1.0524056927618599</v>
      </c>
      <c r="N214" s="952">
        <v>0.90030528244392005</v>
      </c>
      <c r="O214" s="967">
        <v>2.6129675628057698</v>
      </c>
      <c r="P214" s="971">
        <v>0</v>
      </c>
      <c r="Q214" s="955">
        <v>0.61547804536028194</v>
      </c>
      <c r="R214" s="966">
        <v>0.61741963469120797</v>
      </c>
      <c r="S214" s="952">
        <v>0.45655763103853197</v>
      </c>
      <c r="T214" s="967">
        <v>1.7398167262445201</v>
      </c>
      <c r="U214" s="971">
        <v>0</v>
      </c>
      <c r="V214" s="966">
        <v>100</v>
      </c>
      <c r="W214" s="952">
        <v>68.325741581805801</v>
      </c>
      <c r="X214" s="967">
        <v>31.674258418194199</v>
      </c>
      <c r="Y214" s="971">
        <v>0</v>
      </c>
      <c r="Z214" s="966">
        <v>99.999999999999986</v>
      </c>
      <c r="AA214" s="966">
        <v>84.847790184674793</v>
      </c>
      <c r="AB214" s="952">
        <v>15.152209815325199</v>
      </c>
      <c r="AC214" s="939">
        <v>0</v>
      </c>
    </row>
    <row r="215" spans="1:29" x14ac:dyDescent="0.2">
      <c r="A215" s="958">
        <v>2025.12</v>
      </c>
      <c r="B215" s="962">
        <v>1.50869009734096</v>
      </c>
      <c r="C215" s="966">
        <v>1.5173372388372599</v>
      </c>
      <c r="D215" s="952">
        <v>1.13477627519126</v>
      </c>
      <c r="E215" s="967">
        <v>6.0675957481061999</v>
      </c>
      <c r="F215" s="971">
        <v>0</v>
      </c>
      <c r="G215" s="955">
        <v>1.14211160090127</v>
      </c>
      <c r="H215" s="966">
        <v>1.14865767728565</v>
      </c>
      <c r="I215" s="952">
        <v>1.11313169859771</v>
      </c>
      <c r="J215" s="967">
        <v>1.5712109490159201</v>
      </c>
      <c r="K215" s="971">
        <v>0</v>
      </c>
      <c r="L215" s="955">
        <v>1.32540084912112</v>
      </c>
      <c r="M215" s="966">
        <v>1.3329974580614501</v>
      </c>
      <c r="N215" s="952">
        <v>1.1239539868944901</v>
      </c>
      <c r="O215" s="967">
        <v>3.8194033485610599</v>
      </c>
      <c r="P215" s="971">
        <v>0</v>
      </c>
      <c r="Q215" s="955">
        <v>0.63219563128296996</v>
      </c>
      <c r="R215" s="966">
        <v>0.63581909582792695</v>
      </c>
      <c r="S215" s="952">
        <v>0.50540796834028401</v>
      </c>
      <c r="T215" s="967">
        <v>0.85991951342239004</v>
      </c>
      <c r="U215" s="971">
        <v>0</v>
      </c>
      <c r="V215" s="966">
        <v>100</v>
      </c>
      <c r="W215" s="952">
        <v>68.987273243305509</v>
      </c>
      <c r="X215" s="967">
        <v>31.012726756694498</v>
      </c>
      <c r="Y215" s="971">
        <v>0</v>
      </c>
      <c r="Z215" s="966">
        <v>100.00000000000001</v>
      </c>
      <c r="AA215" s="966">
        <v>89.391614136408108</v>
      </c>
      <c r="AB215" s="952">
        <v>10.6083858635919</v>
      </c>
      <c r="AC215" s="939">
        <v>0</v>
      </c>
    </row>
    <row r="216" spans="1:29" x14ac:dyDescent="0.2">
      <c r="A216" s="958">
        <v>2026.01</v>
      </c>
      <c r="B216" s="962">
        <v>1.57005995970646</v>
      </c>
      <c r="C216" s="966">
        <v>1.57464056294779</v>
      </c>
      <c r="D216" s="952">
        <v>1.3510033375178501</v>
      </c>
      <c r="E216" s="967">
        <v>3.9005801994520199</v>
      </c>
      <c r="F216" s="971">
        <v>0</v>
      </c>
      <c r="G216" s="955">
        <v>1.1152122278210399</v>
      </c>
      <c r="H216" s="966">
        <v>1.1184658263310501</v>
      </c>
      <c r="I216" s="952">
        <v>1.15102446593713</v>
      </c>
      <c r="J216" s="967">
        <v>0.779839597066881</v>
      </c>
      <c r="K216" s="971">
        <v>0</v>
      </c>
      <c r="L216" s="955">
        <v>1.34263609376375</v>
      </c>
      <c r="M216" s="966">
        <v>1.34655319463942</v>
      </c>
      <c r="N216" s="952">
        <v>1.2510139017274899</v>
      </c>
      <c r="O216" s="967">
        <v>2.3402098982594501</v>
      </c>
      <c r="P216" s="971">
        <v>0</v>
      </c>
      <c r="Q216" s="955">
        <v>0.68365534927597904</v>
      </c>
      <c r="R216" s="966">
        <v>0.68564989342666005</v>
      </c>
      <c r="S216" s="952">
        <v>0.61064652890711302</v>
      </c>
      <c r="T216" s="967">
        <v>0.47917854621886602</v>
      </c>
      <c r="U216" s="971">
        <v>0</v>
      </c>
      <c r="V216" s="966">
        <v>100.00000000000001</v>
      </c>
      <c r="W216" s="952">
        <v>78.271799333969412</v>
      </c>
      <c r="X216" s="967">
        <v>21.728200666030599</v>
      </c>
      <c r="Y216" s="971">
        <v>0</v>
      </c>
      <c r="Z216" s="966">
        <v>99.999999999999972</v>
      </c>
      <c r="AA216" s="966">
        <v>93.884125706278098</v>
      </c>
      <c r="AB216" s="952">
        <v>6.1158742937218795</v>
      </c>
      <c r="AC216" s="939">
        <v>0</v>
      </c>
    </row>
    <row r="217" spans="1:29" x14ac:dyDescent="0.2">
      <c r="A217" s="958">
        <v>2026.02</v>
      </c>
      <c r="B217" s="962">
        <v>0.98060193133768403</v>
      </c>
      <c r="C217" s="966">
        <v>0.98321097707509597</v>
      </c>
      <c r="D217" s="952">
        <v>0.97435294668613404</v>
      </c>
      <c r="E217" s="967">
        <v>1.0822538731372</v>
      </c>
      <c r="F217" s="971">
        <v>0</v>
      </c>
      <c r="G217" s="955">
        <v>1.4827945577403101</v>
      </c>
      <c r="H217" s="966">
        <v>1.48673976598098</v>
      </c>
      <c r="I217" s="952">
        <v>1.5027226602369399</v>
      </c>
      <c r="J217" s="967">
        <v>1.3080327549351101</v>
      </c>
      <c r="K217" s="971">
        <v>0</v>
      </c>
      <c r="L217" s="955">
        <v>1.2316982445389999</v>
      </c>
      <c r="M217" s="966">
        <v>1.23497537152804</v>
      </c>
      <c r="N217" s="952">
        <v>1.23853780346154</v>
      </c>
      <c r="O217" s="967">
        <v>1.19514331403616</v>
      </c>
      <c r="P217" s="971">
        <v>0</v>
      </c>
      <c r="Q217" s="955">
        <v>0.58044023911891096</v>
      </c>
      <c r="R217" s="966">
        <v>0.58198459170817196</v>
      </c>
      <c r="S217" s="952">
        <v>0.60277554963034496</v>
      </c>
      <c r="T217" s="967">
        <v>0.34951793782503399</v>
      </c>
      <c r="U217" s="971">
        <v>0</v>
      </c>
      <c r="V217" s="966">
        <v>99.999999999999986</v>
      </c>
      <c r="W217" s="952">
        <v>90.963621316827698</v>
      </c>
      <c r="X217" s="967">
        <v>9.0363786831722894</v>
      </c>
      <c r="Y217" s="971">
        <v>0</v>
      </c>
      <c r="Z217" s="966">
        <v>99.999999999999957</v>
      </c>
      <c r="AA217" s="966">
        <v>92.777365234113702</v>
      </c>
      <c r="AB217" s="952">
        <v>7.2226347658862604</v>
      </c>
      <c r="AC217" s="939">
        <v>0</v>
      </c>
    </row>
    <row r="218" spans="1:29" x14ac:dyDescent="0.2">
      <c r="A218" s="958">
        <v>2026.03</v>
      </c>
      <c r="B218" s="962" t="e">
        <v>#N/A</v>
      </c>
      <c r="C218" s="966" t="e">
        <v>#N/A</v>
      </c>
      <c r="D218" s="952" t="e">
        <v>#N/A</v>
      </c>
      <c r="E218" s="967" t="e">
        <v>#N/A</v>
      </c>
      <c r="F218" s="971" t="e">
        <v>#N/A</v>
      </c>
      <c r="G218" s="955" t="e">
        <v>#N/A</v>
      </c>
      <c r="H218" s="966" t="e">
        <v>#N/A</v>
      </c>
      <c r="I218" s="952" t="e">
        <v>#N/A</v>
      </c>
      <c r="J218" s="967" t="e">
        <v>#N/A</v>
      </c>
      <c r="K218" s="971" t="e">
        <v>#N/A</v>
      </c>
      <c r="L218" s="955" t="e">
        <v>#N/A</v>
      </c>
      <c r="M218" s="966" t="e">
        <v>#N/A</v>
      </c>
      <c r="N218" s="952" t="e">
        <v>#N/A</v>
      </c>
      <c r="O218" s="967" t="e">
        <v>#N/A</v>
      </c>
      <c r="P218" s="971" t="e">
        <v>#N/A</v>
      </c>
      <c r="Q218" s="955" t="e">
        <v>#N/A</v>
      </c>
      <c r="R218" s="966" t="e">
        <v>#N/A</v>
      </c>
      <c r="S218" s="952" t="e">
        <v>#N/A</v>
      </c>
      <c r="T218" s="967" t="e">
        <v>#N/A</v>
      </c>
      <c r="U218" s="971" t="e">
        <v>#N/A</v>
      </c>
      <c r="V218" s="966" t="e">
        <v>#N/A</v>
      </c>
      <c r="W218" s="952" t="e">
        <v>#N/A</v>
      </c>
      <c r="X218" s="967" t="e">
        <v>#N/A</v>
      </c>
      <c r="Y218" s="971" t="e">
        <v>#N/A</v>
      </c>
      <c r="Z218" s="966" t="e">
        <v>#N/A</v>
      </c>
      <c r="AA218" s="966" t="e">
        <v>#N/A</v>
      </c>
      <c r="AB218" s="952" t="e">
        <v>#N/A</v>
      </c>
      <c r="AC218" s="939" t="e">
        <v>#N/A</v>
      </c>
    </row>
    <row r="219" spans="1:29" x14ac:dyDescent="0.2">
      <c r="A219" s="958">
        <v>2026.04</v>
      </c>
      <c r="B219" s="962" t="e">
        <v>#N/A</v>
      </c>
      <c r="C219" s="966" t="e">
        <v>#N/A</v>
      </c>
      <c r="D219" s="952" t="e">
        <v>#N/A</v>
      </c>
      <c r="E219" s="967" t="e">
        <v>#N/A</v>
      </c>
      <c r="F219" s="971" t="e">
        <v>#N/A</v>
      </c>
      <c r="G219" s="955" t="e">
        <v>#N/A</v>
      </c>
      <c r="H219" s="966" t="e">
        <v>#N/A</v>
      </c>
      <c r="I219" s="952" t="e">
        <v>#N/A</v>
      </c>
      <c r="J219" s="967" t="e">
        <v>#N/A</v>
      </c>
      <c r="K219" s="971" t="e">
        <v>#N/A</v>
      </c>
      <c r="L219" s="955" t="e">
        <v>#N/A</v>
      </c>
      <c r="M219" s="966" t="e">
        <v>#N/A</v>
      </c>
      <c r="N219" s="952" t="e">
        <v>#N/A</v>
      </c>
      <c r="O219" s="967" t="e">
        <v>#N/A</v>
      </c>
      <c r="P219" s="971" t="e">
        <v>#N/A</v>
      </c>
      <c r="Q219" s="955" t="e">
        <v>#N/A</v>
      </c>
      <c r="R219" s="966" t="e">
        <v>#N/A</v>
      </c>
      <c r="S219" s="952" t="e">
        <v>#N/A</v>
      </c>
      <c r="T219" s="967" t="e">
        <v>#N/A</v>
      </c>
      <c r="U219" s="971" t="e">
        <v>#N/A</v>
      </c>
      <c r="V219" s="966" t="e">
        <v>#N/A</v>
      </c>
      <c r="W219" s="952" t="e">
        <v>#N/A</v>
      </c>
      <c r="X219" s="967" t="e">
        <v>#N/A</v>
      </c>
      <c r="Y219" s="971" t="e">
        <v>#N/A</v>
      </c>
      <c r="Z219" s="966" t="e">
        <v>#N/A</v>
      </c>
      <c r="AA219" s="966" t="e">
        <v>#N/A</v>
      </c>
      <c r="AB219" s="952" t="e">
        <v>#N/A</v>
      </c>
      <c r="AC219" s="939" t="e">
        <v>#N/A</v>
      </c>
    </row>
    <row r="220" spans="1:29" x14ac:dyDescent="0.2">
      <c r="A220" s="958">
        <v>2026.05</v>
      </c>
      <c r="B220" s="962" t="e">
        <v>#N/A</v>
      </c>
      <c r="C220" s="966" t="e">
        <v>#N/A</v>
      </c>
      <c r="D220" s="952" t="e">
        <v>#N/A</v>
      </c>
      <c r="E220" s="967" t="e">
        <v>#N/A</v>
      </c>
      <c r="F220" s="971" t="e">
        <v>#N/A</v>
      </c>
      <c r="G220" s="955" t="e">
        <v>#N/A</v>
      </c>
      <c r="H220" s="966" t="e">
        <v>#N/A</v>
      </c>
      <c r="I220" s="952" t="e">
        <v>#N/A</v>
      </c>
      <c r="J220" s="967" t="e">
        <v>#N/A</v>
      </c>
      <c r="K220" s="971" t="e">
        <v>#N/A</v>
      </c>
      <c r="L220" s="955" t="e">
        <v>#N/A</v>
      </c>
      <c r="M220" s="966" t="e">
        <v>#N/A</v>
      </c>
      <c r="N220" s="952" t="e">
        <v>#N/A</v>
      </c>
      <c r="O220" s="967" t="e">
        <v>#N/A</v>
      </c>
      <c r="P220" s="971" t="e">
        <v>#N/A</v>
      </c>
      <c r="Q220" s="955" t="e">
        <v>#N/A</v>
      </c>
      <c r="R220" s="966" t="e">
        <v>#N/A</v>
      </c>
      <c r="S220" s="952" t="e">
        <v>#N/A</v>
      </c>
      <c r="T220" s="967" t="e">
        <v>#N/A</v>
      </c>
      <c r="U220" s="971" t="e">
        <v>#N/A</v>
      </c>
      <c r="V220" s="966" t="e">
        <v>#N/A</v>
      </c>
      <c r="W220" s="952" t="e">
        <v>#N/A</v>
      </c>
      <c r="X220" s="967" t="e">
        <v>#N/A</v>
      </c>
      <c r="Y220" s="971" t="e">
        <v>#N/A</v>
      </c>
      <c r="Z220" s="966" t="e">
        <v>#N/A</v>
      </c>
      <c r="AA220" s="966" t="e">
        <v>#N/A</v>
      </c>
      <c r="AB220" s="952" t="e">
        <v>#N/A</v>
      </c>
      <c r="AC220" s="939" t="e">
        <v>#N/A</v>
      </c>
    </row>
    <row r="221" spans="1:29" x14ac:dyDescent="0.2">
      <c r="A221" s="958">
        <v>2026.06</v>
      </c>
      <c r="B221" s="962" t="e">
        <v>#N/A</v>
      </c>
      <c r="C221" s="966" t="e">
        <v>#N/A</v>
      </c>
      <c r="D221" s="952" t="e">
        <v>#N/A</v>
      </c>
      <c r="E221" s="967" t="e">
        <v>#N/A</v>
      </c>
      <c r="F221" s="971" t="e">
        <v>#N/A</v>
      </c>
      <c r="G221" s="955" t="e">
        <v>#N/A</v>
      </c>
      <c r="H221" s="966" t="e">
        <v>#N/A</v>
      </c>
      <c r="I221" s="952" t="e">
        <v>#N/A</v>
      </c>
      <c r="J221" s="967" t="e">
        <v>#N/A</v>
      </c>
      <c r="K221" s="971" t="e">
        <v>#N/A</v>
      </c>
      <c r="L221" s="955" t="e">
        <v>#N/A</v>
      </c>
      <c r="M221" s="966" t="e">
        <v>#N/A</v>
      </c>
      <c r="N221" s="952" t="e">
        <v>#N/A</v>
      </c>
      <c r="O221" s="967" t="e">
        <v>#N/A</v>
      </c>
      <c r="P221" s="971" t="e">
        <v>#N/A</v>
      </c>
      <c r="Q221" s="955" t="e">
        <v>#N/A</v>
      </c>
      <c r="R221" s="966" t="e">
        <v>#N/A</v>
      </c>
      <c r="S221" s="952" t="e">
        <v>#N/A</v>
      </c>
      <c r="T221" s="967" t="e">
        <v>#N/A</v>
      </c>
      <c r="U221" s="971" t="e">
        <v>#N/A</v>
      </c>
      <c r="V221" s="966" t="e">
        <v>#N/A</v>
      </c>
      <c r="W221" s="952" t="e">
        <v>#N/A</v>
      </c>
      <c r="X221" s="967" t="e">
        <v>#N/A</v>
      </c>
      <c r="Y221" s="971" t="e">
        <v>#N/A</v>
      </c>
      <c r="Z221" s="966" t="e">
        <v>#N/A</v>
      </c>
      <c r="AA221" s="966" t="e">
        <v>#N/A</v>
      </c>
      <c r="AB221" s="952" t="e">
        <v>#N/A</v>
      </c>
      <c r="AC221" s="939" t="e">
        <v>#N/A</v>
      </c>
    </row>
    <row r="222" spans="1:29" x14ac:dyDescent="0.2">
      <c r="A222" s="958">
        <v>2026.07</v>
      </c>
      <c r="B222" s="962" t="e">
        <v>#N/A</v>
      </c>
      <c r="C222" s="966" t="e">
        <v>#N/A</v>
      </c>
      <c r="D222" s="952" t="e">
        <v>#N/A</v>
      </c>
      <c r="E222" s="967" t="e">
        <v>#N/A</v>
      </c>
      <c r="F222" s="971" t="e">
        <v>#N/A</v>
      </c>
      <c r="G222" s="955" t="e">
        <v>#N/A</v>
      </c>
      <c r="H222" s="966" t="e">
        <v>#N/A</v>
      </c>
      <c r="I222" s="952" t="e">
        <v>#N/A</v>
      </c>
      <c r="J222" s="967" t="e">
        <v>#N/A</v>
      </c>
      <c r="K222" s="971" t="e">
        <v>#N/A</v>
      </c>
      <c r="L222" s="955" t="e">
        <v>#N/A</v>
      </c>
      <c r="M222" s="966" t="e">
        <v>#N/A</v>
      </c>
      <c r="N222" s="952" t="e">
        <v>#N/A</v>
      </c>
      <c r="O222" s="967" t="e">
        <v>#N/A</v>
      </c>
      <c r="P222" s="971" t="e">
        <v>#N/A</v>
      </c>
      <c r="Q222" s="955" t="e">
        <v>#N/A</v>
      </c>
      <c r="R222" s="966" t="e">
        <v>#N/A</v>
      </c>
      <c r="S222" s="952" t="e">
        <v>#N/A</v>
      </c>
      <c r="T222" s="967" t="e">
        <v>#N/A</v>
      </c>
      <c r="U222" s="971" t="e">
        <v>#N/A</v>
      </c>
      <c r="V222" s="966" t="e">
        <v>#N/A</v>
      </c>
      <c r="W222" s="952" t="e">
        <v>#N/A</v>
      </c>
      <c r="X222" s="967" t="e">
        <v>#N/A</v>
      </c>
      <c r="Y222" s="971" t="e">
        <v>#N/A</v>
      </c>
      <c r="Z222" s="966" t="e">
        <v>#N/A</v>
      </c>
      <c r="AA222" s="966" t="e">
        <v>#N/A</v>
      </c>
      <c r="AB222" s="952" t="e">
        <v>#N/A</v>
      </c>
      <c r="AC222" s="939" t="e">
        <v>#N/A</v>
      </c>
    </row>
    <row r="223" spans="1:29" x14ac:dyDescent="0.2">
      <c r="A223" s="958">
        <v>2026.08</v>
      </c>
      <c r="B223" s="962" t="e">
        <v>#N/A</v>
      </c>
      <c r="C223" s="966" t="e">
        <v>#N/A</v>
      </c>
      <c r="D223" s="952" t="e">
        <v>#N/A</v>
      </c>
      <c r="E223" s="967" t="e">
        <v>#N/A</v>
      </c>
      <c r="F223" s="971" t="e">
        <v>#N/A</v>
      </c>
      <c r="G223" s="955" t="e">
        <v>#N/A</v>
      </c>
      <c r="H223" s="966" t="e">
        <v>#N/A</v>
      </c>
      <c r="I223" s="952" t="e">
        <v>#N/A</v>
      </c>
      <c r="J223" s="967" t="e">
        <v>#N/A</v>
      </c>
      <c r="K223" s="971" t="e">
        <v>#N/A</v>
      </c>
      <c r="L223" s="955" t="e">
        <v>#N/A</v>
      </c>
      <c r="M223" s="966" t="e">
        <v>#N/A</v>
      </c>
      <c r="N223" s="952" t="e">
        <v>#N/A</v>
      </c>
      <c r="O223" s="967" t="e">
        <v>#N/A</v>
      </c>
      <c r="P223" s="971" t="e">
        <v>#N/A</v>
      </c>
      <c r="Q223" s="955" t="e">
        <v>#N/A</v>
      </c>
      <c r="R223" s="966" t="e">
        <v>#N/A</v>
      </c>
      <c r="S223" s="952" t="e">
        <v>#N/A</v>
      </c>
      <c r="T223" s="967" t="e">
        <v>#N/A</v>
      </c>
      <c r="U223" s="971" t="e">
        <v>#N/A</v>
      </c>
      <c r="V223" s="966" t="e">
        <v>#N/A</v>
      </c>
      <c r="W223" s="952" t="e">
        <v>#N/A</v>
      </c>
      <c r="X223" s="967" t="e">
        <v>#N/A</v>
      </c>
      <c r="Y223" s="971" t="e">
        <v>#N/A</v>
      </c>
      <c r="Z223" s="966" t="e">
        <v>#N/A</v>
      </c>
      <c r="AA223" s="966" t="e">
        <v>#N/A</v>
      </c>
      <c r="AB223" s="952" t="e">
        <v>#N/A</v>
      </c>
      <c r="AC223" s="939" t="e">
        <v>#N/A</v>
      </c>
    </row>
    <row r="224" spans="1:29" x14ac:dyDescent="0.2">
      <c r="A224" s="958">
        <v>2026.09</v>
      </c>
      <c r="B224" s="962" t="e">
        <v>#N/A</v>
      </c>
      <c r="C224" s="966" t="e">
        <v>#N/A</v>
      </c>
      <c r="D224" s="952" t="e">
        <v>#N/A</v>
      </c>
      <c r="E224" s="967" t="e">
        <v>#N/A</v>
      </c>
      <c r="F224" s="971" t="e">
        <v>#N/A</v>
      </c>
      <c r="G224" s="955" t="e">
        <v>#N/A</v>
      </c>
      <c r="H224" s="966" t="e">
        <v>#N/A</v>
      </c>
      <c r="I224" s="952" t="e">
        <v>#N/A</v>
      </c>
      <c r="J224" s="967" t="e">
        <v>#N/A</v>
      </c>
      <c r="K224" s="971" t="e">
        <v>#N/A</v>
      </c>
      <c r="L224" s="955" t="e">
        <v>#N/A</v>
      </c>
      <c r="M224" s="966" t="e">
        <v>#N/A</v>
      </c>
      <c r="N224" s="952" t="e">
        <v>#N/A</v>
      </c>
      <c r="O224" s="967" t="e">
        <v>#N/A</v>
      </c>
      <c r="P224" s="971" t="e">
        <v>#N/A</v>
      </c>
      <c r="Q224" s="955" t="e">
        <v>#N/A</v>
      </c>
      <c r="R224" s="966" t="e">
        <v>#N/A</v>
      </c>
      <c r="S224" s="952" t="e">
        <v>#N/A</v>
      </c>
      <c r="T224" s="967" t="e">
        <v>#N/A</v>
      </c>
      <c r="U224" s="971" t="e">
        <v>#N/A</v>
      </c>
      <c r="V224" s="966" t="e">
        <v>#N/A</v>
      </c>
      <c r="W224" s="952" t="e">
        <v>#N/A</v>
      </c>
      <c r="X224" s="967" t="e">
        <v>#N/A</v>
      </c>
      <c r="Y224" s="971" t="e">
        <v>#N/A</v>
      </c>
      <c r="Z224" s="966" t="e">
        <v>#N/A</v>
      </c>
      <c r="AA224" s="966" t="e">
        <v>#N/A</v>
      </c>
      <c r="AB224" s="952" t="e">
        <v>#N/A</v>
      </c>
      <c r="AC224" s="939" t="e">
        <v>#N/A</v>
      </c>
    </row>
    <row r="225" spans="1:29" x14ac:dyDescent="0.2">
      <c r="A225" s="958">
        <v>2026.1</v>
      </c>
      <c r="B225" s="962" t="e">
        <v>#N/A</v>
      </c>
      <c r="C225" s="966" t="e">
        <v>#N/A</v>
      </c>
      <c r="D225" s="952" t="e">
        <v>#N/A</v>
      </c>
      <c r="E225" s="967" t="e">
        <v>#N/A</v>
      </c>
      <c r="F225" s="971" t="e">
        <v>#N/A</v>
      </c>
      <c r="G225" s="955" t="e">
        <v>#N/A</v>
      </c>
      <c r="H225" s="966" t="e">
        <v>#N/A</v>
      </c>
      <c r="I225" s="952" t="e">
        <v>#N/A</v>
      </c>
      <c r="J225" s="967" t="e">
        <v>#N/A</v>
      </c>
      <c r="K225" s="971" t="e">
        <v>#N/A</v>
      </c>
      <c r="L225" s="955" t="e">
        <v>#N/A</v>
      </c>
      <c r="M225" s="966" t="e">
        <v>#N/A</v>
      </c>
      <c r="N225" s="952" t="e">
        <v>#N/A</v>
      </c>
      <c r="O225" s="967" t="e">
        <v>#N/A</v>
      </c>
      <c r="P225" s="971" t="e">
        <v>#N/A</v>
      </c>
      <c r="Q225" s="955" t="e">
        <v>#N/A</v>
      </c>
      <c r="R225" s="966" t="e">
        <v>#N/A</v>
      </c>
      <c r="S225" s="952" t="e">
        <v>#N/A</v>
      </c>
      <c r="T225" s="967" t="e">
        <v>#N/A</v>
      </c>
      <c r="U225" s="971" t="e">
        <v>#N/A</v>
      </c>
      <c r="V225" s="966" t="e">
        <v>#N/A</v>
      </c>
      <c r="W225" s="952" t="e">
        <v>#N/A</v>
      </c>
      <c r="X225" s="967" t="e">
        <v>#N/A</v>
      </c>
      <c r="Y225" s="971" t="e">
        <v>#N/A</v>
      </c>
      <c r="Z225" s="966" t="e">
        <v>#N/A</v>
      </c>
      <c r="AA225" s="966" t="e">
        <v>#N/A</v>
      </c>
      <c r="AB225" s="952" t="e">
        <v>#N/A</v>
      </c>
      <c r="AC225" s="939" t="e">
        <v>#N/A</v>
      </c>
    </row>
    <row r="226" spans="1:29" x14ac:dyDescent="0.2">
      <c r="A226" s="958">
        <v>2026.11</v>
      </c>
      <c r="B226" s="962" t="e">
        <v>#N/A</v>
      </c>
      <c r="C226" s="966" t="e">
        <v>#N/A</v>
      </c>
      <c r="D226" s="952" t="e">
        <v>#N/A</v>
      </c>
      <c r="E226" s="967" t="e">
        <v>#N/A</v>
      </c>
      <c r="F226" s="971" t="e">
        <v>#N/A</v>
      </c>
      <c r="G226" s="955" t="e">
        <v>#N/A</v>
      </c>
      <c r="H226" s="966" t="e">
        <v>#N/A</v>
      </c>
      <c r="I226" s="952" t="e">
        <v>#N/A</v>
      </c>
      <c r="J226" s="967" t="e">
        <v>#N/A</v>
      </c>
      <c r="K226" s="971" t="e">
        <v>#N/A</v>
      </c>
      <c r="L226" s="955" t="e">
        <v>#N/A</v>
      </c>
      <c r="M226" s="966" t="e">
        <v>#N/A</v>
      </c>
      <c r="N226" s="952" t="e">
        <v>#N/A</v>
      </c>
      <c r="O226" s="967" t="e">
        <v>#N/A</v>
      </c>
      <c r="P226" s="971" t="e">
        <v>#N/A</v>
      </c>
      <c r="Q226" s="955" t="e">
        <v>#N/A</v>
      </c>
      <c r="R226" s="966" t="e">
        <v>#N/A</v>
      </c>
      <c r="S226" s="952" t="e">
        <v>#N/A</v>
      </c>
      <c r="T226" s="967" t="e">
        <v>#N/A</v>
      </c>
      <c r="U226" s="971" t="e">
        <v>#N/A</v>
      </c>
      <c r="V226" s="966" t="e">
        <v>#N/A</v>
      </c>
      <c r="W226" s="952" t="e">
        <v>#N/A</v>
      </c>
      <c r="X226" s="967" t="e">
        <v>#N/A</v>
      </c>
      <c r="Y226" s="971" t="e">
        <v>#N/A</v>
      </c>
      <c r="Z226" s="966" t="e">
        <v>#N/A</v>
      </c>
      <c r="AA226" s="966" t="e">
        <v>#N/A</v>
      </c>
      <c r="AB226" s="952" t="e">
        <v>#N/A</v>
      </c>
      <c r="AC226" s="939" t="e">
        <v>#N/A</v>
      </c>
    </row>
    <row r="227" spans="1:29" x14ac:dyDescent="0.2">
      <c r="A227" s="958">
        <v>2026.12</v>
      </c>
      <c r="B227" s="962" t="e">
        <v>#N/A</v>
      </c>
      <c r="C227" s="966" t="e">
        <v>#N/A</v>
      </c>
      <c r="D227" s="952" t="e">
        <v>#N/A</v>
      </c>
      <c r="E227" s="967" t="e">
        <v>#N/A</v>
      </c>
      <c r="F227" s="971" t="e">
        <v>#N/A</v>
      </c>
      <c r="G227" s="955" t="e">
        <v>#N/A</v>
      </c>
      <c r="H227" s="966" t="e">
        <v>#N/A</v>
      </c>
      <c r="I227" s="952" t="e">
        <v>#N/A</v>
      </c>
      <c r="J227" s="967" t="e">
        <v>#N/A</v>
      </c>
      <c r="K227" s="971" t="e">
        <v>#N/A</v>
      </c>
      <c r="L227" s="955" t="e">
        <v>#N/A</v>
      </c>
      <c r="M227" s="966" t="e">
        <v>#N/A</v>
      </c>
      <c r="N227" s="952" t="e">
        <v>#N/A</v>
      </c>
      <c r="O227" s="967" t="e">
        <v>#N/A</v>
      </c>
      <c r="P227" s="971" t="e">
        <v>#N/A</v>
      </c>
      <c r="Q227" s="955" t="e">
        <v>#N/A</v>
      </c>
      <c r="R227" s="966" t="e">
        <v>#N/A</v>
      </c>
      <c r="S227" s="952" t="e">
        <v>#N/A</v>
      </c>
      <c r="T227" s="967" t="e">
        <v>#N/A</v>
      </c>
      <c r="U227" s="971" t="e">
        <v>#N/A</v>
      </c>
      <c r="V227" s="966" t="e">
        <v>#N/A</v>
      </c>
      <c r="W227" s="952" t="e">
        <v>#N/A</v>
      </c>
      <c r="X227" s="967" t="e">
        <v>#N/A</v>
      </c>
      <c r="Y227" s="971" t="e">
        <v>#N/A</v>
      </c>
      <c r="Z227" s="966" t="e">
        <v>#N/A</v>
      </c>
      <c r="AA227" s="966" t="e">
        <v>#N/A</v>
      </c>
      <c r="AB227" s="952" t="e">
        <v>#N/A</v>
      </c>
      <c r="AC227" s="939" t="e">
        <v>#N/A</v>
      </c>
    </row>
    <row r="228" spans="1:29" x14ac:dyDescent="0.2">
      <c r="A228" s="958">
        <v>2027.01</v>
      </c>
      <c r="B228" s="962" t="e">
        <v>#N/A</v>
      </c>
      <c r="C228" s="966" t="e">
        <v>#N/A</v>
      </c>
      <c r="D228" s="952" t="e">
        <v>#N/A</v>
      </c>
      <c r="E228" s="967" t="e">
        <v>#N/A</v>
      </c>
      <c r="F228" s="971" t="e">
        <v>#N/A</v>
      </c>
      <c r="G228" s="955" t="e">
        <v>#N/A</v>
      </c>
      <c r="H228" s="966" t="e">
        <v>#N/A</v>
      </c>
      <c r="I228" s="952" t="e">
        <v>#N/A</v>
      </c>
      <c r="J228" s="967" t="e">
        <v>#N/A</v>
      </c>
      <c r="K228" s="971" t="e">
        <v>#N/A</v>
      </c>
      <c r="L228" s="955" t="e">
        <v>#N/A</v>
      </c>
      <c r="M228" s="966" t="e">
        <v>#N/A</v>
      </c>
      <c r="N228" s="952" t="e">
        <v>#N/A</v>
      </c>
      <c r="O228" s="967" t="e">
        <v>#N/A</v>
      </c>
      <c r="P228" s="971" t="e">
        <v>#N/A</v>
      </c>
      <c r="Q228" s="955" t="e">
        <v>#N/A</v>
      </c>
      <c r="R228" s="966" t="e">
        <v>#N/A</v>
      </c>
      <c r="S228" s="952" t="e">
        <v>#N/A</v>
      </c>
      <c r="T228" s="967" t="e">
        <v>#N/A</v>
      </c>
      <c r="U228" s="971" t="e">
        <v>#N/A</v>
      </c>
      <c r="V228" s="966" t="e">
        <v>#N/A</v>
      </c>
      <c r="W228" s="952" t="e">
        <v>#N/A</v>
      </c>
      <c r="X228" s="967" t="e">
        <v>#N/A</v>
      </c>
      <c r="Y228" s="971" t="e">
        <v>#N/A</v>
      </c>
      <c r="Z228" s="966" t="e">
        <v>#N/A</v>
      </c>
      <c r="AA228" s="966" t="e">
        <v>#N/A</v>
      </c>
      <c r="AB228" s="952" t="e">
        <v>#N/A</v>
      </c>
      <c r="AC228" s="939" t="e">
        <v>#N/A</v>
      </c>
    </row>
    <row r="229" spans="1:29" x14ac:dyDescent="0.2">
      <c r="A229" s="958">
        <v>2027.02</v>
      </c>
      <c r="B229" s="962" t="e">
        <v>#N/A</v>
      </c>
      <c r="C229" s="966" t="e">
        <v>#N/A</v>
      </c>
      <c r="D229" s="952" t="e">
        <v>#N/A</v>
      </c>
      <c r="E229" s="967" t="e">
        <v>#N/A</v>
      </c>
      <c r="F229" s="971" t="e">
        <v>#N/A</v>
      </c>
      <c r="G229" s="955" t="e">
        <v>#N/A</v>
      </c>
      <c r="H229" s="966" t="e">
        <v>#N/A</v>
      </c>
      <c r="I229" s="952" t="e">
        <v>#N/A</v>
      </c>
      <c r="J229" s="967" t="e">
        <v>#N/A</v>
      </c>
      <c r="K229" s="971" t="e">
        <v>#N/A</v>
      </c>
      <c r="L229" s="955" t="e">
        <v>#N/A</v>
      </c>
      <c r="M229" s="966" t="e">
        <v>#N/A</v>
      </c>
      <c r="N229" s="952" t="e">
        <v>#N/A</v>
      </c>
      <c r="O229" s="967" t="e">
        <v>#N/A</v>
      </c>
      <c r="P229" s="971" t="e">
        <v>#N/A</v>
      </c>
      <c r="Q229" s="955" t="e">
        <v>#N/A</v>
      </c>
      <c r="R229" s="966" t="e">
        <v>#N/A</v>
      </c>
      <c r="S229" s="952" t="e">
        <v>#N/A</v>
      </c>
      <c r="T229" s="967" t="e">
        <v>#N/A</v>
      </c>
      <c r="U229" s="971" t="e">
        <v>#N/A</v>
      </c>
      <c r="V229" s="966" t="e">
        <v>#N/A</v>
      </c>
      <c r="W229" s="952" t="e">
        <v>#N/A</v>
      </c>
      <c r="X229" s="967" t="e">
        <v>#N/A</v>
      </c>
      <c r="Y229" s="971" t="e">
        <v>#N/A</v>
      </c>
      <c r="Z229" s="966" t="e">
        <v>#N/A</v>
      </c>
      <c r="AA229" s="966" t="e">
        <v>#N/A</v>
      </c>
      <c r="AB229" s="952" t="e">
        <v>#N/A</v>
      </c>
      <c r="AC229" s="939" t="e">
        <v>#N/A</v>
      </c>
    </row>
    <row r="230" spans="1:29" x14ac:dyDescent="0.2">
      <c r="A230" s="958">
        <v>2027.03</v>
      </c>
      <c r="B230" s="962" t="e">
        <v>#N/A</v>
      </c>
      <c r="C230" s="966" t="e">
        <v>#N/A</v>
      </c>
      <c r="D230" s="952" t="e">
        <v>#N/A</v>
      </c>
      <c r="E230" s="967" t="e">
        <v>#N/A</v>
      </c>
      <c r="F230" s="971" t="e">
        <v>#N/A</v>
      </c>
      <c r="G230" s="955" t="e">
        <v>#N/A</v>
      </c>
      <c r="H230" s="966" t="e">
        <v>#N/A</v>
      </c>
      <c r="I230" s="952" t="e">
        <v>#N/A</v>
      </c>
      <c r="J230" s="967" t="e">
        <v>#N/A</v>
      </c>
      <c r="K230" s="971" t="e">
        <v>#N/A</v>
      </c>
      <c r="L230" s="955" t="e">
        <v>#N/A</v>
      </c>
      <c r="M230" s="966" t="e">
        <v>#N/A</v>
      </c>
      <c r="N230" s="952" t="e">
        <v>#N/A</v>
      </c>
      <c r="O230" s="967" t="e">
        <v>#N/A</v>
      </c>
      <c r="P230" s="971" t="e">
        <v>#N/A</v>
      </c>
      <c r="Q230" s="955" t="e">
        <v>#N/A</v>
      </c>
      <c r="R230" s="966" t="e">
        <v>#N/A</v>
      </c>
      <c r="S230" s="952" t="e">
        <v>#N/A</v>
      </c>
      <c r="T230" s="967" t="e">
        <v>#N/A</v>
      </c>
      <c r="U230" s="971" t="e">
        <v>#N/A</v>
      </c>
      <c r="V230" s="966" t="e">
        <v>#N/A</v>
      </c>
      <c r="W230" s="952" t="e">
        <v>#N/A</v>
      </c>
      <c r="X230" s="967" t="e">
        <v>#N/A</v>
      </c>
      <c r="Y230" s="971" t="e">
        <v>#N/A</v>
      </c>
      <c r="Z230" s="966" t="e">
        <v>#N/A</v>
      </c>
      <c r="AA230" s="966" t="e">
        <v>#N/A</v>
      </c>
      <c r="AB230" s="952" t="e">
        <v>#N/A</v>
      </c>
      <c r="AC230" s="939" t="e">
        <v>#N/A</v>
      </c>
    </row>
    <row r="231" spans="1:29" x14ac:dyDescent="0.2">
      <c r="A231" s="958">
        <v>2027.04</v>
      </c>
      <c r="B231" s="962" t="e">
        <v>#N/A</v>
      </c>
      <c r="C231" s="966" t="e">
        <v>#N/A</v>
      </c>
      <c r="D231" s="952" t="e">
        <v>#N/A</v>
      </c>
      <c r="E231" s="967" t="e">
        <v>#N/A</v>
      </c>
      <c r="F231" s="971" t="e">
        <v>#N/A</v>
      </c>
      <c r="G231" s="955" t="e">
        <v>#N/A</v>
      </c>
      <c r="H231" s="966" t="e">
        <v>#N/A</v>
      </c>
      <c r="I231" s="952" t="e">
        <v>#N/A</v>
      </c>
      <c r="J231" s="967" t="e">
        <v>#N/A</v>
      </c>
      <c r="K231" s="971" t="e">
        <v>#N/A</v>
      </c>
      <c r="L231" s="955" t="e">
        <v>#N/A</v>
      </c>
      <c r="M231" s="966" t="e">
        <v>#N/A</v>
      </c>
      <c r="N231" s="952" t="e">
        <v>#N/A</v>
      </c>
      <c r="O231" s="967" t="e">
        <v>#N/A</v>
      </c>
      <c r="P231" s="971" t="e">
        <v>#N/A</v>
      </c>
      <c r="Q231" s="955" t="e">
        <v>#N/A</v>
      </c>
      <c r="R231" s="966" t="e">
        <v>#N/A</v>
      </c>
      <c r="S231" s="952" t="e">
        <v>#N/A</v>
      </c>
      <c r="T231" s="967" t="e">
        <v>#N/A</v>
      </c>
      <c r="U231" s="971" t="e">
        <v>#N/A</v>
      </c>
      <c r="V231" s="966" t="e">
        <v>#N/A</v>
      </c>
      <c r="W231" s="952" t="e">
        <v>#N/A</v>
      </c>
      <c r="X231" s="967" t="e">
        <v>#N/A</v>
      </c>
      <c r="Y231" s="971" t="e">
        <v>#N/A</v>
      </c>
      <c r="Z231" s="966" t="e">
        <v>#N/A</v>
      </c>
      <c r="AA231" s="966" t="e">
        <v>#N/A</v>
      </c>
      <c r="AB231" s="952" t="e">
        <v>#N/A</v>
      </c>
      <c r="AC231" s="939" t="e">
        <v>#N/A</v>
      </c>
    </row>
    <row r="232" spans="1:29" x14ac:dyDescent="0.2">
      <c r="A232" s="958">
        <v>2027.05</v>
      </c>
      <c r="B232" s="962" t="e">
        <v>#N/A</v>
      </c>
      <c r="C232" s="966" t="e">
        <v>#N/A</v>
      </c>
      <c r="D232" s="952" t="e">
        <v>#N/A</v>
      </c>
      <c r="E232" s="967" t="e">
        <v>#N/A</v>
      </c>
      <c r="F232" s="971" t="e">
        <v>#N/A</v>
      </c>
      <c r="G232" s="955" t="e">
        <v>#N/A</v>
      </c>
      <c r="H232" s="966" t="e">
        <v>#N/A</v>
      </c>
      <c r="I232" s="952" t="e">
        <v>#N/A</v>
      </c>
      <c r="J232" s="967" t="e">
        <v>#N/A</v>
      </c>
      <c r="K232" s="971" t="e">
        <v>#N/A</v>
      </c>
      <c r="L232" s="955" t="e">
        <v>#N/A</v>
      </c>
      <c r="M232" s="966" t="e">
        <v>#N/A</v>
      </c>
      <c r="N232" s="952" t="e">
        <v>#N/A</v>
      </c>
      <c r="O232" s="967" t="e">
        <v>#N/A</v>
      </c>
      <c r="P232" s="971" t="e">
        <v>#N/A</v>
      </c>
      <c r="Q232" s="955" t="e">
        <v>#N/A</v>
      </c>
      <c r="R232" s="966" t="e">
        <v>#N/A</v>
      </c>
      <c r="S232" s="952" t="e">
        <v>#N/A</v>
      </c>
      <c r="T232" s="967" t="e">
        <v>#N/A</v>
      </c>
      <c r="U232" s="971" t="e">
        <v>#N/A</v>
      </c>
      <c r="V232" s="966" t="e">
        <v>#N/A</v>
      </c>
      <c r="W232" s="952" t="e">
        <v>#N/A</v>
      </c>
      <c r="X232" s="967" t="e">
        <v>#N/A</v>
      </c>
      <c r="Y232" s="971" t="e">
        <v>#N/A</v>
      </c>
      <c r="Z232" s="966" t="e">
        <v>#N/A</v>
      </c>
      <c r="AA232" s="966" t="e">
        <v>#N/A</v>
      </c>
      <c r="AB232" s="952" t="e">
        <v>#N/A</v>
      </c>
      <c r="AC232" s="939" t="e">
        <v>#N/A</v>
      </c>
    </row>
    <row r="233" spans="1:29" x14ac:dyDescent="0.2">
      <c r="A233" s="958">
        <v>2027.06</v>
      </c>
      <c r="B233" s="962" t="e">
        <v>#N/A</v>
      </c>
      <c r="C233" s="966" t="e">
        <v>#N/A</v>
      </c>
      <c r="D233" s="952" t="e">
        <v>#N/A</v>
      </c>
      <c r="E233" s="967" t="e">
        <v>#N/A</v>
      </c>
      <c r="F233" s="971" t="e">
        <v>#N/A</v>
      </c>
      <c r="G233" s="955" t="e">
        <v>#N/A</v>
      </c>
      <c r="H233" s="966" t="e">
        <v>#N/A</v>
      </c>
      <c r="I233" s="952" t="e">
        <v>#N/A</v>
      </c>
      <c r="J233" s="967" t="e">
        <v>#N/A</v>
      </c>
      <c r="K233" s="971" t="e">
        <v>#N/A</v>
      </c>
      <c r="L233" s="955" t="e">
        <v>#N/A</v>
      </c>
      <c r="M233" s="966" t="e">
        <v>#N/A</v>
      </c>
      <c r="N233" s="952" t="e">
        <v>#N/A</v>
      </c>
      <c r="O233" s="967" t="e">
        <v>#N/A</v>
      </c>
      <c r="P233" s="971" t="e">
        <v>#N/A</v>
      </c>
      <c r="Q233" s="955" t="e">
        <v>#N/A</v>
      </c>
      <c r="R233" s="966" t="e">
        <v>#N/A</v>
      </c>
      <c r="S233" s="952" t="e">
        <v>#N/A</v>
      </c>
      <c r="T233" s="967" t="e">
        <v>#N/A</v>
      </c>
      <c r="U233" s="971" t="e">
        <v>#N/A</v>
      </c>
      <c r="V233" s="966" t="e">
        <v>#N/A</v>
      </c>
      <c r="W233" s="952" t="e">
        <v>#N/A</v>
      </c>
      <c r="X233" s="967" t="e">
        <v>#N/A</v>
      </c>
      <c r="Y233" s="971" t="e">
        <v>#N/A</v>
      </c>
      <c r="Z233" s="966" t="e">
        <v>#N/A</v>
      </c>
      <c r="AA233" s="966" t="e">
        <v>#N/A</v>
      </c>
      <c r="AB233" s="952" t="e">
        <v>#N/A</v>
      </c>
      <c r="AC233" s="939" t="e">
        <v>#N/A</v>
      </c>
    </row>
    <row r="234" spans="1:29" x14ac:dyDescent="0.2">
      <c r="A234" s="958">
        <v>2027.07</v>
      </c>
      <c r="B234" s="962" t="e">
        <v>#N/A</v>
      </c>
      <c r="C234" s="966" t="e">
        <v>#N/A</v>
      </c>
      <c r="D234" s="952" t="e">
        <v>#N/A</v>
      </c>
      <c r="E234" s="967" t="e">
        <v>#N/A</v>
      </c>
      <c r="F234" s="971" t="e">
        <v>#N/A</v>
      </c>
      <c r="G234" s="955" t="e">
        <v>#N/A</v>
      </c>
      <c r="H234" s="966" t="e">
        <v>#N/A</v>
      </c>
      <c r="I234" s="952" t="e">
        <v>#N/A</v>
      </c>
      <c r="J234" s="967" t="e">
        <v>#N/A</v>
      </c>
      <c r="K234" s="971" t="e">
        <v>#N/A</v>
      </c>
      <c r="L234" s="955" t="e">
        <v>#N/A</v>
      </c>
      <c r="M234" s="966" t="e">
        <v>#N/A</v>
      </c>
      <c r="N234" s="952" t="e">
        <v>#N/A</v>
      </c>
      <c r="O234" s="967" t="e">
        <v>#N/A</v>
      </c>
      <c r="P234" s="971" t="e">
        <v>#N/A</v>
      </c>
      <c r="Q234" s="955" t="e">
        <v>#N/A</v>
      </c>
      <c r="R234" s="966" t="e">
        <v>#N/A</v>
      </c>
      <c r="S234" s="952" t="e">
        <v>#N/A</v>
      </c>
      <c r="T234" s="967" t="e">
        <v>#N/A</v>
      </c>
      <c r="U234" s="971" t="e">
        <v>#N/A</v>
      </c>
      <c r="V234" s="966" t="e">
        <v>#N/A</v>
      </c>
      <c r="W234" s="952" t="e">
        <v>#N/A</v>
      </c>
      <c r="X234" s="967" t="e">
        <v>#N/A</v>
      </c>
      <c r="Y234" s="971" t="e">
        <v>#N/A</v>
      </c>
      <c r="Z234" s="966" t="e">
        <v>#N/A</v>
      </c>
      <c r="AA234" s="966" t="e">
        <v>#N/A</v>
      </c>
      <c r="AB234" s="952" t="e">
        <v>#N/A</v>
      </c>
      <c r="AC234" s="939" t="e">
        <v>#N/A</v>
      </c>
    </row>
    <row r="235" spans="1:29" x14ac:dyDescent="0.2">
      <c r="A235" s="958">
        <v>2027.08</v>
      </c>
      <c r="B235" s="962" t="e">
        <v>#N/A</v>
      </c>
      <c r="C235" s="966" t="e">
        <v>#N/A</v>
      </c>
      <c r="D235" s="952" t="e">
        <v>#N/A</v>
      </c>
      <c r="E235" s="967" t="e">
        <v>#N/A</v>
      </c>
      <c r="F235" s="971" t="e">
        <v>#N/A</v>
      </c>
      <c r="G235" s="955" t="e">
        <v>#N/A</v>
      </c>
      <c r="H235" s="966" t="e">
        <v>#N/A</v>
      </c>
      <c r="I235" s="952" t="e">
        <v>#N/A</v>
      </c>
      <c r="J235" s="967" t="e">
        <v>#N/A</v>
      </c>
      <c r="K235" s="971" t="e">
        <v>#N/A</v>
      </c>
      <c r="L235" s="955" t="e">
        <v>#N/A</v>
      </c>
      <c r="M235" s="966" t="e">
        <v>#N/A</v>
      </c>
      <c r="N235" s="952" t="e">
        <v>#N/A</v>
      </c>
      <c r="O235" s="967" t="e">
        <v>#N/A</v>
      </c>
      <c r="P235" s="971" t="e">
        <v>#N/A</v>
      </c>
      <c r="Q235" s="955" t="e">
        <v>#N/A</v>
      </c>
      <c r="R235" s="966" t="e">
        <v>#N/A</v>
      </c>
      <c r="S235" s="952" t="e">
        <v>#N/A</v>
      </c>
      <c r="T235" s="967" t="e">
        <v>#N/A</v>
      </c>
      <c r="U235" s="971" t="e">
        <v>#N/A</v>
      </c>
      <c r="V235" s="966" t="e">
        <v>#N/A</v>
      </c>
      <c r="W235" s="952" t="e">
        <v>#N/A</v>
      </c>
      <c r="X235" s="967" t="e">
        <v>#N/A</v>
      </c>
      <c r="Y235" s="971" t="e">
        <v>#N/A</v>
      </c>
      <c r="Z235" s="966" t="e">
        <v>#N/A</v>
      </c>
      <c r="AA235" s="966" t="e">
        <v>#N/A</v>
      </c>
      <c r="AB235" s="952" t="e">
        <v>#N/A</v>
      </c>
      <c r="AC235" s="939" t="e">
        <v>#N/A</v>
      </c>
    </row>
    <row r="236" spans="1:29" x14ac:dyDescent="0.2">
      <c r="A236" s="958">
        <v>2027.09</v>
      </c>
      <c r="B236" s="962" t="e">
        <v>#N/A</v>
      </c>
      <c r="C236" s="966" t="e">
        <v>#N/A</v>
      </c>
      <c r="D236" s="952" t="e">
        <v>#N/A</v>
      </c>
      <c r="E236" s="967" t="e">
        <v>#N/A</v>
      </c>
      <c r="F236" s="971" t="e">
        <v>#N/A</v>
      </c>
      <c r="G236" s="955" t="e">
        <v>#N/A</v>
      </c>
      <c r="H236" s="966" t="e">
        <v>#N/A</v>
      </c>
      <c r="I236" s="952" t="e">
        <v>#N/A</v>
      </c>
      <c r="J236" s="967" t="e">
        <v>#N/A</v>
      </c>
      <c r="K236" s="971" t="e">
        <v>#N/A</v>
      </c>
      <c r="L236" s="955" t="e">
        <v>#N/A</v>
      </c>
      <c r="M236" s="966" t="e">
        <v>#N/A</v>
      </c>
      <c r="N236" s="952" t="e">
        <v>#N/A</v>
      </c>
      <c r="O236" s="967" t="e">
        <v>#N/A</v>
      </c>
      <c r="P236" s="971" t="e">
        <v>#N/A</v>
      </c>
      <c r="Q236" s="955" t="e">
        <v>#N/A</v>
      </c>
      <c r="R236" s="966" t="e">
        <v>#N/A</v>
      </c>
      <c r="S236" s="952" t="e">
        <v>#N/A</v>
      </c>
      <c r="T236" s="967" t="e">
        <v>#N/A</v>
      </c>
      <c r="U236" s="971" t="e">
        <v>#N/A</v>
      </c>
      <c r="V236" s="966" t="e">
        <v>#N/A</v>
      </c>
      <c r="W236" s="952" t="e">
        <v>#N/A</v>
      </c>
      <c r="X236" s="967" t="e">
        <v>#N/A</v>
      </c>
      <c r="Y236" s="971" t="e">
        <v>#N/A</v>
      </c>
      <c r="Z236" s="966" t="e">
        <v>#N/A</v>
      </c>
      <c r="AA236" s="966" t="e">
        <v>#N/A</v>
      </c>
      <c r="AB236" s="952" t="e">
        <v>#N/A</v>
      </c>
      <c r="AC236" s="939" t="e">
        <v>#N/A</v>
      </c>
    </row>
    <row r="237" spans="1:29" x14ac:dyDescent="0.2">
      <c r="A237" s="958">
        <v>2027.1</v>
      </c>
      <c r="B237" s="962" t="e">
        <v>#N/A</v>
      </c>
      <c r="C237" s="966" t="e">
        <v>#N/A</v>
      </c>
      <c r="D237" s="952" t="e">
        <v>#N/A</v>
      </c>
      <c r="E237" s="967" t="e">
        <v>#N/A</v>
      </c>
      <c r="F237" s="971" t="e">
        <v>#N/A</v>
      </c>
      <c r="G237" s="955" t="e">
        <v>#N/A</v>
      </c>
      <c r="H237" s="966" t="e">
        <v>#N/A</v>
      </c>
      <c r="I237" s="952" t="e">
        <v>#N/A</v>
      </c>
      <c r="J237" s="967" t="e">
        <v>#N/A</v>
      </c>
      <c r="K237" s="971" t="e">
        <v>#N/A</v>
      </c>
      <c r="L237" s="955" t="e">
        <v>#N/A</v>
      </c>
      <c r="M237" s="966" t="e">
        <v>#N/A</v>
      </c>
      <c r="N237" s="952" t="e">
        <v>#N/A</v>
      </c>
      <c r="O237" s="967" t="e">
        <v>#N/A</v>
      </c>
      <c r="P237" s="971" t="e">
        <v>#N/A</v>
      </c>
      <c r="Q237" s="955" t="e">
        <v>#N/A</v>
      </c>
      <c r="R237" s="966" t="e">
        <v>#N/A</v>
      </c>
      <c r="S237" s="952" t="e">
        <v>#N/A</v>
      </c>
      <c r="T237" s="967" t="e">
        <v>#N/A</v>
      </c>
      <c r="U237" s="971" t="e">
        <v>#N/A</v>
      </c>
      <c r="V237" s="966" t="e">
        <v>#N/A</v>
      </c>
      <c r="W237" s="952" t="e">
        <v>#N/A</v>
      </c>
      <c r="X237" s="967" t="e">
        <v>#N/A</v>
      </c>
      <c r="Y237" s="971" t="e">
        <v>#N/A</v>
      </c>
      <c r="Z237" s="966" t="e">
        <v>#N/A</v>
      </c>
      <c r="AA237" s="966" t="e">
        <v>#N/A</v>
      </c>
      <c r="AB237" s="952" t="e">
        <v>#N/A</v>
      </c>
      <c r="AC237" s="939" t="e">
        <v>#N/A</v>
      </c>
    </row>
    <row r="238" spans="1:29" x14ac:dyDescent="0.2">
      <c r="A238" s="958">
        <v>2027.11</v>
      </c>
      <c r="B238" s="962" t="e">
        <v>#N/A</v>
      </c>
      <c r="C238" s="966" t="e">
        <v>#N/A</v>
      </c>
      <c r="D238" s="952" t="e">
        <v>#N/A</v>
      </c>
      <c r="E238" s="967" t="e">
        <v>#N/A</v>
      </c>
      <c r="F238" s="971" t="e">
        <v>#N/A</v>
      </c>
      <c r="G238" s="955" t="e">
        <v>#N/A</v>
      </c>
      <c r="H238" s="966" t="e">
        <v>#N/A</v>
      </c>
      <c r="I238" s="952" t="e">
        <v>#N/A</v>
      </c>
      <c r="J238" s="967" t="e">
        <v>#N/A</v>
      </c>
      <c r="K238" s="971" t="e">
        <v>#N/A</v>
      </c>
      <c r="L238" s="955" t="e">
        <v>#N/A</v>
      </c>
      <c r="M238" s="966" t="e">
        <v>#N/A</v>
      </c>
      <c r="N238" s="952" t="e">
        <v>#N/A</v>
      </c>
      <c r="O238" s="967" t="e">
        <v>#N/A</v>
      </c>
      <c r="P238" s="971" t="e">
        <v>#N/A</v>
      </c>
      <c r="Q238" s="955" t="e">
        <v>#N/A</v>
      </c>
      <c r="R238" s="966" t="e">
        <v>#N/A</v>
      </c>
      <c r="S238" s="952" t="e">
        <v>#N/A</v>
      </c>
      <c r="T238" s="967" t="e">
        <v>#N/A</v>
      </c>
      <c r="U238" s="971" t="e">
        <v>#N/A</v>
      </c>
      <c r="V238" s="966" t="e">
        <v>#N/A</v>
      </c>
      <c r="W238" s="952" t="e">
        <v>#N/A</v>
      </c>
      <c r="X238" s="967" t="e">
        <v>#N/A</v>
      </c>
      <c r="Y238" s="971" t="e">
        <v>#N/A</v>
      </c>
      <c r="Z238" s="966" t="e">
        <v>#N/A</v>
      </c>
      <c r="AA238" s="966" t="e">
        <v>#N/A</v>
      </c>
      <c r="AB238" s="952" t="e">
        <v>#N/A</v>
      </c>
      <c r="AC238" s="939" t="e">
        <v>#N/A</v>
      </c>
    </row>
    <row r="239" spans="1:29" x14ac:dyDescent="0.2">
      <c r="A239" s="958">
        <v>2027.12</v>
      </c>
      <c r="B239" s="962" t="e">
        <v>#N/A</v>
      </c>
      <c r="C239" s="966" t="e">
        <v>#N/A</v>
      </c>
      <c r="D239" s="952" t="e">
        <v>#N/A</v>
      </c>
      <c r="E239" s="967" t="e">
        <v>#N/A</v>
      </c>
      <c r="F239" s="971" t="e">
        <v>#N/A</v>
      </c>
      <c r="G239" s="955" t="e">
        <v>#N/A</v>
      </c>
      <c r="H239" s="966" t="e">
        <v>#N/A</v>
      </c>
      <c r="I239" s="952" t="e">
        <v>#N/A</v>
      </c>
      <c r="J239" s="967" t="e">
        <v>#N/A</v>
      </c>
      <c r="K239" s="971" t="e">
        <v>#N/A</v>
      </c>
      <c r="L239" s="955" t="e">
        <v>#N/A</v>
      </c>
      <c r="M239" s="966" t="e">
        <v>#N/A</v>
      </c>
      <c r="N239" s="952" t="e">
        <v>#N/A</v>
      </c>
      <c r="O239" s="967" t="e">
        <v>#N/A</v>
      </c>
      <c r="P239" s="971" t="e">
        <v>#N/A</v>
      </c>
      <c r="Q239" s="955" t="e">
        <v>#N/A</v>
      </c>
      <c r="R239" s="966" t="e">
        <v>#N/A</v>
      </c>
      <c r="S239" s="952" t="e">
        <v>#N/A</v>
      </c>
      <c r="T239" s="967" t="e">
        <v>#N/A</v>
      </c>
      <c r="U239" s="971" t="e">
        <v>#N/A</v>
      </c>
      <c r="V239" s="966" t="e">
        <v>#N/A</v>
      </c>
      <c r="W239" s="952" t="e">
        <v>#N/A</v>
      </c>
      <c r="X239" s="967" t="e">
        <v>#N/A</v>
      </c>
      <c r="Y239" s="971" t="e">
        <v>#N/A</v>
      </c>
      <c r="Z239" s="966" t="e">
        <v>#N/A</v>
      </c>
      <c r="AA239" s="966" t="e">
        <v>#N/A</v>
      </c>
      <c r="AB239" s="952" t="e">
        <v>#N/A</v>
      </c>
      <c r="AC239" s="939" t="e">
        <v>#N/A</v>
      </c>
    </row>
    <row r="240" spans="1:29" x14ac:dyDescent="0.2">
      <c r="A240" s="958">
        <v>2028.01</v>
      </c>
      <c r="B240" s="962" t="e">
        <v>#N/A</v>
      </c>
      <c r="C240" s="966" t="e">
        <v>#N/A</v>
      </c>
      <c r="D240" s="952" t="e">
        <v>#N/A</v>
      </c>
      <c r="E240" s="967" t="e">
        <v>#N/A</v>
      </c>
      <c r="F240" s="971" t="e">
        <v>#N/A</v>
      </c>
      <c r="G240" s="955" t="e">
        <v>#N/A</v>
      </c>
      <c r="H240" s="966" t="e">
        <v>#N/A</v>
      </c>
      <c r="I240" s="952" t="e">
        <v>#N/A</v>
      </c>
      <c r="J240" s="967" t="e">
        <v>#N/A</v>
      </c>
      <c r="K240" s="971" t="e">
        <v>#N/A</v>
      </c>
      <c r="L240" s="955" t="e">
        <v>#N/A</v>
      </c>
      <c r="M240" s="966" t="e">
        <v>#N/A</v>
      </c>
      <c r="N240" s="952" t="e">
        <v>#N/A</v>
      </c>
      <c r="O240" s="967" t="e">
        <v>#N/A</v>
      </c>
      <c r="P240" s="971" t="e">
        <v>#N/A</v>
      </c>
      <c r="Q240" s="955" t="e">
        <v>#N/A</v>
      </c>
      <c r="R240" s="966" t="e">
        <v>#N/A</v>
      </c>
      <c r="S240" s="952" t="e">
        <v>#N/A</v>
      </c>
      <c r="T240" s="967" t="e">
        <v>#N/A</v>
      </c>
      <c r="U240" s="971" t="e">
        <v>#N/A</v>
      </c>
      <c r="V240" s="966" t="e">
        <v>#N/A</v>
      </c>
      <c r="W240" s="952" t="e">
        <v>#N/A</v>
      </c>
      <c r="X240" s="967" t="e">
        <v>#N/A</v>
      </c>
      <c r="Y240" s="971" t="e">
        <v>#N/A</v>
      </c>
      <c r="Z240" s="966" t="e">
        <v>#N/A</v>
      </c>
      <c r="AA240" s="966" t="e">
        <v>#N/A</v>
      </c>
      <c r="AB240" s="952" t="e">
        <v>#N/A</v>
      </c>
      <c r="AC240" s="939" t="e">
        <v>#N/A</v>
      </c>
    </row>
    <row r="241" spans="1:29" x14ac:dyDescent="0.2">
      <c r="A241" s="958">
        <v>2028.02</v>
      </c>
      <c r="B241" s="962" t="e">
        <v>#N/A</v>
      </c>
      <c r="C241" s="966" t="e">
        <v>#N/A</v>
      </c>
      <c r="D241" s="952" t="e">
        <v>#N/A</v>
      </c>
      <c r="E241" s="967" t="e">
        <v>#N/A</v>
      </c>
      <c r="F241" s="971" t="e">
        <v>#N/A</v>
      </c>
      <c r="G241" s="955" t="e">
        <v>#N/A</v>
      </c>
      <c r="H241" s="966" t="e">
        <v>#N/A</v>
      </c>
      <c r="I241" s="952" t="e">
        <v>#N/A</v>
      </c>
      <c r="J241" s="967" t="e">
        <v>#N/A</v>
      </c>
      <c r="K241" s="971" t="e">
        <v>#N/A</v>
      </c>
      <c r="L241" s="955" t="e">
        <v>#N/A</v>
      </c>
      <c r="M241" s="966" t="e">
        <v>#N/A</v>
      </c>
      <c r="N241" s="952" t="e">
        <v>#N/A</v>
      </c>
      <c r="O241" s="967" t="e">
        <v>#N/A</v>
      </c>
      <c r="P241" s="971" t="e">
        <v>#N/A</v>
      </c>
      <c r="Q241" s="955" t="e">
        <v>#N/A</v>
      </c>
      <c r="R241" s="966" t="e">
        <v>#N/A</v>
      </c>
      <c r="S241" s="952" t="e">
        <v>#N/A</v>
      </c>
      <c r="T241" s="967" t="e">
        <v>#N/A</v>
      </c>
      <c r="U241" s="971" t="e">
        <v>#N/A</v>
      </c>
      <c r="V241" s="966" t="e">
        <v>#N/A</v>
      </c>
      <c r="W241" s="952" t="e">
        <v>#N/A</v>
      </c>
      <c r="X241" s="967" t="e">
        <v>#N/A</v>
      </c>
      <c r="Y241" s="971" t="e">
        <v>#N/A</v>
      </c>
      <c r="Z241" s="966" t="e">
        <v>#N/A</v>
      </c>
      <c r="AA241" s="966" t="e">
        <v>#N/A</v>
      </c>
      <c r="AB241" s="952" t="e">
        <v>#N/A</v>
      </c>
      <c r="AC241" s="939" t="e">
        <v>#N/A</v>
      </c>
    </row>
    <row r="242" spans="1:29" x14ac:dyDescent="0.2">
      <c r="A242" s="958">
        <v>2028.03</v>
      </c>
      <c r="B242" s="962" t="e">
        <v>#N/A</v>
      </c>
      <c r="C242" s="966" t="e">
        <v>#N/A</v>
      </c>
      <c r="D242" s="952" t="e">
        <v>#N/A</v>
      </c>
      <c r="E242" s="967" t="e">
        <v>#N/A</v>
      </c>
      <c r="F242" s="971" t="e">
        <v>#N/A</v>
      </c>
      <c r="G242" s="955" t="e">
        <v>#N/A</v>
      </c>
      <c r="H242" s="966" t="e">
        <v>#N/A</v>
      </c>
      <c r="I242" s="952" t="e">
        <v>#N/A</v>
      </c>
      <c r="J242" s="967" t="e">
        <v>#N/A</v>
      </c>
      <c r="K242" s="971" t="e">
        <v>#N/A</v>
      </c>
      <c r="L242" s="955" t="e">
        <v>#N/A</v>
      </c>
      <c r="M242" s="966" t="e">
        <v>#N/A</v>
      </c>
      <c r="N242" s="952" t="e">
        <v>#N/A</v>
      </c>
      <c r="O242" s="967" t="e">
        <v>#N/A</v>
      </c>
      <c r="P242" s="971" t="e">
        <v>#N/A</v>
      </c>
      <c r="Q242" s="955" t="e">
        <v>#N/A</v>
      </c>
      <c r="R242" s="966" t="e">
        <v>#N/A</v>
      </c>
      <c r="S242" s="952" t="e">
        <v>#N/A</v>
      </c>
      <c r="T242" s="967" t="e">
        <v>#N/A</v>
      </c>
      <c r="U242" s="971" t="e">
        <v>#N/A</v>
      </c>
      <c r="V242" s="966" t="e">
        <v>#N/A</v>
      </c>
      <c r="W242" s="952" t="e">
        <v>#N/A</v>
      </c>
      <c r="X242" s="967" t="e">
        <v>#N/A</v>
      </c>
      <c r="Y242" s="971" t="e">
        <v>#N/A</v>
      </c>
      <c r="Z242" s="966" t="e">
        <v>#N/A</v>
      </c>
      <c r="AA242" s="966" t="e">
        <v>#N/A</v>
      </c>
      <c r="AB242" s="952" t="e">
        <v>#N/A</v>
      </c>
      <c r="AC242" s="939" t="e">
        <v>#N/A</v>
      </c>
    </row>
    <row r="243" spans="1:29" x14ac:dyDescent="0.2">
      <c r="A243" s="958">
        <v>2028.04</v>
      </c>
      <c r="B243" s="962" t="e">
        <v>#N/A</v>
      </c>
      <c r="C243" s="966" t="e">
        <v>#N/A</v>
      </c>
      <c r="D243" s="952" t="e">
        <v>#N/A</v>
      </c>
      <c r="E243" s="967" t="e">
        <v>#N/A</v>
      </c>
      <c r="F243" s="971" t="e">
        <v>#N/A</v>
      </c>
      <c r="G243" s="955" t="e">
        <v>#N/A</v>
      </c>
      <c r="H243" s="966" t="e">
        <v>#N/A</v>
      </c>
      <c r="I243" s="952" t="e">
        <v>#N/A</v>
      </c>
      <c r="J243" s="967" t="e">
        <v>#N/A</v>
      </c>
      <c r="K243" s="971" t="e">
        <v>#N/A</v>
      </c>
      <c r="L243" s="955" t="e">
        <v>#N/A</v>
      </c>
      <c r="M243" s="966" t="e">
        <v>#N/A</v>
      </c>
      <c r="N243" s="952" t="e">
        <v>#N/A</v>
      </c>
      <c r="O243" s="967" t="e">
        <v>#N/A</v>
      </c>
      <c r="P243" s="971" t="e">
        <v>#N/A</v>
      </c>
      <c r="Q243" s="955" t="e">
        <v>#N/A</v>
      </c>
      <c r="R243" s="966" t="e">
        <v>#N/A</v>
      </c>
      <c r="S243" s="952" t="e">
        <v>#N/A</v>
      </c>
      <c r="T243" s="967" t="e">
        <v>#N/A</v>
      </c>
      <c r="U243" s="971" t="e">
        <v>#N/A</v>
      </c>
      <c r="V243" s="966" t="e">
        <v>#N/A</v>
      </c>
      <c r="W243" s="952" t="e">
        <v>#N/A</v>
      </c>
      <c r="X243" s="967" t="e">
        <v>#N/A</v>
      </c>
      <c r="Y243" s="971" t="e">
        <v>#N/A</v>
      </c>
      <c r="Z243" s="966" t="e">
        <v>#N/A</v>
      </c>
      <c r="AA243" s="966" t="e">
        <v>#N/A</v>
      </c>
      <c r="AB243" s="952" t="e">
        <v>#N/A</v>
      </c>
      <c r="AC243" s="939" t="e">
        <v>#N/A</v>
      </c>
    </row>
    <row r="244" spans="1:29" x14ac:dyDescent="0.2">
      <c r="A244" s="958">
        <v>2028.05</v>
      </c>
      <c r="B244" s="962" t="e">
        <v>#N/A</v>
      </c>
      <c r="C244" s="966" t="e">
        <v>#N/A</v>
      </c>
      <c r="D244" s="952" t="e">
        <v>#N/A</v>
      </c>
      <c r="E244" s="967" t="e">
        <v>#N/A</v>
      </c>
      <c r="F244" s="971" t="e">
        <v>#N/A</v>
      </c>
      <c r="G244" s="955" t="e">
        <v>#N/A</v>
      </c>
      <c r="H244" s="966" t="e">
        <v>#N/A</v>
      </c>
      <c r="I244" s="952" t="e">
        <v>#N/A</v>
      </c>
      <c r="J244" s="967" t="e">
        <v>#N/A</v>
      </c>
      <c r="K244" s="971" t="e">
        <v>#N/A</v>
      </c>
      <c r="L244" s="955" t="e">
        <v>#N/A</v>
      </c>
      <c r="M244" s="966" t="e">
        <v>#N/A</v>
      </c>
      <c r="N244" s="952" t="e">
        <v>#N/A</v>
      </c>
      <c r="O244" s="967" t="e">
        <v>#N/A</v>
      </c>
      <c r="P244" s="971" t="e">
        <v>#N/A</v>
      </c>
      <c r="Q244" s="955" t="e">
        <v>#N/A</v>
      </c>
      <c r="R244" s="966" t="e">
        <v>#N/A</v>
      </c>
      <c r="S244" s="952" t="e">
        <v>#N/A</v>
      </c>
      <c r="T244" s="967" t="e">
        <v>#N/A</v>
      </c>
      <c r="U244" s="971" t="e">
        <v>#N/A</v>
      </c>
      <c r="V244" s="966" t="e">
        <v>#N/A</v>
      </c>
      <c r="W244" s="952" t="e">
        <v>#N/A</v>
      </c>
      <c r="X244" s="967" t="e">
        <v>#N/A</v>
      </c>
      <c r="Y244" s="971" t="e">
        <v>#N/A</v>
      </c>
      <c r="Z244" s="966" t="e">
        <v>#N/A</v>
      </c>
      <c r="AA244" s="966" t="e">
        <v>#N/A</v>
      </c>
      <c r="AB244" s="952" t="e">
        <v>#N/A</v>
      </c>
      <c r="AC244" s="939" t="e">
        <v>#N/A</v>
      </c>
    </row>
    <row r="245" spans="1:29" x14ac:dyDescent="0.2">
      <c r="A245" s="958">
        <v>2028.06</v>
      </c>
      <c r="B245" s="962" t="e">
        <v>#N/A</v>
      </c>
      <c r="C245" s="966" t="e">
        <v>#N/A</v>
      </c>
      <c r="D245" s="952" t="e">
        <v>#N/A</v>
      </c>
      <c r="E245" s="967" t="e">
        <v>#N/A</v>
      </c>
      <c r="F245" s="971" t="e">
        <v>#N/A</v>
      </c>
      <c r="G245" s="955" t="e">
        <v>#N/A</v>
      </c>
      <c r="H245" s="966" t="e">
        <v>#N/A</v>
      </c>
      <c r="I245" s="952" t="e">
        <v>#N/A</v>
      </c>
      <c r="J245" s="967" t="e">
        <v>#N/A</v>
      </c>
      <c r="K245" s="971" t="e">
        <v>#N/A</v>
      </c>
      <c r="L245" s="955" t="e">
        <v>#N/A</v>
      </c>
      <c r="M245" s="966" t="e">
        <v>#N/A</v>
      </c>
      <c r="N245" s="952" t="e">
        <v>#N/A</v>
      </c>
      <c r="O245" s="967" t="e">
        <v>#N/A</v>
      </c>
      <c r="P245" s="971" t="e">
        <v>#N/A</v>
      </c>
      <c r="Q245" s="955" t="e">
        <v>#N/A</v>
      </c>
      <c r="R245" s="966" t="e">
        <v>#N/A</v>
      </c>
      <c r="S245" s="952" t="e">
        <v>#N/A</v>
      </c>
      <c r="T245" s="967" t="e">
        <v>#N/A</v>
      </c>
      <c r="U245" s="971" t="e">
        <v>#N/A</v>
      </c>
      <c r="V245" s="966" t="e">
        <v>#N/A</v>
      </c>
      <c r="W245" s="952" t="e">
        <v>#N/A</v>
      </c>
      <c r="X245" s="967" t="e">
        <v>#N/A</v>
      </c>
      <c r="Y245" s="971" t="e">
        <v>#N/A</v>
      </c>
      <c r="Z245" s="966" t="e">
        <v>#N/A</v>
      </c>
      <c r="AA245" s="966" t="e">
        <v>#N/A</v>
      </c>
      <c r="AB245" s="952" t="e">
        <v>#N/A</v>
      </c>
      <c r="AC245" s="939" t="e">
        <v>#N/A</v>
      </c>
    </row>
    <row r="246" spans="1:29" x14ac:dyDescent="0.2">
      <c r="A246" s="958">
        <v>2028.07</v>
      </c>
      <c r="B246" s="962" t="e">
        <v>#N/A</v>
      </c>
      <c r="C246" s="966" t="e">
        <v>#N/A</v>
      </c>
      <c r="D246" s="952" t="e">
        <v>#N/A</v>
      </c>
      <c r="E246" s="967" t="e">
        <v>#N/A</v>
      </c>
      <c r="F246" s="971" t="e">
        <v>#N/A</v>
      </c>
      <c r="G246" s="955" t="e">
        <v>#N/A</v>
      </c>
      <c r="H246" s="966" t="e">
        <v>#N/A</v>
      </c>
      <c r="I246" s="952" t="e">
        <v>#N/A</v>
      </c>
      <c r="J246" s="967" t="e">
        <v>#N/A</v>
      </c>
      <c r="K246" s="971" t="e">
        <v>#N/A</v>
      </c>
      <c r="L246" s="955" t="e">
        <v>#N/A</v>
      </c>
      <c r="M246" s="966" t="e">
        <v>#N/A</v>
      </c>
      <c r="N246" s="952" t="e">
        <v>#N/A</v>
      </c>
      <c r="O246" s="967" t="e">
        <v>#N/A</v>
      </c>
      <c r="P246" s="971" t="e">
        <v>#N/A</v>
      </c>
      <c r="Q246" s="955" t="e">
        <v>#N/A</v>
      </c>
      <c r="R246" s="966" t="e">
        <v>#N/A</v>
      </c>
      <c r="S246" s="952" t="e">
        <v>#N/A</v>
      </c>
      <c r="T246" s="967" t="e">
        <v>#N/A</v>
      </c>
      <c r="U246" s="971" t="e">
        <v>#N/A</v>
      </c>
      <c r="V246" s="966" t="e">
        <v>#N/A</v>
      </c>
      <c r="W246" s="952" t="e">
        <v>#N/A</v>
      </c>
      <c r="X246" s="967" t="e">
        <v>#N/A</v>
      </c>
      <c r="Y246" s="971" t="e">
        <v>#N/A</v>
      </c>
      <c r="Z246" s="966" t="e">
        <v>#N/A</v>
      </c>
      <c r="AA246" s="966" t="e">
        <v>#N/A</v>
      </c>
      <c r="AB246" s="952" t="e">
        <v>#N/A</v>
      </c>
      <c r="AC246" s="939" t="e">
        <v>#N/A</v>
      </c>
    </row>
    <row r="247" spans="1:29" x14ac:dyDescent="0.2">
      <c r="A247" s="958">
        <v>2028.08</v>
      </c>
      <c r="B247" s="962" t="e">
        <v>#N/A</v>
      </c>
      <c r="C247" s="966" t="e">
        <v>#N/A</v>
      </c>
      <c r="D247" s="952" t="e">
        <v>#N/A</v>
      </c>
      <c r="E247" s="967" t="e">
        <v>#N/A</v>
      </c>
      <c r="F247" s="971" t="e">
        <v>#N/A</v>
      </c>
      <c r="G247" s="955" t="e">
        <v>#N/A</v>
      </c>
      <c r="H247" s="966" t="e">
        <v>#N/A</v>
      </c>
      <c r="I247" s="952" t="e">
        <v>#N/A</v>
      </c>
      <c r="J247" s="967" t="e">
        <v>#N/A</v>
      </c>
      <c r="K247" s="971" t="e">
        <v>#N/A</v>
      </c>
      <c r="L247" s="955" t="e">
        <v>#N/A</v>
      </c>
      <c r="M247" s="966" t="e">
        <v>#N/A</v>
      </c>
      <c r="N247" s="952" t="e">
        <v>#N/A</v>
      </c>
      <c r="O247" s="967" t="e">
        <v>#N/A</v>
      </c>
      <c r="P247" s="971" t="e">
        <v>#N/A</v>
      </c>
      <c r="Q247" s="955" t="e">
        <v>#N/A</v>
      </c>
      <c r="R247" s="966" t="e">
        <v>#N/A</v>
      </c>
      <c r="S247" s="952" t="e">
        <v>#N/A</v>
      </c>
      <c r="T247" s="967" t="e">
        <v>#N/A</v>
      </c>
      <c r="U247" s="971" t="e">
        <v>#N/A</v>
      </c>
      <c r="V247" s="966" t="e">
        <v>#N/A</v>
      </c>
      <c r="W247" s="952" t="e">
        <v>#N/A</v>
      </c>
      <c r="X247" s="967" t="e">
        <v>#N/A</v>
      </c>
      <c r="Y247" s="971" t="e">
        <v>#N/A</v>
      </c>
      <c r="Z247" s="966" t="e">
        <v>#N/A</v>
      </c>
      <c r="AA247" s="966" t="e">
        <v>#N/A</v>
      </c>
      <c r="AB247" s="952" t="e">
        <v>#N/A</v>
      </c>
      <c r="AC247" s="939" t="e">
        <v>#N/A</v>
      </c>
    </row>
    <row r="248" spans="1:29" x14ac:dyDescent="0.2">
      <c r="A248" s="958">
        <v>2028.09</v>
      </c>
      <c r="B248" s="962" t="e">
        <v>#N/A</v>
      </c>
      <c r="C248" s="966" t="e">
        <v>#N/A</v>
      </c>
      <c r="D248" s="952" t="e">
        <v>#N/A</v>
      </c>
      <c r="E248" s="967" t="e">
        <v>#N/A</v>
      </c>
      <c r="F248" s="971" t="e">
        <v>#N/A</v>
      </c>
      <c r="G248" s="955" t="e">
        <v>#N/A</v>
      </c>
      <c r="H248" s="966" t="e">
        <v>#N/A</v>
      </c>
      <c r="I248" s="952" t="e">
        <v>#N/A</v>
      </c>
      <c r="J248" s="967" t="e">
        <v>#N/A</v>
      </c>
      <c r="K248" s="971" t="e">
        <v>#N/A</v>
      </c>
      <c r="L248" s="955" t="e">
        <v>#N/A</v>
      </c>
      <c r="M248" s="966" t="e">
        <v>#N/A</v>
      </c>
      <c r="N248" s="952" t="e">
        <v>#N/A</v>
      </c>
      <c r="O248" s="967" t="e">
        <v>#N/A</v>
      </c>
      <c r="P248" s="971" t="e">
        <v>#N/A</v>
      </c>
      <c r="Q248" s="955" t="e">
        <v>#N/A</v>
      </c>
      <c r="R248" s="966" t="e">
        <v>#N/A</v>
      </c>
      <c r="S248" s="952" t="e">
        <v>#N/A</v>
      </c>
      <c r="T248" s="967" t="e">
        <v>#N/A</v>
      </c>
      <c r="U248" s="971" t="e">
        <v>#N/A</v>
      </c>
      <c r="V248" s="966" t="e">
        <v>#N/A</v>
      </c>
      <c r="W248" s="952" t="e">
        <v>#N/A</v>
      </c>
      <c r="X248" s="967" t="e">
        <v>#N/A</v>
      </c>
      <c r="Y248" s="971" t="e">
        <v>#N/A</v>
      </c>
      <c r="Z248" s="966" t="e">
        <v>#N/A</v>
      </c>
      <c r="AA248" s="966" t="e">
        <v>#N/A</v>
      </c>
      <c r="AB248" s="952" t="e">
        <v>#N/A</v>
      </c>
      <c r="AC248" s="939" t="e">
        <v>#N/A</v>
      </c>
    </row>
    <row r="249" spans="1:29" x14ac:dyDescent="0.2">
      <c r="A249" s="958">
        <v>2028.1</v>
      </c>
      <c r="B249" s="962" t="e">
        <v>#N/A</v>
      </c>
      <c r="C249" s="966" t="e">
        <v>#N/A</v>
      </c>
      <c r="D249" s="952" t="e">
        <v>#N/A</v>
      </c>
      <c r="E249" s="967" t="e">
        <v>#N/A</v>
      </c>
      <c r="F249" s="971" t="e">
        <v>#N/A</v>
      </c>
      <c r="G249" s="955" t="e">
        <v>#N/A</v>
      </c>
      <c r="H249" s="966" t="e">
        <v>#N/A</v>
      </c>
      <c r="I249" s="952" t="e">
        <v>#N/A</v>
      </c>
      <c r="J249" s="967" t="e">
        <v>#N/A</v>
      </c>
      <c r="K249" s="971" t="e">
        <v>#N/A</v>
      </c>
      <c r="L249" s="955" t="e">
        <v>#N/A</v>
      </c>
      <c r="M249" s="966" t="e">
        <v>#N/A</v>
      </c>
      <c r="N249" s="952" t="e">
        <v>#N/A</v>
      </c>
      <c r="O249" s="967" t="e">
        <v>#N/A</v>
      </c>
      <c r="P249" s="971" t="e">
        <v>#N/A</v>
      </c>
      <c r="Q249" s="955" t="e">
        <v>#N/A</v>
      </c>
      <c r="R249" s="966" t="e">
        <v>#N/A</v>
      </c>
      <c r="S249" s="952" t="e">
        <v>#N/A</v>
      </c>
      <c r="T249" s="967" t="e">
        <v>#N/A</v>
      </c>
      <c r="U249" s="971" t="e">
        <v>#N/A</v>
      </c>
      <c r="V249" s="966" t="e">
        <v>#N/A</v>
      </c>
      <c r="W249" s="952" t="e">
        <v>#N/A</v>
      </c>
      <c r="X249" s="967" t="e">
        <v>#N/A</v>
      </c>
      <c r="Y249" s="971" t="e">
        <v>#N/A</v>
      </c>
      <c r="Z249" s="966" t="e">
        <v>#N/A</v>
      </c>
      <c r="AA249" s="966" t="e">
        <v>#N/A</v>
      </c>
      <c r="AB249" s="952" t="e">
        <v>#N/A</v>
      </c>
      <c r="AC249" s="939" t="e">
        <v>#N/A</v>
      </c>
    </row>
    <row r="250" spans="1:29" x14ac:dyDescent="0.2">
      <c r="A250" s="958">
        <v>2028.11</v>
      </c>
      <c r="B250" s="962" t="e">
        <v>#N/A</v>
      </c>
      <c r="C250" s="966" t="e">
        <v>#N/A</v>
      </c>
      <c r="D250" s="952" t="e">
        <v>#N/A</v>
      </c>
      <c r="E250" s="967" t="e">
        <v>#N/A</v>
      </c>
      <c r="F250" s="971" t="e">
        <v>#N/A</v>
      </c>
      <c r="G250" s="955" t="e">
        <v>#N/A</v>
      </c>
      <c r="H250" s="966" t="e">
        <v>#N/A</v>
      </c>
      <c r="I250" s="952" t="e">
        <v>#N/A</v>
      </c>
      <c r="J250" s="967" t="e">
        <v>#N/A</v>
      </c>
      <c r="K250" s="971" t="e">
        <v>#N/A</v>
      </c>
      <c r="L250" s="955" t="e">
        <v>#N/A</v>
      </c>
      <c r="M250" s="966" t="e">
        <v>#N/A</v>
      </c>
      <c r="N250" s="952" t="e">
        <v>#N/A</v>
      </c>
      <c r="O250" s="967" t="e">
        <v>#N/A</v>
      </c>
      <c r="P250" s="971" t="e">
        <v>#N/A</v>
      </c>
      <c r="Q250" s="955" t="e">
        <v>#N/A</v>
      </c>
      <c r="R250" s="966" t="e">
        <v>#N/A</v>
      </c>
      <c r="S250" s="952" t="e">
        <v>#N/A</v>
      </c>
      <c r="T250" s="967" t="e">
        <v>#N/A</v>
      </c>
      <c r="U250" s="971" t="e">
        <v>#N/A</v>
      </c>
      <c r="V250" s="966" t="e">
        <v>#N/A</v>
      </c>
      <c r="W250" s="952" t="e">
        <v>#N/A</v>
      </c>
      <c r="X250" s="967" t="e">
        <v>#N/A</v>
      </c>
      <c r="Y250" s="971" t="e">
        <v>#N/A</v>
      </c>
      <c r="Z250" s="966" t="e">
        <v>#N/A</v>
      </c>
      <c r="AA250" s="966" t="e">
        <v>#N/A</v>
      </c>
      <c r="AB250" s="952" t="e">
        <v>#N/A</v>
      </c>
      <c r="AC250" s="939" t="e">
        <v>#N/A</v>
      </c>
    </row>
    <row r="251" spans="1:29" x14ac:dyDescent="0.2">
      <c r="A251" s="958">
        <v>2028.12</v>
      </c>
      <c r="B251" s="962" t="e">
        <v>#N/A</v>
      </c>
      <c r="C251" s="966" t="e">
        <v>#N/A</v>
      </c>
      <c r="D251" s="952" t="e">
        <v>#N/A</v>
      </c>
      <c r="E251" s="967" t="e">
        <v>#N/A</v>
      </c>
      <c r="F251" s="971" t="e">
        <v>#N/A</v>
      </c>
      <c r="G251" s="955" t="e">
        <v>#N/A</v>
      </c>
      <c r="H251" s="966" t="e">
        <v>#N/A</v>
      </c>
      <c r="I251" s="952" t="e">
        <v>#N/A</v>
      </c>
      <c r="J251" s="967" t="e">
        <v>#N/A</v>
      </c>
      <c r="K251" s="971" t="e">
        <v>#N/A</v>
      </c>
      <c r="L251" s="955" t="e">
        <v>#N/A</v>
      </c>
      <c r="M251" s="966" t="e">
        <v>#N/A</v>
      </c>
      <c r="N251" s="952" t="e">
        <v>#N/A</v>
      </c>
      <c r="O251" s="967" t="e">
        <v>#N/A</v>
      </c>
      <c r="P251" s="971" t="e">
        <v>#N/A</v>
      </c>
      <c r="Q251" s="955" t="e">
        <v>#N/A</v>
      </c>
      <c r="R251" s="966" t="e">
        <v>#N/A</v>
      </c>
      <c r="S251" s="952" t="e">
        <v>#N/A</v>
      </c>
      <c r="T251" s="967" t="e">
        <v>#N/A</v>
      </c>
      <c r="U251" s="971" t="e">
        <v>#N/A</v>
      </c>
      <c r="V251" s="966" t="e">
        <v>#N/A</v>
      </c>
      <c r="W251" s="952" t="e">
        <v>#N/A</v>
      </c>
      <c r="X251" s="967" t="e">
        <v>#N/A</v>
      </c>
      <c r="Y251" s="971" t="e">
        <v>#N/A</v>
      </c>
      <c r="Z251" s="966" t="e">
        <v>#N/A</v>
      </c>
      <c r="AA251" s="966" t="e">
        <v>#N/A</v>
      </c>
      <c r="AB251" s="952" t="e">
        <v>#N/A</v>
      </c>
      <c r="AC251" s="939" t="e">
        <v>#N/A</v>
      </c>
    </row>
    <row r="252" spans="1:29" x14ac:dyDescent="0.2">
      <c r="A252" s="958">
        <v>2029.01</v>
      </c>
      <c r="B252" s="962" t="e">
        <v>#N/A</v>
      </c>
      <c r="C252" s="966" t="e">
        <v>#N/A</v>
      </c>
      <c r="D252" s="952" t="e">
        <v>#N/A</v>
      </c>
      <c r="E252" s="967" t="e">
        <v>#N/A</v>
      </c>
      <c r="F252" s="971" t="e">
        <v>#N/A</v>
      </c>
      <c r="G252" s="955" t="e">
        <v>#N/A</v>
      </c>
      <c r="H252" s="966" t="e">
        <v>#N/A</v>
      </c>
      <c r="I252" s="952" t="e">
        <v>#N/A</v>
      </c>
      <c r="J252" s="967" t="e">
        <v>#N/A</v>
      </c>
      <c r="K252" s="971" t="e">
        <v>#N/A</v>
      </c>
      <c r="L252" s="955" t="e">
        <v>#N/A</v>
      </c>
      <c r="M252" s="966" t="e">
        <v>#N/A</v>
      </c>
      <c r="N252" s="952" t="e">
        <v>#N/A</v>
      </c>
      <c r="O252" s="967" t="e">
        <v>#N/A</v>
      </c>
      <c r="P252" s="971" t="e">
        <v>#N/A</v>
      </c>
      <c r="Q252" s="955" t="e">
        <v>#N/A</v>
      </c>
      <c r="R252" s="966" t="e">
        <v>#N/A</v>
      </c>
      <c r="S252" s="952" t="e">
        <v>#N/A</v>
      </c>
      <c r="T252" s="967" t="e">
        <v>#N/A</v>
      </c>
      <c r="U252" s="971" t="e">
        <v>#N/A</v>
      </c>
      <c r="V252" s="966" t="e">
        <v>#N/A</v>
      </c>
      <c r="W252" s="952" t="e">
        <v>#N/A</v>
      </c>
      <c r="X252" s="967" t="e">
        <v>#N/A</v>
      </c>
      <c r="Y252" s="971" t="e">
        <v>#N/A</v>
      </c>
      <c r="Z252" s="966" t="e">
        <v>#N/A</v>
      </c>
      <c r="AA252" s="966" t="e">
        <v>#N/A</v>
      </c>
      <c r="AB252" s="952" t="e">
        <v>#N/A</v>
      </c>
      <c r="AC252" s="939" t="e">
        <v>#N/A</v>
      </c>
    </row>
    <row r="253" spans="1:29" x14ac:dyDescent="0.2">
      <c r="A253" s="958">
        <v>2029.02</v>
      </c>
      <c r="B253" s="962" t="e">
        <v>#N/A</v>
      </c>
      <c r="C253" s="966" t="e">
        <v>#N/A</v>
      </c>
      <c r="D253" s="952" t="e">
        <v>#N/A</v>
      </c>
      <c r="E253" s="967" t="e">
        <v>#N/A</v>
      </c>
      <c r="F253" s="971" t="e">
        <v>#N/A</v>
      </c>
      <c r="G253" s="955" t="e">
        <v>#N/A</v>
      </c>
      <c r="H253" s="966" t="e">
        <v>#N/A</v>
      </c>
      <c r="I253" s="952" t="e">
        <v>#N/A</v>
      </c>
      <c r="J253" s="967" t="e">
        <v>#N/A</v>
      </c>
      <c r="K253" s="971" t="e">
        <v>#N/A</v>
      </c>
      <c r="L253" s="955" t="e">
        <v>#N/A</v>
      </c>
      <c r="M253" s="966" t="e">
        <v>#N/A</v>
      </c>
      <c r="N253" s="952" t="e">
        <v>#N/A</v>
      </c>
      <c r="O253" s="967" t="e">
        <v>#N/A</v>
      </c>
      <c r="P253" s="971" t="e">
        <v>#N/A</v>
      </c>
      <c r="Q253" s="955" t="e">
        <v>#N/A</v>
      </c>
      <c r="R253" s="966" t="e">
        <v>#N/A</v>
      </c>
      <c r="S253" s="952" t="e">
        <v>#N/A</v>
      </c>
      <c r="T253" s="967" t="e">
        <v>#N/A</v>
      </c>
      <c r="U253" s="971" t="e">
        <v>#N/A</v>
      </c>
      <c r="V253" s="966" t="e">
        <v>#N/A</v>
      </c>
      <c r="W253" s="952" t="e">
        <v>#N/A</v>
      </c>
      <c r="X253" s="967" t="e">
        <v>#N/A</v>
      </c>
      <c r="Y253" s="971" t="e">
        <v>#N/A</v>
      </c>
      <c r="Z253" s="966" t="e">
        <v>#N/A</v>
      </c>
      <c r="AA253" s="966" t="e">
        <v>#N/A</v>
      </c>
      <c r="AB253" s="952" t="e">
        <v>#N/A</v>
      </c>
      <c r="AC253" s="939" t="e">
        <v>#N/A</v>
      </c>
    </row>
    <row r="254" spans="1:29" x14ac:dyDescent="0.2">
      <c r="A254" s="958">
        <v>2029.03</v>
      </c>
      <c r="B254" s="962" t="e">
        <v>#N/A</v>
      </c>
      <c r="C254" s="966" t="e">
        <v>#N/A</v>
      </c>
      <c r="D254" s="952" t="e">
        <v>#N/A</v>
      </c>
      <c r="E254" s="967" t="e">
        <v>#N/A</v>
      </c>
      <c r="F254" s="971" t="e">
        <v>#N/A</v>
      </c>
      <c r="G254" s="955" t="e">
        <v>#N/A</v>
      </c>
      <c r="H254" s="966" t="e">
        <v>#N/A</v>
      </c>
      <c r="I254" s="952" t="e">
        <v>#N/A</v>
      </c>
      <c r="J254" s="967" t="e">
        <v>#N/A</v>
      </c>
      <c r="K254" s="971" t="e">
        <v>#N/A</v>
      </c>
      <c r="L254" s="955" t="e">
        <v>#N/A</v>
      </c>
      <c r="M254" s="966" t="e">
        <v>#N/A</v>
      </c>
      <c r="N254" s="952" t="e">
        <v>#N/A</v>
      </c>
      <c r="O254" s="967" t="e">
        <v>#N/A</v>
      </c>
      <c r="P254" s="971" t="e">
        <v>#N/A</v>
      </c>
      <c r="Q254" s="955" t="e">
        <v>#N/A</v>
      </c>
      <c r="R254" s="966" t="e">
        <v>#N/A</v>
      </c>
      <c r="S254" s="952" t="e">
        <v>#N/A</v>
      </c>
      <c r="T254" s="967" t="e">
        <v>#N/A</v>
      </c>
      <c r="U254" s="971" t="e">
        <v>#N/A</v>
      </c>
      <c r="V254" s="966" t="e">
        <v>#N/A</v>
      </c>
      <c r="W254" s="952" t="e">
        <v>#N/A</v>
      </c>
      <c r="X254" s="967" t="e">
        <v>#N/A</v>
      </c>
      <c r="Y254" s="971" t="e">
        <v>#N/A</v>
      </c>
      <c r="Z254" s="966" t="e">
        <v>#N/A</v>
      </c>
      <c r="AA254" s="966" t="e">
        <v>#N/A</v>
      </c>
      <c r="AB254" s="952" t="e">
        <v>#N/A</v>
      </c>
      <c r="AC254" s="939" t="e">
        <v>#N/A</v>
      </c>
    </row>
    <row r="255" spans="1:29" x14ac:dyDescent="0.2">
      <c r="A255" s="958">
        <v>2029.04</v>
      </c>
      <c r="B255" s="962" t="e">
        <v>#N/A</v>
      </c>
      <c r="C255" s="966" t="e">
        <v>#N/A</v>
      </c>
      <c r="D255" s="952" t="e">
        <v>#N/A</v>
      </c>
      <c r="E255" s="967" t="e">
        <v>#N/A</v>
      </c>
      <c r="F255" s="971" t="e">
        <v>#N/A</v>
      </c>
      <c r="G255" s="955" t="e">
        <v>#N/A</v>
      </c>
      <c r="H255" s="966" t="e">
        <v>#N/A</v>
      </c>
      <c r="I255" s="952" t="e">
        <v>#N/A</v>
      </c>
      <c r="J255" s="967" t="e">
        <v>#N/A</v>
      </c>
      <c r="K255" s="971" t="e">
        <v>#N/A</v>
      </c>
      <c r="L255" s="955" t="e">
        <v>#N/A</v>
      </c>
      <c r="M255" s="966" t="e">
        <v>#N/A</v>
      </c>
      <c r="N255" s="952" t="e">
        <v>#N/A</v>
      </c>
      <c r="O255" s="967" t="e">
        <v>#N/A</v>
      </c>
      <c r="P255" s="971" t="e">
        <v>#N/A</v>
      </c>
      <c r="Q255" s="955" t="e">
        <v>#N/A</v>
      </c>
      <c r="R255" s="966" t="e">
        <v>#N/A</v>
      </c>
      <c r="S255" s="952" t="e">
        <v>#N/A</v>
      </c>
      <c r="T255" s="967" t="e">
        <v>#N/A</v>
      </c>
      <c r="U255" s="971" t="e">
        <v>#N/A</v>
      </c>
      <c r="V255" s="966" t="e">
        <v>#N/A</v>
      </c>
      <c r="W255" s="952" t="e">
        <v>#N/A</v>
      </c>
      <c r="X255" s="967" t="e">
        <v>#N/A</v>
      </c>
      <c r="Y255" s="971" t="e">
        <v>#N/A</v>
      </c>
      <c r="Z255" s="966" t="e">
        <v>#N/A</v>
      </c>
      <c r="AA255" s="966" t="e">
        <v>#N/A</v>
      </c>
      <c r="AB255" s="952" t="e">
        <v>#N/A</v>
      </c>
      <c r="AC255" s="939" t="e">
        <v>#N/A</v>
      </c>
    </row>
    <row r="256" spans="1:29" x14ac:dyDescent="0.2">
      <c r="A256" s="958">
        <v>2029.05</v>
      </c>
      <c r="B256" s="962" t="e">
        <v>#N/A</v>
      </c>
      <c r="C256" s="966" t="e">
        <v>#N/A</v>
      </c>
      <c r="D256" s="952" t="e">
        <v>#N/A</v>
      </c>
      <c r="E256" s="967" t="e">
        <v>#N/A</v>
      </c>
      <c r="F256" s="971" t="e">
        <v>#N/A</v>
      </c>
      <c r="G256" s="955" t="e">
        <v>#N/A</v>
      </c>
      <c r="H256" s="966" t="e">
        <v>#N/A</v>
      </c>
      <c r="I256" s="952" t="e">
        <v>#N/A</v>
      </c>
      <c r="J256" s="967" t="e">
        <v>#N/A</v>
      </c>
      <c r="K256" s="971" t="e">
        <v>#N/A</v>
      </c>
      <c r="L256" s="955" t="e">
        <v>#N/A</v>
      </c>
      <c r="M256" s="966" t="e">
        <v>#N/A</v>
      </c>
      <c r="N256" s="952" t="e">
        <v>#N/A</v>
      </c>
      <c r="O256" s="967" t="e">
        <v>#N/A</v>
      </c>
      <c r="P256" s="971" t="e">
        <v>#N/A</v>
      </c>
      <c r="Q256" s="955" t="e">
        <v>#N/A</v>
      </c>
      <c r="R256" s="966" t="e">
        <v>#N/A</v>
      </c>
      <c r="S256" s="952" t="e">
        <v>#N/A</v>
      </c>
      <c r="T256" s="967" t="e">
        <v>#N/A</v>
      </c>
      <c r="U256" s="971" t="e">
        <v>#N/A</v>
      </c>
      <c r="V256" s="966" t="e">
        <v>#N/A</v>
      </c>
      <c r="W256" s="952" t="e">
        <v>#N/A</v>
      </c>
      <c r="X256" s="967" t="e">
        <v>#N/A</v>
      </c>
      <c r="Y256" s="971" t="e">
        <v>#N/A</v>
      </c>
      <c r="Z256" s="966" t="e">
        <v>#N/A</v>
      </c>
      <c r="AA256" s="966" t="e">
        <v>#N/A</v>
      </c>
      <c r="AB256" s="952" t="e">
        <v>#N/A</v>
      </c>
      <c r="AC256" s="939" t="e">
        <v>#N/A</v>
      </c>
    </row>
    <row r="257" spans="1:29" x14ac:dyDescent="0.2">
      <c r="A257" s="958">
        <v>2029.06</v>
      </c>
      <c r="B257" s="962" t="e">
        <v>#N/A</v>
      </c>
      <c r="C257" s="966" t="e">
        <v>#N/A</v>
      </c>
      <c r="D257" s="952" t="e">
        <v>#N/A</v>
      </c>
      <c r="E257" s="967" t="e">
        <v>#N/A</v>
      </c>
      <c r="F257" s="971" t="e">
        <v>#N/A</v>
      </c>
      <c r="G257" s="955" t="e">
        <v>#N/A</v>
      </c>
      <c r="H257" s="966" t="e">
        <v>#N/A</v>
      </c>
      <c r="I257" s="952" t="e">
        <v>#N/A</v>
      </c>
      <c r="J257" s="967" t="e">
        <v>#N/A</v>
      </c>
      <c r="K257" s="971" t="e">
        <v>#N/A</v>
      </c>
      <c r="L257" s="955" t="e">
        <v>#N/A</v>
      </c>
      <c r="M257" s="966" t="e">
        <v>#N/A</v>
      </c>
      <c r="N257" s="952" t="e">
        <v>#N/A</v>
      </c>
      <c r="O257" s="967" t="e">
        <v>#N/A</v>
      </c>
      <c r="P257" s="971" t="e">
        <v>#N/A</v>
      </c>
      <c r="Q257" s="955" t="e">
        <v>#N/A</v>
      </c>
      <c r="R257" s="966" t="e">
        <v>#N/A</v>
      </c>
      <c r="S257" s="952" t="e">
        <v>#N/A</v>
      </c>
      <c r="T257" s="967" t="e">
        <v>#N/A</v>
      </c>
      <c r="U257" s="971" t="e">
        <v>#N/A</v>
      </c>
      <c r="V257" s="966" t="e">
        <v>#N/A</v>
      </c>
      <c r="W257" s="952" t="e">
        <v>#N/A</v>
      </c>
      <c r="X257" s="967" t="e">
        <v>#N/A</v>
      </c>
      <c r="Y257" s="971" t="e">
        <v>#N/A</v>
      </c>
      <c r="Z257" s="966" t="e">
        <v>#N/A</v>
      </c>
      <c r="AA257" s="966" t="e">
        <v>#N/A</v>
      </c>
      <c r="AB257" s="952" t="e">
        <v>#N/A</v>
      </c>
      <c r="AC257" s="939" t="e">
        <v>#N/A</v>
      </c>
    </row>
    <row r="258" spans="1:29" x14ac:dyDescent="0.2">
      <c r="A258" s="958">
        <v>2029.07</v>
      </c>
      <c r="B258" s="962" t="e">
        <v>#N/A</v>
      </c>
      <c r="C258" s="966" t="e">
        <v>#N/A</v>
      </c>
      <c r="D258" s="952" t="e">
        <v>#N/A</v>
      </c>
      <c r="E258" s="967" t="e">
        <v>#N/A</v>
      </c>
      <c r="F258" s="971" t="e">
        <v>#N/A</v>
      </c>
      <c r="G258" s="955" t="e">
        <v>#N/A</v>
      </c>
      <c r="H258" s="966" t="e">
        <v>#N/A</v>
      </c>
      <c r="I258" s="952" t="e">
        <v>#N/A</v>
      </c>
      <c r="J258" s="967" t="e">
        <v>#N/A</v>
      </c>
      <c r="K258" s="971" t="e">
        <v>#N/A</v>
      </c>
      <c r="L258" s="955" t="e">
        <v>#N/A</v>
      </c>
      <c r="M258" s="966" t="e">
        <v>#N/A</v>
      </c>
      <c r="N258" s="952" t="e">
        <v>#N/A</v>
      </c>
      <c r="O258" s="967" t="e">
        <v>#N/A</v>
      </c>
      <c r="P258" s="971" t="e">
        <v>#N/A</v>
      </c>
      <c r="Q258" s="955" t="e">
        <v>#N/A</v>
      </c>
      <c r="R258" s="966" t="e">
        <v>#N/A</v>
      </c>
      <c r="S258" s="952" t="e">
        <v>#N/A</v>
      </c>
      <c r="T258" s="967" t="e">
        <v>#N/A</v>
      </c>
      <c r="U258" s="971" t="e">
        <v>#N/A</v>
      </c>
      <c r="V258" s="966" t="e">
        <v>#N/A</v>
      </c>
      <c r="W258" s="952" t="e">
        <v>#N/A</v>
      </c>
      <c r="X258" s="967" t="e">
        <v>#N/A</v>
      </c>
      <c r="Y258" s="971" t="e">
        <v>#N/A</v>
      </c>
      <c r="Z258" s="966" t="e">
        <v>#N/A</v>
      </c>
      <c r="AA258" s="966" t="e">
        <v>#N/A</v>
      </c>
      <c r="AB258" s="952" t="e">
        <v>#N/A</v>
      </c>
      <c r="AC258" s="939" t="e">
        <v>#N/A</v>
      </c>
    </row>
    <row r="259" spans="1:29" x14ac:dyDescent="0.2">
      <c r="A259" s="958">
        <v>2029.08</v>
      </c>
      <c r="B259" s="962" t="e">
        <v>#N/A</v>
      </c>
      <c r="C259" s="966" t="e">
        <v>#N/A</v>
      </c>
      <c r="D259" s="952" t="e">
        <v>#N/A</v>
      </c>
      <c r="E259" s="967" t="e">
        <v>#N/A</v>
      </c>
      <c r="F259" s="971" t="e">
        <v>#N/A</v>
      </c>
      <c r="G259" s="955" t="e">
        <v>#N/A</v>
      </c>
      <c r="H259" s="966" t="e">
        <v>#N/A</v>
      </c>
      <c r="I259" s="952" t="e">
        <v>#N/A</v>
      </c>
      <c r="J259" s="967" t="e">
        <v>#N/A</v>
      </c>
      <c r="K259" s="971" t="e">
        <v>#N/A</v>
      </c>
      <c r="L259" s="955" t="e">
        <v>#N/A</v>
      </c>
      <c r="M259" s="966" t="e">
        <v>#N/A</v>
      </c>
      <c r="N259" s="952" t="e">
        <v>#N/A</v>
      </c>
      <c r="O259" s="967" t="e">
        <v>#N/A</v>
      </c>
      <c r="P259" s="971" t="e">
        <v>#N/A</v>
      </c>
      <c r="Q259" s="955" t="e">
        <v>#N/A</v>
      </c>
      <c r="R259" s="966" t="e">
        <v>#N/A</v>
      </c>
      <c r="S259" s="952" t="e">
        <v>#N/A</v>
      </c>
      <c r="T259" s="967" t="e">
        <v>#N/A</v>
      </c>
      <c r="U259" s="971" t="e">
        <v>#N/A</v>
      </c>
      <c r="V259" s="966" t="e">
        <v>#N/A</v>
      </c>
      <c r="W259" s="952" t="e">
        <v>#N/A</v>
      </c>
      <c r="X259" s="967" t="e">
        <v>#N/A</v>
      </c>
      <c r="Y259" s="971" t="e">
        <v>#N/A</v>
      </c>
      <c r="Z259" s="966" t="e">
        <v>#N/A</v>
      </c>
      <c r="AA259" s="966" t="e">
        <v>#N/A</v>
      </c>
      <c r="AB259" s="952" t="e">
        <v>#N/A</v>
      </c>
      <c r="AC259" s="939" t="e">
        <v>#N/A</v>
      </c>
    </row>
    <row r="260" spans="1:29" x14ac:dyDescent="0.2">
      <c r="A260" s="958">
        <v>2029.09</v>
      </c>
      <c r="B260" s="962" t="e">
        <v>#N/A</v>
      </c>
      <c r="C260" s="966" t="e">
        <v>#N/A</v>
      </c>
      <c r="D260" s="952" t="e">
        <v>#N/A</v>
      </c>
      <c r="E260" s="967" t="e">
        <v>#N/A</v>
      </c>
      <c r="F260" s="971" t="e">
        <v>#N/A</v>
      </c>
      <c r="G260" s="955" t="e">
        <v>#N/A</v>
      </c>
      <c r="H260" s="966" t="e">
        <v>#N/A</v>
      </c>
      <c r="I260" s="952" t="e">
        <v>#N/A</v>
      </c>
      <c r="J260" s="967" t="e">
        <v>#N/A</v>
      </c>
      <c r="K260" s="971" t="e">
        <v>#N/A</v>
      </c>
      <c r="L260" s="955" t="e">
        <v>#N/A</v>
      </c>
      <c r="M260" s="966" t="e">
        <v>#N/A</v>
      </c>
      <c r="N260" s="952" t="e">
        <v>#N/A</v>
      </c>
      <c r="O260" s="967" t="e">
        <v>#N/A</v>
      </c>
      <c r="P260" s="971" t="e">
        <v>#N/A</v>
      </c>
      <c r="Q260" s="955" t="e">
        <v>#N/A</v>
      </c>
      <c r="R260" s="966" t="e">
        <v>#N/A</v>
      </c>
      <c r="S260" s="952" t="e">
        <v>#N/A</v>
      </c>
      <c r="T260" s="967" t="e">
        <v>#N/A</v>
      </c>
      <c r="U260" s="971" t="e">
        <v>#N/A</v>
      </c>
      <c r="V260" s="966" t="e">
        <v>#N/A</v>
      </c>
      <c r="W260" s="952" t="e">
        <v>#N/A</v>
      </c>
      <c r="X260" s="967" t="e">
        <v>#N/A</v>
      </c>
      <c r="Y260" s="971" t="e">
        <v>#N/A</v>
      </c>
      <c r="Z260" s="966" t="e">
        <v>#N/A</v>
      </c>
      <c r="AA260" s="966" t="e">
        <v>#N/A</v>
      </c>
      <c r="AB260" s="952" t="e">
        <v>#N/A</v>
      </c>
      <c r="AC260" s="939" t="e">
        <v>#N/A</v>
      </c>
    </row>
    <row r="261" spans="1:29" x14ac:dyDescent="0.2">
      <c r="A261" s="958">
        <v>2029.1</v>
      </c>
      <c r="B261" s="962" t="e">
        <v>#N/A</v>
      </c>
      <c r="C261" s="966" t="e">
        <v>#N/A</v>
      </c>
      <c r="D261" s="952" t="e">
        <v>#N/A</v>
      </c>
      <c r="E261" s="967" t="e">
        <v>#N/A</v>
      </c>
      <c r="F261" s="971" t="e">
        <v>#N/A</v>
      </c>
      <c r="G261" s="955" t="e">
        <v>#N/A</v>
      </c>
      <c r="H261" s="966" t="e">
        <v>#N/A</v>
      </c>
      <c r="I261" s="952" t="e">
        <v>#N/A</v>
      </c>
      <c r="J261" s="967" t="e">
        <v>#N/A</v>
      </c>
      <c r="K261" s="971" t="e">
        <v>#N/A</v>
      </c>
      <c r="L261" s="955" t="e">
        <v>#N/A</v>
      </c>
      <c r="M261" s="966" t="e">
        <v>#N/A</v>
      </c>
      <c r="N261" s="952" t="e">
        <v>#N/A</v>
      </c>
      <c r="O261" s="967" t="e">
        <v>#N/A</v>
      </c>
      <c r="P261" s="971" t="e">
        <v>#N/A</v>
      </c>
      <c r="Q261" s="955" t="e">
        <v>#N/A</v>
      </c>
      <c r="R261" s="966" t="e">
        <v>#N/A</v>
      </c>
      <c r="S261" s="952" t="e">
        <v>#N/A</v>
      </c>
      <c r="T261" s="967" t="e">
        <v>#N/A</v>
      </c>
      <c r="U261" s="971" t="e">
        <v>#N/A</v>
      </c>
      <c r="V261" s="966" t="e">
        <v>#N/A</v>
      </c>
      <c r="W261" s="952" t="e">
        <v>#N/A</v>
      </c>
      <c r="X261" s="967" t="e">
        <v>#N/A</v>
      </c>
      <c r="Y261" s="971" t="e">
        <v>#N/A</v>
      </c>
      <c r="Z261" s="966" t="e">
        <v>#N/A</v>
      </c>
      <c r="AA261" s="966" t="e">
        <v>#N/A</v>
      </c>
      <c r="AB261" s="952" t="e">
        <v>#N/A</v>
      </c>
      <c r="AC261" s="939" t="e">
        <v>#N/A</v>
      </c>
    </row>
    <row r="262" spans="1:29" x14ac:dyDescent="0.2">
      <c r="A262" s="958">
        <v>2029.11</v>
      </c>
      <c r="B262" s="962" t="e">
        <v>#N/A</v>
      </c>
      <c r="C262" s="966" t="e">
        <v>#N/A</v>
      </c>
      <c r="D262" s="952" t="e">
        <v>#N/A</v>
      </c>
      <c r="E262" s="967" t="e">
        <v>#N/A</v>
      </c>
      <c r="F262" s="971" t="e">
        <v>#N/A</v>
      </c>
      <c r="G262" s="955" t="e">
        <v>#N/A</v>
      </c>
      <c r="H262" s="966" t="e">
        <v>#N/A</v>
      </c>
      <c r="I262" s="952" t="e">
        <v>#N/A</v>
      </c>
      <c r="J262" s="967" t="e">
        <v>#N/A</v>
      </c>
      <c r="K262" s="971" t="e">
        <v>#N/A</v>
      </c>
      <c r="L262" s="955" t="e">
        <v>#N/A</v>
      </c>
      <c r="M262" s="966" t="e">
        <v>#N/A</v>
      </c>
      <c r="N262" s="952" t="e">
        <v>#N/A</v>
      </c>
      <c r="O262" s="967" t="e">
        <v>#N/A</v>
      </c>
      <c r="P262" s="971" t="e">
        <v>#N/A</v>
      </c>
      <c r="Q262" s="955" t="e">
        <v>#N/A</v>
      </c>
      <c r="R262" s="966" t="e">
        <v>#N/A</v>
      </c>
      <c r="S262" s="952" t="e">
        <v>#N/A</v>
      </c>
      <c r="T262" s="967" t="e">
        <v>#N/A</v>
      </c>
      <c r="U262" s="971" t="e">
        <v>#N/A</v>
      </c>
      <c r="V262" s="966" t="e">
        <v>#N/A</v>
      </c>
      <c r="W262" s="952" t="e">
        <v>#N/A</v>
      </c>
      <c r="X262" s="967" t="e">
        <v>#N/A</v>
      </c>
      <c r="Y262" s="971" t="e">
        <v>#N/A</v>
      </c>
      <c r="Z262" s="966" t="e">
        <v>#N/A</v>
      </c>
      <c r="AA262" s="966" t="e">
        <v>#N/A</v>
      </c>
      <c r="AB262" s="952" t="e">
        <v>#N/A</v>
      </c>
      <c r="AC262" s="939" t="e">
        <v>#N/A</v>
      </c>
    </row>
    <row r="263" spans="1:29" x14ac:dyDescent="0.2">
      <c r="A263" s="958">
        <v>2029.12</v>
      </c>
      <c r="B263" s="962" t="e">
        <v>#N/A</v>
      </c>
      <c r="C263" s="966" t="e">
        <v>#N/A</v>
      </c>
      <c r="D263" s="952" t="e">
        <v>#N/A</v>
      </c>
      <c r="E263" s="967" t="e">
        <v>#N/A</v>
      </c>
      <c r="F263" s="971" t="e">
        <v>#N/A</v>
      </c>
      <c r="G263" s="955" t="e">
        <v>#N/A</v>
      </c>
      <c r="H263" s="966" t="e">
        <v>#N/A</v>
      </c>
      <c r="I263" s="952" t="e">
        <v>#N/A</v>
      </c>
      <c r="J263" s="967" t="e">
        <v>#N/A</v>
      </c>
      <c r="K263" s="971" t="e">
        <v>#N/A</v>
      </c>
      <c r="L263" s="955" t="e">
        <v>#N/A</v>
      </c>
      <c r="M263" s="966" t="e">
        <v>#N/A</v>
      </c>
      <c r="N263" s="952" t="e">
        <v>#N/A</v>
      </c>
      <c r="O263" s="967" t="e">
        <v>#N/A</v>
      </c>
      <c r="P263" s="971" t="e">
        <v>#N/A</v>
      </c>
      <c r="Q263" s="955" t="e">
        <v>#N/A</v>
      </c>
      <c r="R263" s="966" t="e">
        <v>#N/A</v>
      </c>
      <c r="S263" s="952" t="e">
        <v>#N/A</v>
      </c>
      <c r="T263" s="967" t="e">
        <v>#N/A</v>
      </c>
      <c r="U263" s="971" t="e">
        <v>#N/A</v>
      </c>
      <c r="V263" s="966" t="e">
        <v>#N/A</v>
      </c>
      <c r="W263" s="952" t="e">
        <v>#N/A</v>
      </c>
      <c r="X263" s="967" t="e">
        <v>#N/A</v>
      </c>
      <c r="Y263" s="971" t="e">
        <v>#N/A</v>
      </c>
      <c r="Z263" s="966" t="e">
        <v>#N/A</v>
      </c>
      <c r="AA263" s="966" t="e">
        <v>#N/A</v>
      </c>
      <c r="AB263" s="952" t="e">
        <v>#N/A</v>
      </c>
      <c r="AC263" s="939" t="e">
        <v>#N/A</v>
      </c>
    </row>
    <row r="264" spans="1:29" x14ac:dyDescent="0.2">
      <c r="A264" s="958">
        <v>2030.01</v>
      </c>
      <c r="B264" s="962" t="e">
        <v>#N/A</v>
      </c>
      <c r="C264" s="966" t="e">
        <v>#N/A</v>
      </c>
      <c r="D264" s="952" t="e">
        <v>#N/A</v>
      </c>
      <c r="E264" s="967" t="e">
        <v>#N/A</v>
      </c>
      <c r="F264" s="971" t="e">
        <v>#N/A</v>
      </c>
      <c r="G264" s="955" t="e">
        <v>#N/A</v>
      </c>
      <c r="H264" s="966" t="e">
        <v>#N/A</v>
      </c>
      <c r="I264" s="952" t="e">
        <v>#N/A</v>
      </c>
      <c r="J264" s="967" t="e">
        <v>#N/A</v>
      </c>
      <c r="K264" s="971" t="e">
        <v>#N/A</v>
      </c>
      <c r="L264" s="955" t="e">
        <v>#N/A</v>
      </c>
      <c r="M264" s="966" t="e">
        <v>#N/A</v>
      </c>
      <c r="N264" s="952" t="e">
        <v>#N/A</v>
      </c>
      <c r="O264" s="967" t="e">
        <v>#N/A</v>
      </c>
      <c r="P264" s="971" t="e">
        <v>#N/A</v>
      </c>
      <c r="Q264" s="955" t="e">
        <v>#N/A</v>
      </c>
      <c r="R264" s="966" t="e">
        <v>#N/A</v>
      </c>
      <c r="S264" s="952" t="e">
        <v>#N/A</v>
      </c>
      <c r="T264" s="967" t="e">
        <v>#N/A</v>
      </c>
      <c r="U264" s="971" t="e">
        <v>#N/A</v>
      </c>
      <c r="V264" s="966" t="e">
        <v>#N/A</v>
      </c>
      <c r="W264" s="952" t="e">
        <v>#N/A</v>
      </c>
      <c r="X264" s="967" t="e">
        <v>#N/A</v>
      </c>
      <c r="Y264" s="971" t="e">
        <v>#N/A</v>
      </c>
      <c r="Z264" s="966" t="e">
        <v>#N/A</v>
      </c>
      <c r="AA264" s="966" t="e">
        <v>#N/A</v>
      </c>
      <c r="AB264" s="952" t="e">
        <v>#N/A</v>
      </c>
      <c r="AC264" s="939" t="e">
        <v>#N/A</v>
      </c>
    </row>
    <row r="265" spans="1:29" x14ac:dyDescent="0.2">
      <c r="A265" s="958">
        <v>2030.02</v>
      </c>
      <c r="B265" s="962" t="e">
        <v>#N/A</v>
      </c>
      <c r="C265" s="966" t="e">
        <v>#N/A</v>
      </c>
      <c r="D265" s="952" t="e">
        <v>#N/A</v>
      </c>
      <c r="E265" s="967" t="e">
        <v>#N/A</v>
      </c>
      <c r="F265" s="971" t="e">
        <v>#N/A</v>
      </c>
      <c r="G265" s="955" t="e">
        <v>#N/A</v>
      </c>
      <c r="H265" s="966" t="e">
        <v>#N/A</v>
      </c>
      <c r="I265" s="952" t="e">
        <v>#N/A</v>
      </c>
      <c r="J265" s="967" t="e">
        <v>#N/A</v>
      </c>
      <c r="K265" s="971" t="e">
        <v>#N/A</v>
      </c>
      <c r="L265" s="955" t="e">
        <v>#N/A</v>
      </c>
      <c r="M265" s="966" t="e">
        <v>#N/A</v>
      </c>
      <c r="N265" s="952" t="e">
        <v>#N/A</v>
      </c>
      <c r="O265" s="967" t="e">
        <v>#N/A</v>
      </c>
      <c r="P265" s="971" t="e">
        <v>#N/A</v>
      </c>
      <c r="Q265" s="955" t="e">
        <v>#N/A</v>
      </c>
      <c r="R265" s="966" t="e">
        <v>#N/A</v>
      </c>
      <c r="S265" s="952" t="e">
        <v>#N/A</v>
      </c>
      <c r="T265" s="967" t="e">
        <v>#N/A</v>
      </c>
      <c r="U265" s="971" t="e">
        <v>#N/A</v>
      </c>
      <c r="V265" s="966" t="e">
        <v>#N/A</v>
      </c>
      <c r="W265" s="952" t="e">
        <v>#N/A</v>
      </c>
      <c r="X265" s="967" t="e">
        <v>#N/A</v>
      </c>
      <c r="Y265" s="971" t="e">
        <v>#N/A</v>
      </c>
      <c r="Z265" s="966" t="e">
        <v>#N/A</v>
      </c>
      <c r="AA265" s="966" t="e">
        <v>#N/A</v>
      </c>
      <c r="AB265" s="952" t="e">
        <v>#N/A</v>
      </c>
      <c r="AC265" s="939" t="e">
        <v>#N/A</v>
      </c>
    </row>
    <row r="266" spans="1:29" x14ac:dyDescent="0.2">
      <c r="A266" s="958">
        <v>2030.03</v>
      </c>
      <c r="B266" s="962" t="e">
        <v>#N/A</v>
      </c>
      <c r="C266" s="966" t="e">
        <v>#N/A</v>
      </c>
      <c r="D266" s="952" t="e">
        <v>#N/A</v>
      </c>
      <c r="E266" s="967" t="e">
        <v>#N/A</v>
      </c>
      <c r="F266" s="971" t="e">
        <v>#N/A</v>
      </c>
      <c r="G266" s="955" t="e">
        <v>#N/A</v>
      </c>
      <c r="H266" s="966" t="e">
        <v>#N/A</v>
      </c>
      <c r="I266" s="952" t="e">
        <v>#N/A</v>
      </c>
      <c r="J266" s="967" t="e">
        <v>#N/A</v>
      </c>
      <c r="K266" s="971" t="e">
        <v>#N/A</v>
      </c>
      <c r="L266" s="955" t="e">
        <v>#N/A</v>
      </c>
      <c r="M266" s="966" t="e">
        <v>#N/A</v>
      </c>
      <c r="N266" s="952" t="e">
        <v>#N/A</v>
      </c>
      <c r="O266" s="967" t="e">
        <v>#N/A</v>
      </c>
      <c r="P266" s="971" t="e">
        <v>#N/A</v>
      </c>
      <c r="Q266" s="955" t="e">
        <v>#N/A</v>
      </c>
      <c r="R266" s="966" t="e">
        <v>#N/A</v>
      </c>
      <c r="S266" s="952" t="e">
        <v>#N/A</v>
      </c>
      <c r="T266" s="967" t="e">
        <v>#N/A</v>
      </c>
      <c r="U266" s="971" t="e">
        <v>#N/A</v>
      </c>
      <c r="V266" s="966" t="e">
        <v>#N/A</v>
      </c>
      <c r="W266" s="952" t="e">
        <v>#N/A</v>
      </c>
      <c r="X266" s="967" t="e">
        <v>#N/A</v>
      </c>
      <c r="Y266" s="971" t="e">
        <v>#N/A</v>
      </c>
      <c r="Z266" s="966" t="e">
        <v>#N/A</v>
      </c>
      <c r="AA266" s="966" t="e">
        <v>#N/A</v>
      </c>
      <c r="AB266" s="952" t="e">
        <v>#N/A</v>
      </c>
      <c r="AC266" s="939" t="e">
        <v>#N/A</v>
      </c>
    </row>
    <row r="267" spans="1:29" x14ac:dyDescent="0.2">
      <c r="A267" s="958">
        <v>2030.04</v>
      </c>
      <c r="B267" s="962" t="e">
        <v>#N/A</v>
      </c>
      <c r="C267" s="966" t="e">
        <v>#N/A</v>
      </c>
      <c r="D267" s="952" t="e">
        <v>#N/A</v>
      </c>
      <c r="E267" s="967" t="e">
        <v>#N/A</v>
      </c>
      <c r="F267" s="971" t="e">
        <v>#N/A</v>
      </c>
      <c r="G267" s="955" t="e">
        <v>#N/A</v>
      </c>
      <c r="H267" s="966" t="e">
        <v>#N/A</v>
      </c>
      <c r="I267" s="952" t="e">
        <v>#N/A</v>
      </c>
      <c r="J267" s="967" t="e">
        <v>#N/A</v>
      </c>
      <c r="K267" s="971" t="e">
        <v>#N/A</v>
      </c>
      <c r="L267" s="955" t="e">
        <v>#N/A</v>
      </c>
      <c r="M267" s="966" t="e">
        <v>#N/A</v>
      </c>
      <c r="N267" s="952" t="e">
        <v>#N/A</v>
      </c>
      <c r="O267" s="967" t="e">
        <v>#N/A</v>
      </c>
      <c r="P267" s="971" t="e">
        <v>#N/A</v>
      </c>
      <c r="Q267" s="955" t="e">
        <v>#N/A</v>
      </c>
      <c r="R267" s="966" t="e">
        <v>#N/A</v>
      </c>
      <c r="S267" s="952" t="e">
        <v>#N/A</v>
      </c>
      <c r="T267" s="967" t="e">
        <v>#N/A</v>
      </c>
      <c r="U267" s="971" t="e">
        <v>#N/A</v>
      </c>
      <c r="V267" s="966" t="e">
        <v>#N/A</v>
      </c>
      <c r="W267" s="952" t="e">
        <v>#N/A</v>
      </c>
      <c r="X267" s="967" t="e">
        <v>#N/A</v>
      </c>
      <c r="Y267" s="971" t="e">
        <v>#N/A</v>
      </c>
      <c r="Z267" s="966" t="e">
        <v>#N/A</v>
      </c>
      <c r="AA267" s="966" t="e">
        <v>#N/A</v>
      </c>
      <c r="AB267" s="952" t="e">
        <v>#N/A</v>
      </c>
      <c r="AC267" s="939" t="e">
        <v>#N/A</v>
      </c>
    </row>
    <row r="268" spans="1:29" x14ac:dyDescent="0.2">
      <c r="A268" s="958">
        <v>2030.05</v>
      </c>
      <c r="B268" s="962" t="e">
        <v>#N/A</v>
      </c>
      <c r="C268" s="966" t="e">
        <v>#N/A</v>
      </c>
      <c r="D268" s="952" t="e">
        <v>#N/A</v>
      </c>
      <c r="E268" s="967" t="e">
        <v>#N/A</v>
      </c>
      <c r="F268" s="971" t="e">
        <v>#N/A</v>
      </c>
      <c r="G268" s="955" t="e">
        <v>#N/A</v>
      </c>
      <c r="H268" s="966" t="e">
        <v>#N/A</v>
      </c>
      <c r="I268" s="952" t="e">
        <v>#N/A</v>
      </c>
      <c r="J268" s="967" t="e">
        <v>#N/A</v>
      </c>
      <c r="K268" s="971" t="e">
        <v>#N/A</v>
      </c>
      <c r="L268" s="955" t="e">
        <v>#N/A</v>
      </c>
      <c r="M268" s="966" t="e">
        <v>#N/A</v>
      </c>
      <c r="N268" s="952" t="e">
        <v>#N/A</v>
      </c>
      <c r="O268" s="967" t="e">
        <v>#N/A</v>
      </c>
      <c r="P268" s="971" t="e">
        <v>#N/A</v>
      </c>
      <c r="Q268" s="955" t="e">
        <v>#N/A</v>
      </c>
      <c r="R268" s="966" t="e">
        <v>#N/A</v>
      </c>
      <c r="S268" s="952" t="e">
        <v>#N/A</v>
      </c>
      <c r="T268" s="967" t="e">
        <v>#N/A</v>
      </c>
      <c r="U268" s="971" t="e">
        <v>#N/A</v>
      </c>
      <c r="V268" s="966" t="e">
        <v>#N/A</v>
      </c>
      <c r="W268" s="952" t="e">
        <v>#N/A</v>
      </c>
      <c r="X268" s="967" t="e">
        <v>#N/A</v>
      </c>
      <c r="Y268" s="971" t="e">
        <v>#N/A</v>
      </c>
      <c r="Z268" s="966" t="e">
        <v>#N/A</v>
      </c>
      <c r="AA268" s="966" t="e">
        <v>#N/A</v>
      </c>
      <c r="AB268" s="952" t="e">
        <v>#N/A</v>
      </c>
      <c r="AC268" s="939" t="e">
        <v>#N/A</v>
      </c>
    </row>
    <row r="269" spans="1:29" x14ac:dyDescent="0.2">
      <c r="A269" s="958">
        <v>2030.06</v>
      </c>
      <c r="B269" s="962" t="e">
        <v>#N/A</v>
      </c>
      <c r="C269" s="966" t="e">
        <v>#N/A</v>
      </c>
      <c r="D269" s="952" t="e">
        <v>#N/A</v>
      </c>
      <c r="E269" s="967" t="e">
        <v>#N/A</v>
      </c>
      <c r="F269" s="971" t="e">
        <v>#N/A</v>
      </c>
      <c r="G269" s="955" t="e">
        <v>#N/A</v>
      </c>
      <c r="H269" s="966" t="e">
        <v>#N/A</v>
      </c>
      <c r="I269" s="952" t="e">
        <v>#N/A</v>
      </c>
      <c r="J269" s="967" t="e">
        <v>#N/A</v>
      </c>
      <c r="K269" s="971" t="e">
        <v>#N/A</v>
      </c>
      <c r="L269" s="955" t="e">
        <v>#N/A</v>
      </c>
      <c r="M269" s="966" t="e">
        <v>#N/A</v>
      </c>
      <c r="N269" s="952" t="e">
        <v>#N/A</v>
      </c>
      <c r="O269" s="967" t="e">
        <v>#N/A</v>
      </c>
      <c r="P269" s="971" t="e">
        <v>#N/A</v>
      </c>
      <c r="Q269" s="955" t="e">
        <v>#N/A</v>
      </c>
      <c r="R269" s="966" t="e">
        <v>#N/A</v>
      </c>
      <c r="S269" s="952" t="e">
        <v>#N/A</v>
      </c>
      <c r="T269" s="967" t="e">
        <v>#N/A</v>
      </c>
      <c r="U269" s="971" t="e">
        <v>#N/A</v>
      </c>
      <c r="V269" s="966" t="e">
        <v>#N/A</v>
      </c>
      <c r="W269" s="952" t="e">
        <v>#N/A</v>
      </c>
      <c r="X269" s="967" t="e">
        <v>#N/A</v>
      </c>
      <c r="Y269" s="971" t="e">
        <v>#N/A</v>
      </c>
      <c r="Z269" s="966" t="e">
        <v>#N/A</v>
      </c>
      <c r="AA269" s="966" t="e">
        <v>#N/A</v>
      </c>
      <c r="AB269" s="952" t="e">
        <v>#N/A</v>
      </c>
      <c r="AC269" s="939" t="e">
        <v>#N/A</v>
      </c>
    </row>
    <row r="270" spans="1:29" x14ac:dyDescent="0.2">
      <c r="A270" s="958">
        <v>2030.07</v>
      </c>
      <c r="B270" s="962" t="e">
        <v>#N/A</v>
      </c>
      <c r="C270" s="966" t="e">
        <v>#N/A</v>
      </c>
      <c r="D270" s="952" t="e">
        <v>#N/A</v>
      </c>
      <c r="E270" s="967" t="e">
        <v>#N/A</v>
      </c>
      <c r="F270" s="971" t="e">
        <v>#N/A</v>
      </c>
      <c r="G270" s="955" t="e">
        <v>#N/A</v>
      </c>
      <c r="H270" s="966" t="e">
        <v>#N/A</v>
      </c>
      <c r="I270" s="952" t="e">
        <v>#N/A</v>
      </c>
      <c r="J270" s="967" t="e">
        <v>#N/A</v>
      </c>
      <c r="K270" s="971" t="e">
        <v>#N/A</v>
      </c>
      <c r="L270" s="955" t="e">
        <v>#N/A</v>
      </c>
      <c r="M270" s="966" t="e">
        <v>#N/A</v>
      </c>
      <c r="N270" s="952" t="e">
        <v>#N/A</v>
      </c>
      <c r="O270" s="967" t="e">
        <v>#N/A</v>
      </c>
      <c r="P270" s="971" t="e">
        <v>#N/A</v>
      </c>
      <c r="Q270" s="955" t="e">
        <v>#N/A</v>
      </c>
      <c r="R270" s="966" t="e">
        <v>#N/A</v>
      </c>
      <c r="S270" s="952" t="e">
        <v>#N/A</v>
      </c>
      <c r="T270" s="967" t="e">
        <v>#N/A</v>
      </c>
      <c r="U270" s="971" t="e">
        <v>#N/A</v>
      </c>
      <c r="V270" s="966" t="e">
        <v>#N/A</v>
      </c>
      <c r="W270" s="952" t="e">
        <v>#N/A</v>
      </c>
      <c r="X270" s="967" t="e">
        <v>#N/A</v>
      </c>
      <c r="Y270" s="971" t="e">
        <v>#N/A</v>
      </c>
      <c r="Z270" s="966" t="e">
        <v>#N/A</v>
      </c>
      <c r="AA270" s="966" t="e">
        <v>#N/A</v>
      </c>
      <c r="AB270" s="952" t="e">
        <v>#N/A</v>
      </c>
      <c r="AC270" s="939" t="e">
        <v>#N/A</v>
      </c>
    </row>
    <row r="271" spans="1:29" x14ac:dyDescent="0.2">
      <c r="A271" s="958">
        <v>2030.08</v>
      </c>
      <c r="B271" s="962" t="e">
        <v>#N/A</v>
      </c>
      <c r="C271" s="966" t="e">
        <v>#N/A</v>
      </c>
      <c r="D271" s="952" t="e">
        <v>#N/A</v>
      </c>
      <c r="E271" s="967" t="e">
        <v>#N/A</v>
      </c>
      <c r="F271" s="971" t="e">
        <v>#N/A</v>
      </c>
      <c r="G271" s="955" t="e">
        <v>#N/A</v>
      </c>
      <c r="H271" s="966" t="e">
        <v>#N/A</v>
      </c>
      <c r="I271" s="952" t="e">
        <v>#N/A</v>
      </c>
      <c r="J271" s="967" t="e">
        <v>#N/A</v>
      </c>
      <c r="K271" s="971" t="e">
        <v>#N/A</v>
      </c>
      <c r="L271" s="955" t="e">
        <v>#N/A</v>
      </c>
      <c r="M271" s="966" t="e">
        <v>#N/A</v>
      </c>
      <c r="N271" s="952" t="e">
        <v>#N/A</v>
      </c>
      <c r="O271" s="967" t="e">
        <v>#N/A</v>
      </c>
      <c r="P271" s="971" t="e">
        <v>#N/A</v>
      </c>
      <c r="Q271" s="955" t="e">
        <v>#N/A</v>
      </c>
      <c r="R271" s="966" t="e">
        <v>#N/A</v>
      </c>
      <c r="S271" s="952" t="e">
        <v>#N/A</v>
      </c>
      <c r="T271" s="967" t="e">
        <v>#N/A</v>
      </c>
      <c r="U271" s="971" t="e">
        <v>#N/A</v>
      </c>
      <c r="V271" s="966" t="e">
        <v>#N/A</v>
      </c>
      <c r="W271" s="952" t="e">
        <v>#N/A</v>
      </c>
      <c r="X271" s="967" t="e">
        <v>#N/A</v>
      </c>
      <c r="Y271" s="971" t="e">
        <v>#N/A</v>
      </c>
      <c r="Z271" s="966" t="e">
        <v>#N/A</v>
      </c>
      <c r="AA271" s="966" t="e">
        <v>#N/A</v>
      </c>
      <c r="AB271" s="952" t="e">
        <v>#N/A</v>
      </c>
      <c r="AC271" s="939" t="e">
        <v>#N/A</v>
      </c>
    </row>
    <row r="272" spans="1:29" x14ac:dyDescent="0.2">
      <c r="A272" s="958">
        <v>2030.09</v>
      </c>
      <c r="B272" s="962" t="e">
        <v>#N/A</v>
      </c>
      <c r="C272" s="966" t="e">
        <v>#N/A</v>
      </c>
      <c r="D272" s="952" t="e">
        <v>#N/A</v>
      </c>
      <c r="E272" s="967" t="e">
        <v>#N/A</v>
      </c>
      <c r="F272" s="971" t="e">
        <v>#N/A</v>
      </c>
      <c r="G272" s="955" t="e">
        <v>#N/A</v>
      </c>
      <c r="H272" s="966" t="e">
        <v>#N/A</v>
      </c>
      <c r="I272" s="952" t="e">
        <v>#N/A</v>
      </c>
      <c r="J272" s="967" t="e">
        <v>#N/A</v>
      </c>
      <c r="K272" s="971" t="e">
        <v>#N/A</v>
      </c>
      <c r="L272" s="955" t="e">
        <v>#N/A</v>
      </c>
      <c r="M272" s="966" t="e">
        <v>#N/A</v>
      </c>
      <c r="N272" s="952" t="e">
        <v>#N/A</v>
      </c>
      <c r="O272" s="967" t="e">
        <v>#N/A</v>
      </c>
      <c r="P272" s="971" t="e">
        <v>#N/A</v>
      </c>
      <c r="Q272" s="955" t="e">
        <v>#N/A</v>
      </c>
      <c r="R272" s="966" t="e">
        <v>#N/A</v>
      </c>
      <c r="S272" s="952" t="e">
        <v>#N/A</v>
      </c>
      <c r="T272" s="967" t="e">
        <v>#N/A</v>
      </c>
      <c r="U272" s="971" t="e">
        <v>#N/A</v>
      </c>
      <c r="V272" s="966" t="e">
        <v>#N/A</v>
      </c>
      <c r="W272" s="952" t="e">
        <v>#N/A</v>
      </c>
      <c r="X272" s="967" t="e">
        <v>#N/A</v>
      </c>
      <c r="Y272" s="971" t="e">
        <v>#N/A</v>
      </c>
      <c r="Z272" s="966" t="e">
        <v>#N/A</v>
      </c>
      <c r="AA272" s="966" t="e">
        <v>#N/A</v>
      </c>
      <c r="AB272" s="952" t="e">
        <v>#N/A</v>
      </c>
      <c r="AC272" s="939" t="e">
        <v>#N/A</v>
      </c>
    </row>
    <row r="273" spans="1:29" x14ac:dyDescent="0.2">
      <c r="A273" s="958">
        <v>2030.1</v>
      </c>
      <c r="B273" s="962" t="e">
        <v>#N/A</v>
      </c>
      <c r="C273" s="966" t="e">
        <v>#N/A</v>
      </c>
      <c r="D273" s="952" t="e">
        <v>#N/A</v>
      </c>
      <c r="E273" s="967" t="e">
        <v>#N/A</v>
      </c>
      <c r="F273" s="971" t="e">
        <v>#N/A</v>
      </c>
      <c r="G273" s="955" t="e">
        <v>#N/A</v>
      </c>
      <c r="H273" s="966" t="e">
        <v>#N/A</v>
      </c>
      <c r="I273" s="952" t="e">
        <v>#N/A</v>
      </c>
      <c r="J273" s="967" t="e">
        <v>#N/A</v>
      </c>
      <c r="K273" s="971" t="e">
        <v>#N/A</v>
      </c>
      <c r="L273" s="955" t="e">
        <v>#N/A</v>
      </c>
      <c r="M273" s="966" t="e">
        <v>#N/A</v>
      </c>
      <c r="N273" s="952" t="e">
        <v>#N/A</v>
      </c>
      <c r="O273" s="967" t="e">
        <v>#N/A</v>
      </c>
      <c r="P273" s="971" t="e">
        <v>#N/A</v>
      </c>
      <c r="Q273" s="955" t="e">
        <v>#N/A</v>
      </c>
      <c r="R273" s="966" t="e">
        <v>#N/A</v>
      </c>
      <c r="S273" s="952" t="e">
        <v>#N/A</v>
      </c>
      <c r="T273" s="967" t="e">
        <v>#N/A</v>
      </c>
      <c r="U273" s="971" t="e">
        <v>#N/A</v>
      </c>
      <c r="V273" s="966" t="e">
        <v>#N/A</v>
      </c>
      <c r="W273" s="952" t="e">
        <v>#N/A</v>
      </c>
      <c r="X273" s="967" t="e">
        <v>#N/A</v>
      </c>
      <c r="Y273" s="971" t="e">
        <v>#N/A</v>
      </c>
      <c r="Z273" s="966" t="e">
        <v>#N/A</v>
      </c>
      <c r="AA273" s="966" t="e">
        <v>#N/A</v>
      </c>
      <c r="AB273" s="952" t="e">
        <v>#N/A</v>
      </c>
      <c r="AC273" s="939" t="e">
        <v>#N/A</v>
      </c>
    </row>
    <row r="274" spans="1:29" x14ac:dyDescent="0.2">
      <c r="A274" s="958">
        <v>2030.11</v>
      </c>
      <c r="B274" s="962" t="e">
        <v>#N/A</v>
      </c>
      <c r="C274" s="966" t="e">
        <v>#N/A</v>
      </c>
      <c r="D274" s="952" t="e">
        <v>#N/A</v>
      </c>
      <c r="E274" s="967" t="e">
        <v>#N/A</v>
      </c>
      <c r="F274" s="971" t="e">
        <v>#N/A</v>
      </c>
      <c r="G274" s="955" t="e">
        <v>#N/A</v>
      </c>
      <c r="H274" s="966" t="e">
        <v>#N/A</v>
      </c>
      <c r="I274" s="952" t="e">
        <v>#N/A</v>
      </c>
      <c r="J274" s="967" t="e">
        <v>#N/A</v>
      </c>
      <c r="K274" s="971" t="e">
        <v>#N/A</v>
      </c>
      <c r="L274" s="955" t="e">
        <v>#N/A</v>
      </c>
      <c r="M274" s="966" t="e">
        <v>#N/A</v>
      </c>
      <c r="N274" s="952" t="e">
        <v>#N/A</v>
      </c>
      <c r="O274" s="967" t="e">
        <v>#N/A</v>
      </c>
      <c r="P274" s="971" t="e">
        <v>#N/A</v>
      </c>
      <c r="Q274" s="955" t="e">
        <v>#N/A</v>
      </c>
      <c r="R274" s="966" t="e">
        <v>#N/A</v>
      </c>
      <c r="S274" s="952" t="e">
        <v>#N/A</v>
      </c>
      <c r="T274" s="967" t="e">
        <v>#N/A</v>
      </c>
      <c r="U274" s="971" t="e">
        <v>#N/A</v>
      </c>
      <c r="V274" s="966" t="e">
        <v>#N/A</v>
      </c>
      <c r="W274" s="952" t="e">
        <v>#N/A</v>
      </c>
      <c r="X274" s="967" t="e">
        <v>#N/A</v>
      </c>
      <c r="Y274" s="971" t="e">
        <v>#N/A</v>
      </c>
      <c r="Z274" s="966" t="e">
        <v>#N/A</v>
      </c>
      <c r="AA274" s="966" t="e">
        <v>#N/A</v>
      </c>
      <c r="AB274" s="952" t="e">
        <v>#N/A</v>
      </c>
      <c r="AC274" s="939" t="e">
        <v>#N/A</v>
      </c>
    </row>
    <row r="275" spans="1:29" ht="13.5" thickBot="1" x14ac:dyDescent="0.25">
      <c r="A275" s="972">
        <v>2030.12</v>
      </c>
      <c r="B275" s="986" t="e">
        <v>#N/A</v>
      </c>
      <c r="C275" s="987" t="e">
        <v>#N/A</v>
      </c>
      <c r="D275" s="988" t="e">
        <v>#N/A</v>
      </c>
      <c r="E275" s="989" t="e">
        <v>#N/A</v>
      </c>
      <c r="F275" s="990" t="e">
        <v>#N/A</v>
      </c>
      <c r="G275" s="991" t="e">
        <v>#N/A</v>
      </c>
      <c r="H275" s="987" t="e">
        <v>#N/A</v>
      </c>
      <c r="I275" s="988" t="e">
        <v>#N/A</v>
      </c>
      <c r="J275" s="989" t="e">
        <v>#N/A</v>
      </c>
      <c r="K275" s="990" t="e">
        <v>#N/A</v>
      </c>
      <c r="L275" s="991" t="e">
        <v>#N/A</v>
      </c>
      <c r="M275" s="987" t="e">
        <v>#N/A</v>
      </c>
      <c r="N275" s="988" t="e">
        <v>#N/A</v>
      </c>
      <c r="O275" s="989" t="e">
        <v>#N/A</v>
      </c>
      <c r="P275" s="990" t="e">
        <v>#N/A</v>
      </c>
      <c r="Q275" s="991" t="e">
        <v>#N/A</v>
      </c>
      <c r="R275" s="987" t="e">
        <v>#N/A</v>
      </c>
      <c r="S275" s="988" t="e">
        <v>#N/A</v>
      </c>
      <c r="T275" s="989" t="e">
        <v>#N/A</v>
      </c>
      <c r="U275" s="990" t="e">
        <v>#N/A</v>
      </c>
      <c r="V275" s="987" t="e">
        <v>#N/A</v>
      </c>
      <c r="W275" s="988" t="e">
        <v>#N/A</v>
      </c>
      <c r="X275" s="989" t="e">
        <v>#N/A</v>
      </c>
      <c r="Y275" s="990" t="e">
        <v>#N/A</v>
      </c>
      <c r="Z275" s="987" t="e">
        <v>#N/A</v>
      </c>
      <c r="AA275" s="987" t="e">
        <v>#N/A</v>
      </c>
      <c r="AB275" s="988" t="e">
        <v>#N/A</v>
      </c>
      <c r="AC275" s="992" t="e">
        <v>#N/A</v>
      </c>
    </row>
  </sheetData>
  <hyperlinks>
    <hyperlink ref="A5" location="INDICE!A8" display="Volver al indice" xr:uid="{6089FC5E-A08C-4ADC-BE4A-ACBA131E6C46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2FA62-AFC7-4EE8-B3D1-F03F154B920C}">
  <sheetPr codeName="Hoja15"/>
  <dimension ref="A1:K19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N34" sqref="N34"/>
    </sheetView>
  </sheetViews>
  <sheetFormatPr baseColWidth="10" defaultColWidth="9.140625" defaultRowHeight="11.25" x14ac:dyDescent="0.2"/>
  <cols>
    <col min="1" max="1" width="11.140625" style="843" customWidth="1"/>
    <col min="2" max="11" width="11.28515625" style="843" customWidth="1"/>
    <col min="12" max="16384" width="9.140625" style="843"/>
  </cols>
  <sheetData>
    <row r="1" spans="1:11" x14ac:dyDescent="0.2">
      <c r="A1" s="893" t="s">
        <v>2</v>
      </c>
      <c r="B1" s="894" t="s">
        <v>438</v>
      </c>
      <c r="C1" s="895"/>
      <c r="D1" s="895"/>
      <c r="E1" s="895"/>
      <c r="F1" s="895"/>
      <c r="G1" s="895"/>
      <c r="H1" s="895"/>
      <c r="I1" s="895"/>
      <c r="J1" s="895"/>
      <c r="K1" s="896"/>
    </row>
    <row r="2" spans="1:11" x14ac:dyDescent="0.2">
      <c r="A2" s="893" t="s">
        <v>39</v>
      </c>
      <c r="B2" s="894" t="s">
        <v>421</v>
      </c>
      <c r="C2" s="895"/>
      <c r="D2" s="895"/>
      <c r="E2" s="895"/>
      <c r="F2" s="895"/>
      <c r="G2" s="895"/>
      <c r="H2" s="895"/>
      <c r="I2" s="895"/>
      <c r="J2" s="895"/>
      <c r="K2" s="896"/>
    </row>
    <row r="3" spans="1:11" ht="2.25" customHeight="1" x14ac:dyDescent="0.2">
      <c r="A3" s="855"/>
      <c r="B3" s="897"/>
      <c r="C3" s="897"/>
      <c r="D3" s="897"/>
      <c r="E3" s="897"/>
      <c r="K3" s="844"/>
    </row>
    <row r="4" spans="1:11" ht="22.5" x14ac:dyDescent="0.2">
      <c r="A4" s="898" t="s">
        <v>387</v>
      </c>
      <c r="B4" s="840"/>
      <c r="C4" s="840"/>
      <c r="D4" s="840"/>
      <c r="E4" s="840"/>
      <c r="K4" s="844"/>
    </row>
    <row r="5" spans="1:11" ht="2.25" customHeight="1" x14ac:dyDescent="0.2">
      <c r="A5" s="845"/>
      <c r="B5" s="841"/>
      <c r="C5" s="841"/>
      <c r="D5" s="841"/>
      <c r="E5" s="841"/>
      <c r="K5" s="844"/>
    </row>
    <row r="6" spans="1:11" ht="22.5" x14ac:dyDescent="0.2">
      <c r="A6" s="846" t="s">
        <v>388</v>
      </c>
      <c r="B6" s="899" t="s">
        <v>389</v>
      </c>
      <c r="C6" s="852" t="s">
        <v>389</v>
      </c>
      <c r="D6" s="900" t="s">
        <v>389</v>
      </c>
      <c r="E6" s="901" t="s">
        <v>389</v>
      </c>
      <c r="F6" s="850" t="s">
        <v>389</v>
      </c>
      <c r="G6" s="853" t="s">
        <v>389</v>
      </c>
      <c r="H6" s="853" t="s">
        <v>389</v>
      </c>
      <c r="I6" s="853" t="s">
        <v>389</v>
      </c>
      <c r="J6" s="853" t="s">
        <v>389</v>
      </c>
      <c r="K6" s="854" t="s">
        <v>389</v>
      </c>
    </row>
    <row r="7" spans="1:11" x14ac:dyDescent="0.2">
      <c r="A7" s="902"/>
      <c r="B7" s="903" t="s">
        <v>364</v>
      </c>
      <c r="C7" s="904"/>
      <c r="D7" s="905"/>
      <c r="E7" s="906"/>
      <c r="F7" s="907"/>
      <c r="G7" s="907"/>
      <c r="H7" s="907"/>
      <c r="I7" s="907"/>
      <c r="J7" s="908"/>
      <c r="K7" s="909"/>
    </row>
    <row r="8" spans="1:11" x14ac:dyDescent="0.2">
      <c r="A8" s="855" t="s">
        <v>422</v>
      </c>
      <c r="B8" s="850" t="s">
        <v>423</v>
      </c>
      <c r="C8" s="852"/>
      <c r="D8" s="900" t="s">
        <v>424</v>
      </c>
      <c r="E8" s="901"/>
      <c r="F8" s="910" t="s">
        <v>425</v>
      </c>
      <c r="G8" s="911"/>
      <c r="H8" s="911"/>
      <c r="I8" s="911"/>
      <c r="J8" s="912"/>
      <c r="K8" s="913"/>
    </row>
    <row r="9" spans="1:11" ht="22.5" x14ac:dyDescent="0.2">
      <c r="A9" s="856" t="s">
        <v>7</v>
      </c>
      <c r="B9" s="857" t="s">
        <v>426</v>
      </c>
      <c r="C9" s="860" t="s">
        <v>427</v>
      </c>
      <c r="D9" s="858" t="s">
        <v>428</v>
      </c>
      <c r="E9" s="858" t="s">
        <v>429</v>
      </c>
      <c r="F9" s="857" t="s">
        <v>430</v>
      </c>
      <c r="G9" s="859" t="s">
        <v>431</v>
      </c>
      <c r="H9" s="859" t="s">
        <v>432</v>
      </c>
      <c r="I9" s="859" t="s">
        <v>433</v>
      </c>
      <c r="J9" s="864" t="s">
        <v>434</v>
      </c>
      <c r="K9" s="865" t="s">
        <v>435</v>
      </c>
    </row>
    <row r="10" spans="1:11" x14ac:dyDescent="0.2">
      <c r="A10" s="873">
        <v>2024</v>
      </c>
      <c r="B10" s="867">
        <v>19</v>
      </c>
      <c r="C10" s="914">
        <v>68</v>
      </c>
      <c r="D10" s="270">
        <v>16</v>
      </c>
      <c r="E10" s="915">
        <v>71</v>
      </c>
      <c r="F10" s="270">
        <v>1</v>
      </c>
      <c r="G10" s="263">
        <v>10</v>
      </c>
      <c r="H10" s="263">
        <v>23</v>
      </c>
      <c r="I10" s="263">
        <v>25</v>
      </c>
      <c r="J10" s="876">
        <v>16</v>
      </c>
      <c r="K10" s="673">
        <v>12</v>
      </c>
    </row>
    <row r="11" spans="1:11" x14ac:dyDescent="0.2">
      <c r="A11" s="873">
        <v>2025</v>
      </c>
      <c r="B11" s="874">
        <v>16</v>
      </c>
      <c r="C11" s="640">
        <v>61</v>
      </c>
      <c r="D11" s="186">
        <v>22</v>
      </c>
      <c r="E11" s="186">
        <v>55</v>
      </c>
      <c r="F11" s="874">
        <v>3</v>
      </c>
      <c r="G11" s="187">
        <v>15</v>
      </c>
      <c r="H11" s="187">
        <v>15</v>
      </c>
      <c r="I11" s="187">
        <v>24</v>
      </c>
      <c r="J11" s="187">
        <v>13</v>
      </c>
      <c r="K11" s="643">
        <v>7</v>
      </c>
    </row>
    <row r="12" spans="1:11" x14ac:dyDescent="0.2">
      <c r="A12" s="873">
        <v>2026</v>
      </c>
      <c r="B12" s="874" t="e">
        <v>#N/A</v>
      </c>
      <c r="C12" s="640" t="e">
        <v>#N/A</v>
      </c>
      <c r="D12" s="186" t="e">
        <v>#N/A</v>
      </c>
      <c r="E12" s="186" t="e">
        <v>#N/A</v>
      </c>
      <c r="F12" s="874" t="e">
        <v>#N/A</v>
      </c>
      <c r="G12" s="187" t="e">
        <v>#N/A</v>
      </c>
      <c r="H12" s="187" t="e">
        <v>#N/A</v>
      </c>
      <c r="I12" s="187" t="e">
        <v>#N/A</v>
      </c>
      <c r="J12" s="187" t="e">
        <v>#N/A</v>
      </c>
      <c r="K12" s="643" t="e">
        <v>#N/A</v>
      </c>
    </row>
    <row r="13" spans="1:11" x14ac:dyDescent="0.2">
      <c r="A13" s="873">
        <v>2027</v>
      </c>
      <c r="B13" s="874" t="e">
        <v>#N/A</v>
      </c>
      <c r="C13" s="640" t="e">
        <v>#N/A</v>
      </c>
      <c r="D13" s="186" t="e">
        <v>#N/A</v>
      </c>
      <c r="E13" s="186" t="e">
        <v>#N/A</v>
      </c>
      <c r="F13" s="874" t="e">
        <v>#N/A</v>
      </c>
      <c r="G13" s="187" t="e">
        <v>#N/A</v>
      </c>
      <c r="H13" s="187" t="e">
        <v>#N/A</v>
      </c>
      <c r="I13" s="187" t="e">
        <v>#N/A</v>
      </c>
      <c r="J13" s="187" t="e">
        <v>#N/A</v>
      </c>
      <c r="K13" s="643" t="e">
        <v>#N/A</v>
      </c>
    </row>
    <row r="14" spans="1:11" x14ac:dyDescent="0.2">
      <c r="A14" s="873">
        <v>2028</v>
      </c>
      <c r="B14" s="874" t="e">
        <v>#N/A</v>
      </c>
      <c r="C14" s="640" t="e">
        <v>#N/A</v>
      </c>
      <c r="D14" s="186" t="e">
        <v>#N/A</v>
      </c>
      <c r="E14" s="186" t="e">
        <v>#N/A</v>
      </c>
      <c r="F14" s="874" t="e">
        <v>#N/A</v>
      </c>
      <c r="G14" s="187" t="e">
        <v>#N/A</v>
      </c>
      <c r="H14" s="187" t="e">
        <v>#N/A</v>
      </c>
      <c r="I14" s="187" t="e">
        <v>#N/A</v>
      </c>
      <c r="J14" s="187" t="e">
        <v>#N/A</v>
      </c>
      <c r="K14" s="643" t="e">
        <v>#N/A</v>
      </c>
    </row>
    <row r="15" spans="1:11" x14ac:dyDescent="0.2">
      <c r="A15" s="873">
        <v>2029</v>
      </c>
      <c r="B15" s="874" t="e">
        <v>#N/A</v>
      </c>
      <c r="C15" s="640" t="e">
        <v>#N/A</v>
      </c>
      <c r="D15" s="186" t="e">
        <v>#N/A</v>
      </c>
      <c r="E15" s="186" t="e">
        <v>#N/A</v>
      </c>
      <c r="F15" s="874" t="e">
        <v>#N/A</v>
      </c>
      <c r="G15" s="187" t="e">
        <v>#N/A</v>
      </c>
      <c r="H15" s="187" t="e">
        <v>#N/A</v>
      </c>
      <c r="I15" s="187" t="e">
        <v>#N/A</v>
      </c>
      <c r="J15" s="187" t="e">
        <v>#N/A</v>
      </c>
      <c r="K15" s="643" t="e">
        <v>#N/A</v>
      </c>
    </row>
    <row r="16" spans="1:11" ht="12" thickBot="1" x14ac:dyDescent="0.25">
      <c r="A16" s="877">
        <v>2030</v>
      </c>
      <c r="B16" s="878" t="e">
        <v>#N/A</v>
      </c>
      <c r="C16" s="882" t="e">
        <v>#N/A</v>
      </c>
      <c r="D16" s="881" t="e">
        <v>#N/A</v>
      </c>
      <c r="E16" s="881" t="e">
        <v>#N/A</v>
      </c>
      <c r="F16" s="878" t="e">
        <v>#N/A</v>
      </c>
      <c r="G16" s="879" t="e">
        <v>#N/A</v>
      </c>
      <c r="H16" s="879" t="e">
        <v>#N/A</v>
      </c>
      <c r="I16" s="879" t="e">
        <v>#N/A</v>
      </c>
      <c r="J16" s="879" t="e">
        <v>#N/A</v>
      </c>
      <c r="K16" s="883" t="e">
        <v>#N/A</v>
      </c>
    </row>
    <row r="18" spans="2:2" x14ac:dyDescent="0.2">
      <c r="B18" s="843" t="s">
        <v>436</v>
      </c>
    </row>
    <row r="19" spans="2:2" x14ac:dyDescent="0.2">
      <c r="B19" s="843" t="s">
        <v>437</v>
      </c>
    </row>
  </sheetData>
  <hyperlinks>
    <hyperlink ref="A3" location="INDICE!A13" display="VOLVER AL INDICE" xr:uid="{FDE9246B-3825-4459-B0E1-2FECF9A59A0B}"/>
    <hyperlink ref="A4" location="INDICE!A8" display="VOLVER AL INDICE" xr:uid="{0A1117F8-3CBE-440C-9FCC-2CEA398B4929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053C0-C9AD-4A6E-BB48-03A75C2C3DE2}">
  <sheetPr codeName="Hoja16"/>
  <dimension ref="A1:P107"/>
  <sheetViews>
    <sheetView zoomScale="130" zoomScaleNormal="130" workbookViewId="0">
      <pane xSplit="1" ySplit="9" topLeftCell="B79" activePane="bottomRight" state="frozen"/>
      <selection pane="topRight" activeCell="B1" sqref="B1"/>
      <selection pane="bottomLeft" activeCell="A9" sqref="A9"/>
      <selection pane="bottomRight" activeCell="D80" sqref="D80"/>
    </sheetView>
  </sheetViews>
  <sheetFormatPr baseColWidth="10" defaultRowHeight="12.75" x14ac:dyDescent="0.2"/>
  <cols>
    <col min="1" max="1" width="11.42578125" style="76"/>
    <col min="2" max="16" width="13.5703125" style="76" customWidth="1"/>
    <col min="17" max="16384" width="11.42578125" style="76"/>
  </cols>
  <sheetData>
    <row r="1" spans="1:16" ht="3" customHeight="1" x14ac:dyDescent="0.2">
      <c r="A1" s="487"/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96"/>
    </row>
    <row r="2" spans="1:16" ht="11.25" customHeight="1" x14ac:dyDescent="0.2">
      <c r="A2" s="37" t="s">
        <v>2</v>
      </c>
      <c r="B2" s="203" t="s">
        <v>191</v>
      </c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80"/>
    </row>
    <row r="3" spans="1:16" ht="11.25" customHeight="1" x14ac:dyDescent="0.2">
      <c r="A3" s="37" t="s">
        <v>39</v>
      </c>
      <c r="B3" s="203" t="s">
        <v>150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80"/>
    </row>
    <row r="4" spans="1:16" ht="3" customHeight="1" x14ac:dyDescent="0.2">
      <c r="A4" s="19"/>
      <c r="B4" s="475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476"/>
      <c r="P4" s="477"/>
    </row>
    <row r="5" spans="1:16" ht="21" customHeight="1" x14ac:dyDescent="0.2">
      <c r="A5" s="199" t="s">
        <v>79</v>
      </c>
      <c r="B5" s="478"/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479"/>
      <c r="P5" s="480"/>
    </row>
    <row r="6" spans="1:16" ht="3" customHeight="1" x14ac:dyDescent="0.2">
      <c r="A6" s="39"/>
      <c r="B6" s="481"/>
      <c r="C6" s="482"/>
      <c r="D6" s="482"/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3"/>
    </row>
    <row r="7" spans="1:16" ht="22.5" x14ac:dyDescent="0.2">
      <c r="A7" s="37" t="s">
        <v>41</v>
      </c>
      <c r="B7" s="489" t="s">
        <v>30</v>
      </c>
      <c r="C7" s="490" t="s">
        <v>30</v>
      </c>
      <c r="D7" s="490" t="s">
        <v>30</v>
      </c>
      <c r="E7" s="490" t="s">
        <v>30</v>
      </c>
      <c r="F7" s="490" t="s">
        <v>30</v>
      </c>
      <c r="G7" s="490" t="s">
        <v>30</v>
      </c>
      <c r="H7" s="490" t="s">
        <v>30</v>
      </c>
      <c r="I7" s="490" t="s">
        <v>30</v>
      </c>
      <c r="J7" s="490" t="s">
        <v>30</v>
      </c>
      <c r="K7" s="490" t="s">
        <v>30</v>
      </c>
      <c r="L7" s="490" t="s">
        <v>30</v>
      </c>
      <c r="M7" s="490" t="s">
        <v>30</v>
      </c>
      <c r="N7" s="490" t="s">
        <v>30</v>
      </c>
      <c r="O7" s="490" t="s">
        <v>30</v>
      </c>
      <c r="P7" s="491" t="s">
        <v>30</v>
      </c>
    </row>
    <row r="8" spans="1:16" ht="0.75" customHeight="1" x14ac:dyDescent="0.2">
      <c r="A8" s="19"/>
      <c r="B8" s="495"/>
      <c r="C8" s="495"/>
      <c r="D8" s="495"/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7"/>
    </row>
    <row r="9" spans="1:16" ht="48.75" customHeight="1" thickBot="1" x14ac:dyDescent="0.25">
      <c r="A9" s="492" t="s">
        <v>7</v>
      </c>
      <c r="B9" s="493" t="s">
        <v>179</v>
      </c>
      <c r="C9" s="494" t="s">
        <v>32</v>
      </c>
      <c r="D9" s="494" t="s">
        <v>189</v>
      </c>
      <c r="E9" s="494" t="s">
        <v>180</v>
      </c>
      <c r="F9" s="494" t="s">
        <v>181</v>
      </c>
      <c r="G9" s="494" t="s">
        <v>182</v>
      </c>
      <c r="H9" s="494" t="s">
        <v>183</v>
      </c>
      <c r="I9" s="494" t="s">
        <v>184</v>
      </c>
      <c r="J9" s="494" t="s">
        <v>185</v>
      </c>
      <c r="K9" s="494" t="s">
        <v>186</v>
      </c>
      <c r="L9" s="494" t="s">
        <v>34</v>
      </c>
      <c r="M9" s="494" t="s">
        <v>187</v>
      </c>
      <c r="N9" s="494" t="s">
        <v>188</v>
      </c>
      <c r="O9" s="494" t="s">
        <v>190</v>
      </c>
      <c r="P9" s="551" t="s">
        <v>207</v>
      </c>
    </row>
    <row r="10" spans="1:16" x14ac:dyDescent="0.2">
      <c r="A10" s="287" t="s">
        <v>238</v>
      </c>
      <c r="B10" s="816">
        <v>0.103215176445362</v>
      </c>
      <c r="C10" s="182">
        <v>0.112435250702509</v>
      </c>
      <c r="D10" s="182">
        <v>0.205978941666385</v>
      </c>
      <c r="E10" s="182">
        <v>6.6543657108034004E-2</v>
      </c>
      <c r="F10" s="182">
        <v>2.3795014163027199E-2</v>
      </c>
      <c r="G10" s="182">
        <v>1.91680491135412E-2</v>
      </c>
      <c r="H10" s="182">
        <v>2.5047680310570902E-2</v>
      </c>
      <c r="I10" s="182">
        <v>3.8324812946473899E-2</v>
      </c>
      <c r="J10" s="182">
        <v>9.6319869993567401E-3</v>
      </c>
      <c r="K10" s="182">
        <v>9.3453408719007799E-2</v>
      </c>
      <c r="L10" s="182">
        <v>9.0976289625441506E-2</v>
      </c>
      <c r="M10" s="182">
        <v>5.7487219419710897E-2</v>
      </c>
      <c r="N10" s="817"/>
      <c r="O10" s="182">
        <v>9.0592590084752497E-2</v>
      </c>
      <c r="P10" s="761">
        <v>6.3349922695827801E-2</v>
      </c>
    </row>
    <row r="11" spans="1:16" x14ac:dyDescent="0.2">
      <c r="A11" s="287" t="s">
        <v>239</v>
      </c>
      <c r="B11" s="597" t="e">
        <v>#N/A</v>
      </c>
      <c r="C11" s="593" t="e">
        <v>#N/A</v>
      </c>
      <c r="D11" s="593" t="e">
        <v>#N/A</v>
      </c>
      <c r="E11" s="593" t="e">
        <v>#N/A</v>
      </c>
      <c r="F11" s="593" t="e">
        <v>#N/A</v>
      </c>
      <c r="G11" s="593" t="e">
        <v>#N/A</v>
      </c>
      <c r="H11" s="593" t="e">
        <v>#N/A</v>
      </c>
      <c r="I11" s="593" t="e">
        <v>#N/A</v>
      </c>
      <c r="J11" s="593" t="e">
        <v>#N/A</v>
      </c>
      <c r="K11" s="593" t="e">
        <v>#N/A</v>
      </c>
      <c r="L11" s="593" t="e">
        <v>#N/A</v>
      </c>
      <c r="M11" s="593" t="e">
        <v>#N/A</v>
      </c>
      <c r="N11" s="604"/>
      <c r="O11" s="593" t="e">
        <v>#N/A</v>
      </c>
      <c r="P11" s="614" t="e">
        <v>#N/A</v>
      </c>
    </row>
    <row r="12" spans="1:16" x14ac:dyDescent="0.2">
      <c r="A12" s="287" t="s">
        <v>240</v>
      </c>
      <c r="B12" s="597">
        <v>6.4111535770038197E-2</v>
      </c>
      <c r="C12" s="593">
        <v>0.10752005167680501</v>
      </c>
      <c r="D12" s="593">
        <v>0.22862679657641199</v>
      </c>
      <c r="E12" s="593">
        <v>5.4804327932389499E-2</v>
      </c>
      <c r="F12" s="593">
        <v>4.4802713032244201E-2</v>
      </c>
      <c r="G12" s="593">
        <v>6.4273025784572302E-3</v>
      </c>
      <c r="H12" s="593">
        <v>3.0613123755181101E-2</v>
      </c>
      <c r="I12" s="593">
        <v>5.2629595736663599E-2</v>
      </c>
      <c r="J12" s="593">
        <v>1.8948161705334601E-2</v>
      </c>
      <c r="K12" s="593">
        <v>8.9987619098885696E-2</v>
      </c>
      <c r="L12" s="593">
        <v>0.102373903213651</v>
      </c>
      <c r="M12" s="593">
        <v>7.6040264843623806E-2</v>
      </c>
      <c r="N12" s="182">
        <v>1.3080691177262201E-3</v>
      </c>
      <c r="O12" s="593">
        <v>6.5139688862572001E-2</v>
      </c>
      <c r="P12" s="614">
        <v>5.5234967971147103E-2</v>
      </c>
    </row>
    <row r="13" spans="1:16" x14ac:dyDescent="0.2">
      <c r="A13" s="287" t="s">
        <v>241</v>
      </c>
      <c r="B13" s="597">
        <v>8.7996751763690803E-2</v>
      </c>
      <c r="C13" s="593">
        <v>9.4523676597472503E-2</v>
      </c>
      <c r="D13" s="593">
        <v>0.242445312896513</v>
      </c>
      <c r="E13" s="593">
        <v>4.7901334822108302E-2</v>
      </c>
      <c r="F13" s="593">
        <v>3.7923158909810697E-2</v>
      </c>
      <c r="G13" s="593">
        <v>1.4551083591331299E-2</v>
      </c>
      <c r="H13" s="593">
        <v>1.97330355783383E-2</v>
      </c>
      <c r="I13" s="593">
        <v>4.2678779881236403E-2</v>
      </c>
      <c r="J13" s="593">
        <v>1.34548038369791E-2</v>
      </c>
      <c r="K13" s="593">
        <v>9.9213317768867701E-2</v>
      </c>
      <c r="L13" s="593">
        <v>0.103202557986093</v>
      </c>
      <c r="M13" s="593">
        <v>5.0652184946454903E-2</v>
      </c>
      <c r="N13" s="593">
        <v>1.4464802314368399E-3</v>
      </c>
      <c r="O13" s="593">
        <v>8.45607267928742E-2</v>
      </c>
      <c r="P13" s="614">
        <v>5.9716794396792401E-2</v>
      </c>
    </row>
    <row r="14" spans="1:16" x14ac:dyDescent="0.2">
      <c r="A14" s="287" t="s">
        <v>242</v>
      </c>
      <c r="B14" s="597">
        <v>7.9036850239974005E-2</v>
      </c>
      <c r="C14" s="593">
        <v>0.11031210173811699</v>
      </c>
      <c r="D14" s="593">
        <v>0.23439355730903799</v>
      </c>
      <c r="E14" s="593">
        <v>5.3401664904146003E-2</v>
      </c>
      <c r="F14" s="593">
        <v>1.6112150546381401E-2</v>
      </c>
      <c r="G14" s="593">
        <v>1.3503619946310901E-2</v>
      </c>
      <c r="H14" s="593">
        <v>2.43065159033596E-2</v>
      </c>
      <c r="I14" s="593">
        <v>4.3688820195775399E-2</v>
      </c>
      <c r="J14" s="593">
        <v>7.8310149407521904E-3</v>
      </c>
      <c r="K14" s="593">
        <v>9.7063369397217894E-2</v>
      </c>
      <c r="L14" s="593">
        <v>0.100881260337862</v>
      </c>
      <c r="M14" s="593">
        <v>5.3461319450093497E-2</v>
      </c>
      <c r="N14" s="593">
        <v>1.48594050814827E-3</v>
      </c>
      <c r="O14" s="593">
        <v>8.4660646980666499E-2</v>
      </c>
      <c r="P14" s="614">
        <v>7.6791670056129496E-2</v>
      </c>
    </row>
    <row r="15" spans="1:16" x14ac:dyDescent="0.2">
      <c r="A15" s="287" t="s">
        <v>243</v>
      </c>
      <c r="B15" s="597">
        <v>8.2703565152707506E-2</v>
      </c>
      <c r="C15" s="593">
        <v>0.11452258001919</v>
      </c>
      <c r="D15" s="593">
        <v>0.22750353065470699</v>
      </c>
      <c r="E15" s="593">
        <v>6.0096594400543303E-2</v>
      </c>
      <c r="F15" s="593">
        <v>2.4800827952004698E-2</v>
      </c>
      <c r="G15" s="593">
        <v>6.1934690973382599E-3</v>
      </c>
      <c r="H15" s="593">
        <v>1.7211267909313401E-2</v>
      </c>
      <c r="I15" s="593">
        <v>3.7527355836091403E-2</v>
      </c>
      <c r="J15" s="593">
        <v>9.9828588061535804E-3</v>
      </c>
      <c r="K15" s="593">
        <v>8.6034778296445596E-2</v>
      </c>
      <c r="L15" s="593">
        <v>0.10140794963292001</v>
      </c>
      <c r="M15" s="593">
        <v>7.1987623842430404E-2</v>
      </c>
      <c r="N15" s="593">
        <v>2.1345637620069201E-3</v>
      </c>
      <c r="O15" s="593">
        <v>8.2153753274614896E-2</v>
      </c>
      <c r="P15" s="614">
        <v>7.57392813635335E-2</v>
      </c>
    </row>
    <row r="16" spans="1:16" x14ac:dyDescent="0.2">
      <c r="A16" s="287" t="s">
        <v>244</v>
      </c>
      <c r="B16" s="597">
        <v>7.5319259838415406E-2</v>
      </c>
      <c r="C16" s="593">
        <v>0.12897126533699199</v>
      </c>
      <c r="D16" s="593">
        <v>0.201152861457327</v>
      </c>
      <c r="E16" s="593">
        <v>5.4965327282854803E-2</v>
      </c>
      <c r="F16" s="593">
        <v>4.2189823544742398E-2</v>
      </c>
      <c r="G16" s="593">
        <v>1.52948330752682E-2</v>
      </c>
      <c r="H16" s="593">
        <v>2.7615528880303799E-2</v>
      </c>
      <c r="I16" s="593">
        <v>2.9777144112792399E-2</v>
      </c>
      <c r="J16" s="593">
        <v>1.2698850715683699E-2</v>
      </c>
      <c r="K16" s="593">
        <v>9.65419266481677E-2</v>
      </c>
      <c r="L16" s="593">
        <v>0.11074317660345299</v>
      </c>
      <c r="M16" s="593">
        <v>6.3116098667770501E-2</v>
      </c>
      <c r="N16" s="593">
        <v>1.77835012034525E-3</v>
      </c>
      <c r="O16" s="593">
        <v>7.4368762360299906E-2</v>
      </c>
      <c r="P16" s="614">
        <v>6.5466791355583198E-2</v>
      </c>
    </row>
    <row r="17" spans="1:16" x14ac:dyDescent="0.2">
      <c r="A17" s="287" t="s">
        <v>245</v>
      </c>
      <c r="B17" s="597">
        <v>0.102705325342831</v>
      </c>
      <c r="C17" s="593">
        <v>0.12046002260658201</v>
      </c>
      <c r="D17" s="593">
        <v>0.19879396020388601</v>
      </c>
      <c r="E17" s="593">
        <v>5.4026530742818102E-2</v>
      </c>
      <c r="F17" s="593">
        <v>3.6389131779308602E-2</v>
      </c>
      <c r="G17" s="593">
        <v>1.7951971677792201E-2</v>
      </c>
      <c r="H17" s="593">
        <v>1.46622875301243E-2</v>
      </c>
      <c r="I17" s="593">
        <v>3.6469107893109302E-2</v>
      </c>
      <c r="J17" s="593">
        <v>1.41877625882403E-2</v>
      </c>
      <c r="K17" s="593">
        <v>9.1993857834460097E-2</v>
      </c>
      <c r="L17" s="593">
        <v>0.119569621872934</v>
      </c>
      <c r="M17" s="593">
        <v>5.6143231888076101E-2</v>
      </c>
      <c r="N17" s="593">
        <v>1.32760348909126E-3</v>
      </c>
      <c r="O17" s="593">
        <v>7.6270553861246801E-2</v>
      </c>
      <c r="P17" s="614">
        <v>5.9049030689500702E-2</v>
      </c>
    </row>
    <row r="18" spans="1:16" x14ac:dyDescent="0.2">
      <c r="A18" s="287" t="s">
        <v>246</v>
      </c>
      <c r="B18" s="597">
        <v>7.6014643524980899E-2</v>
      </c>
      <c r="C18" s="593">
        <v>0.112934235823962</v>
      </c>
      <c r="D18" s="593">
        <v>0.23430693460454599</v>
      </c>
      <c r="E18" s="593">
        <v>4.6701256288024399E-2</v>
      </c>
      <c r="F18" s="593">
        <v>1.3511022149648401E-2</v>
      </c>
      <c r="G18" s="593">
        <v>1.8056835839764002E-2</v>
      </c>
      <c r="H18" s="593">
        <v>2.7448708156654102E-2</v>
      </c>
      <c r="I18" s="593">
        <v>3.2626616450262103E-2</v>
      </c>
      <c r="J18" s="593">
        <v>1.0055571650557E-2</v>
      </c>
      <c r="K18" s="593">
        <v>0.10860965524506799</v>
      </c>
      <c r="L18" s="593">
        <v>0.12300034238457699</v>
      </c>
      <c r="M18" s="593">
        <v>6.1497537464773898E-2</v>
      </c>
      <c r="N18" s="593" t="e">
        <v>#N/A</v>
      </c>
      <c r="O18" s="593">
        <v>6.9588348389475599E-2</v>
      </c>
      <c r="P18" s="614">
        <v>6.5648292027706806E-2</v>
      </c>
    </row>
    <row r="19" spans="1:16" x14ac:dyDescent="0.2">
      <c r="A19" s="287" t="s">
        <v>247</v>
      </c>
      <c r="B19" s="597">
        <v>7.1019885356184503E-2</v>
      </c>
      <c r="C19" s="593">
        <v>0.10820237862099299</v>
      </c>
      <c r="D19" s="593">
        <v>0.203230774930796</v>
      </c>
      <c r="E19" s="593">
        <v>5.55805497186833E-2</v>
      </c>
      <c r="F19" s="593">
        <v>2.4183176046534999E-2</v>
      </c>
      <c r="G19" s="593">
        <v>1.7699396082208999E-2</v>
      </c>
      <c r="H19" s="593">
        <v>3.5287641650743898E-2</v>
      </c>
      <c r="I19" s="593">
        <v>3.1254465868852999E-2</v>
      </c>
      <c r="J19" s="593">
        <v>7.2089047440097804E-3</v>
      </c>
      <c r="K19" s="593">
        <v>0.114564422308437</v>
      </c>
      <c r="L19" s="593">
        <v>9.5949357708817407E-2</v>
      </c>
      <c r="M19" s="593">
        <v>7.1363922660413998E-2</v>
      </c>
      <c r="N19" s="593" t="e">
        <v>#N/A</v>
      </c>
      <c r="O19" s="593">
        <v>8.8724574319997002E-2</v>
      </c>
      <c r="P19" s="614">
        <v>7.57305499833274E-2</v>
      </c>
    </row>
    <row r="20" spans="1:16" x14ac:dyDescent="0.2">
      <c r="A20" s="287" t="s">
        <v>248</v>
      </c>
      <c r="B20" s="597">
        <v>7.7852767308460205E-2</v>
      </c>
      <c r="C20" s="593">
        <v>0.14884447950448501</v>
      </c>
      <c r="D20" s="593">
        <v>0.20333849495038001</v>
      </c>
      <c r="E20" s="593">
        <v>3.5084387569267898E-2</v>
      </c>
      <c r="F20" s="593">
        <v>3.4733787166077501E-2</v>
      </c>
      <c r="G20" s="593">
        <v>8.4825819771915008E-3</v>
      </c>
      <c r="H20" s="593">
        <v>2.87979275620611E-2</v>
      </c>
      <c r="I20" s="593">
        <v>3.7041906487081298E-2</v>
      </c>
      <c r="J20" s="593">
        <v>3.85173498505079E-3</v>
      </c>
      <c r="K20" s="593">
        <v>8.2318052999094296E-2</v>
      </c>
      <c r="L20" s="593">
        <v>0.10321773258928101</v>
      </c>
      <c r="M20" s="593">
        <v>5.8345750430946301E-2</v>
      </c>
      <c r="N20" s="593" t="e">
        <v>#N/A</v>
      </c>
      <c r="O20" s="593">
        <v>8.9646575315783794E-2</v>
      </c>
      <c r="P20" s="614">
        <v>8.7133939092918805E-2</v>
      </c>
    </row>
    <row r="21" spans="1:16" x14ac:dyDescent="0.2">
      <c r="A21" s="287" t="s">
        <v>249</v>
      </c>
      <c r="B21" s="597">
        <v>7.8018950014502597E-2</v>
      </c>
      <c r="C21" s="593">
        <v>0.126438170743498</v>
      </c>
      <c r="D21" s="593">
        <v>0.22433046504882501</v>
      </c>
      <c r="E21" s="593">
        <v>3.8112733249540801E-2</v>
      </c>
      <c r="F21" s="593">
        <v>2.6723387798511099E-2</v>
      </c>
      <c r="G21" s="593">
        <v>1.4338199748622301E-2</v>
      </c>
      <c r="H21" s="593">
        <v>2.5369815334042301E-2</v>
      </c>
      <c r="I21" s="593">
        <v>3.8538141738373798E-2</v>
      </c>
      <c r="J21" s="593">
        <v>8.9915885139708E-3</v>
      </c>
      <c r="K21" s="593">
        <v>9.1549840471816704E-2</v>
      </c>
      <c r="L21" s="593">
        <v>0.127840085081698</v>
      </c>
      <c r="M21" s="593">
        <v>5.12278835927681E-2</v>
      </c>
      <c r="N21" s="593">
        <v>1.4212510876921601E-3</v>
      </c>
      <c r="O21" s="593">
        <v>7.3924393309484707E-2</v>
      </c>
      <c r="P21" s="614">
        <v>7.2010055109736099E-2</v>
      </c>
    </row>
    <row r="22" spans="1:16" x14ac:dyDescent="0.2">
      <c r="A22" s="287" t="s">
        <v>250</v>
      </c>
      <c r="B22" s="597">
        <v>8.5222903949660297E-2</v>
      </c>
      <c r="C22" s="593">
        <v>9.5862036499442901E-2</v>
      </c>
      <c r="D22" s="593">
        <v>0.22906041918391501</v>
      </c>
      <c r="E22" s="593">
        <v>5.3305506300312298E-2</v>
      </c>
      <c r="F22" s="593">
        <v>1.4290122972471101E-2</v>
      </c>
      <c r="G22" s="593">
        <v>1.4818418148246901E-2</v>
      </c>
      <c r="H22" s="593">
        <v>2.7366736234249199E-2</v>
      </c>
      <c r="I22" s="593">
        <v>3.2524152504694502E-2</v>
      </c>
      <c r="J22" s="593">
        <v>1.9107547298110199E-2</v>
      </c>
      <c r="K22" s="593">
        <v>0.10992724172381101</v>
      </c>
      <c r="L22" s="593">
        <v>0.12525303246661501</v>
      </c>
      <c r="M22" s="593">
        <v>4.9769590074327498E-2</v>
      </c>
      <c r="N22" s="593" t="e">
        <v>#N/A</v>
      </c>
      <c r="O22" s="593">
        <v>7.5786819819961201E-2</v>
      </c>
      <c r="P22" s="614">
        <v>6.7705472824182295E-2</v>
      </c>
    </row>
    <row r="23" spans="1:16" x14ac:dyDescent="0.2">
      <c r="A23" s="287" t="s">
        <v>251</v>
      </c>
      <c r="B23" s="597">
        <v>8.2242455929210506E-2</v>
      </c>
      <c r="C23" s="593">
        <v>0.101656292233479</v>
      </c>
      <c r="D23" s="593">
        <v>0.22094583263458001</v>
      </c>
      <c r="E23" s="593">
        <v>6.1210799932919703E-2</v>
      </c>
      <c r="F23" s="593">
        <v>2.6047883516982201E-2</v>
      </c>
      <c r="G23" s="593">
        <v>1.0353059553521201E-2</v>
      </c>
      <c r="H23" s="593">
        <v>2.3991082262185399E-2</v>
      </c>
      <c r="I23" s="593">
        <v>4.9087016996971503E-2</v>
      </c>
      <c r="J23" s="593">
        <v>1.85654674413787E-2</v>
      </c>
      <c r="K23" s="593">
        <v>9.4114687632557606E-2</v>
      </c>
      <c r="L23" s="593">
        <v>0.120774185911158</v>
      </c>
      <c r="M23" s="593">
        <v>5.4394254767142498E-2</v>
      </c>
      <c r="N23" s="593" t="e">
        <v>#N/A</v>
      </c>
      <c r="O23" s="593">
        <v>8.0294166970829903E-2</v>
      </c>
      <c r="P23" s="614">
        <v>5.6322814217083801E-2</v>
      </c>
    </row>
    <row r="24" spans="1:16" x14ac:dyDescent="0.2">
      <c r="A24" s="287" t="s">
        <v>252</v>
      </c>
      <c r="B24" s="597">
        <v>9.19376529027328E-2</v>
      </c>
      <c r="C24" s="593">
        <v>0.109350575881936</v>
      </c>
      <c r="D24" s="593">
        <v>0.242054020256356</v>
      </c>
      <c r="E24" s="593">
        <v>3.7644466719929298E-2</v>
      </c>
      <c r="F24" s="593">
        <v>2.5968032473687098E-2</v>
      </c>
      <c r="G24" s="593">
        <v>2.1675590644958002E-2</v>
      </c>
      <c r="H24" s="593">
        <v>1.87477979525301E-2</v>
      </c>
      <c r="I24" s="593">
        <v>4.3763057211054203E-2</v>
      </c>
      <c r="J24" s="593">
        <v>1.3304088488812401E-2</v>
      </c>
      <c r="K24" s="593">
        <v>9.0935256082613394E-2</v>
      </c>
      <c r="L24" s="593">
        <v>0.115930665899155</v>
      </c>
      <c r="M24" s="593">
        <v>4.4050874119801298E-2</v>
      </c>
      <c r="N24" s="593" t="e">
        <v>#N/A</v>
      </c>
      <c r="O24" s="593">
        <v>8.4508999240758803E-2</v>
      </c>
      <c r="P24" s="614">
        <v>5.7836311576690801E-2</v>
      </c>
    </row>
    <row r="25" spans="1:16" x14ac:dyDescent="0.2">
      <c r="A25" s="287" t="s">
        <v>253</v>
      </c>
      <c r="B25" s="597">
        <v>7.8331856912829206E-2</v>
      </c>
      <c r="C25" s="593">
        <v>0.10032154970316599</v>
      </c>
      <c r="D25" s="593">
        <v>0.219784361036202</v>
      </c>
      <c r="E25" s="593">
        <v>4.7884966450179402E-2</v>
      </c>
      <c r="F25" s="593">
        <v>2.7280335547148399E-2</v>
      </c>
      <c r="G25" s="593">
        <v>1.44721837482809E-2</v>
      </c>
      <c r="H25" s="593">
        <v>2.14072816080422E-2</v>
      </c>
      <c r="I25" s="593">
        <v>3.9848670976835698E-2</v>
      </c>
      <c r="J25" s="593">
        <v>2.4798970257875998E-2</v>
      </c>
      <c r="K25" s="593">
        <v>0.12502263572872399</v>
      </c>
      <c r="L25" s="593">
        <v>0.10118782515918399</v>
      </c>
      <c r="M25" s="593">
        <v>6.3957557396866704E-2</v>
      </c>
      <c r="N25" s="593">
        <v>2.2126730715582701E-2</v>
      </c>
      <c r="O25" s="593">
        <v>6.9243305942062294E-2</v>
      </c>
      <c r="P25" s="614">
        <v>4.4331768817020098E-2</v>
      </c>
    </row>
    <row r="26" spans="1:16" x14ac:dyDescent="0.2">
      <c r="A26" s="287" t="s">
        <v>254</v>
      </c>
      <c r="B26" s="597">
        <v>6.8636077333987203E-2</v>
      </c>
      <c r="C26" s="593">
        <v>0.115640370995427</v>
      </c>
      <c r="D26" s="593">
        <v>0.21330313826743799</v>
      </c>
      <c r="E26" s="593">
        <v>5.4514595083204699E-2</v>
      </c>
      <c r="F26" s="593">
        <v>2.2973252364398698E-2</v>
      </c>
      <c r="G26" s="593">
        <v>1.2640577745082499E-2</v>
      </c>
      <c r="H26" s="593">
        <v>2.5598492169957798E-2</v>
      </c>
      <c r="I26" s="593">
        <v>4.30183526379814E-2</v>
      </c>
      <c r="J26" s="593">
        <v>1.7756429673864399E-2</v>
      </c>
      <c r="K26" s="593">
        <v>0.12569417398704699</v>
      </c>
      <c r="L26" s="593">
        <v>0.10613950312768999</v>
      </c>
      <c r="M26" s="593">
        <v>5.2572109952351398E-2</v>
      </c>
      <c r="N26" s="593">
        <v>3.6633153990027902E-2</v>
      </c>
      <c r="O26" s="593">
        <v>6.0250695977036403E-2</v>
      </c>
      <c r="P26" s="614">
        <v>4.24413768565398E-2</v>
      </c>
    </row>
    <row r="27" spans="1:16" x14ac:dyDescent="0.2">
      <c r="A27" s="287" t="s">
        <v>255</v>
      </c>
      <c r="B27" s="597">
        <v>7.6394049263638797E-2</v>
      </c>
      <c r="C27" s="593">
        <v>0.12273518425239301</v>
      </c>
      <c r="D27" s="593">
        <v>0.22576092323190999</v>
      </c>
      <c r="E27" s="593">
        <v>4.09948482143302E-2</v>
      </c>
      <c r="F27" s="593">
        <v>2.3589492950581801E-2</v>
      </c>
      <c r="G27" s="593">
        <v>1.26824694658202E-2</v>
      </c>
      <c r="H27" s="593">
        <v>2.65818176377591E-2</v>
      </c>
      <c r="I27" s="593">
        <v>4.3483464912499402E-2</v>
      </c>
      <c r="J27" s="593">
        <v>2.2123253853864801E-2</v>
      </c>
      <c r="K27" s="593">
        <v>9.0986619321440504E-2</v>
      </c>
      <c r="L27" s="593">
        <v>0.114331739089236</v>
      </c>
      <c r="M27" s="593">
        <v>4.8784866816615403E-2</v>
      </c>
      <c r="N27" s="593">
        <v>2.1365198266446599E-2</v>
      </c>
      <c r="O27" s="593">
        <v>8.0134455122610498E-2</v>
      </c>
      <c r="P27" s="614">
        <v>4.8545480841641203E-2</v>
      </c>
    </row>
    <row r="28" spans="1:16" x14ac:dyDescent="0.2">
      <c r="A28" s="287" t="s">
        <v>256</v>
      </c>
      <c r="B28" s="597">
        <v>7.1258419381820495E-2</v>
      </c>
      <c r="C28" s="593">
        <v>0.109020294562192</v>
      </c>
      <c r="D28" s="593">
        <v>0.227691389607658</v>
      </c>
      <c r="E28" s="593">
        <v>4.5187072916615702E-2</v>
      </c>
      <c r="F28" s="593">
        <v>2.44718473481087E-2</v>
      </c>
      <c r="G28" s="593">
        <v>1.76238388957097E-2</v>
      </c>
      <c r="H28" s="593">
        <v>2.3835960848957401E-2</v>
      </c>
      <c r="I28" s="593">
        <v>3.59960672865745E-2</v>
      </c>
      <c r="J28" s="593">
        <v>1.8186353875728201E-2</v>
      </c>
      <c r="K28" s="593">
        <v>0.11788357407344</v>
      </c>
      <c r="L28" s="593">
        <v>9.8919482094903602E-2</v>
      </c>
      <c r="M28" s="593">
        <v>5.9181467332554E-2</v>
      </c>
      <c r="N28" s="593">
        <v>1.11916023850635E-2</v>
      </c>
      <c r="O28" s="593">
        <v>8.4788127509917405E-2</v>
      </c>
      <c r="P28" s="614">
        <v>5.3248157152011102E-2</v>
      </c>
    </row>
    <row r="29" spans="1:16" x14ac:dyDescent="0.2">
      <c r="A29" s="287" t="s">
        <v>257</v>
      </c>
      <c r="B29" s="597">
        <v>5.9723497176555701E-2</v>
      </c>
      <c r="C29" s="593">
        <v>0.12622047901193401</v>
      </c>
      <c r="D29" s="593">
        <v>0.187830908602001</v>
      </c>
      <c r="E29" s="593">
        <v>5.3371906497167297E-2</v>
      </c>
      <c r="F29" s="593">
        <v>1.5702801190575499E-2</v>
      </c>
      <c r="G29" s="593">
        <v>1.3338340426715599E-2</v>
      </c>
      <c r="H29" s="593">
        <v>2.6449507172197601E-2</v>
      </c>
      <c r="I29" s="593">
        <v>4.3524622845327203E-2</v>
      </c>
      <c r="J29" s="593">
        <v>2.82993500050998E-2</v>
      </c>
      <c r="K29" s="593">
        <v>0.129655901415895</v>
      </c>
      <c r="L29" s="593">
        <v>0.107527330384712</v>
      </c>
      <c r="M29" s="593">
        <v>6.6436711266887397E-2</v>
      </c>
      <c r="N29" s="593">
        <v>1.8011627583521098E-2</v>
      </c>
      <c r="O29" s="593">
        <v>7.7317866978219102E-2</v>
      </c>
      <c r="P29" s="614">
        <v>4.6589149443192701E-2</v>
      </c>
    </row>
    <row r="30" spans="1:16" x14ac:dyDescent="0.2">
      <c r="A30" s="287" t="s">
        <v>258</v>
      </c>
      <c r="B30" s="597">
        <v>6.65218647749201E-2</v>
      </c>
      <c r="C30" s="593">
        <v>0.114702674484726</v>
      </c>
      <c r="D30" s="593">
        <v>0.18191436801431901</v>
      </c>
      <c r="E30" s="593">
        <v>4.5794375099046401E-2</v>
      </c>
      <c r="F30" s="593">
        <v>3.1559665526274101E-2</v>
      </c>
      <c r="G30" s="593">
        <v>1.2253782405638E-2</v>
      </c>
      <c r="H30" s="593">
        <v>3.03431431953987E-2</v>
      </c>
      <c r="I30" s="593">
        <v>4.6787169185163097E-2</v>
      </c>
      <c r="J30" s="593">
        <v>2.0098253987489899E-2</v>
      </c>
      <c r="K30" s="593">
        <v>0.12910984124616601</v>
      </c>
      <c r="L30" s="593">
        <v>0.107655234774827</v>
      </c>
      <c r="M30" s="593">
        <v>5.4715538858799498E-2</v>
      </c>
      <c r="N30" s="593">
        <v>2.7891454513251202E-2</v>
      </c>
      <c r="O30" s="593">
        <v>6.0038406682016897E-2</v>
      </c>
      <c r="P30" s="614">
        <v>5.6598584918851898E-2</v>
      </c>
    </row>
    <row r="31" spans="1:16" x14ac:dyDescent="0.2">
      <c r="A31" s="287" t="s">
        <v>259</v>
      </c>
      <c r="B31" s="597">
        <v>6.73045168473594E-2</v>
      </c>
      <c r="C31" s="593">
        <v>0.12344193770581501</v>
      </c>
      <c r="D31" s="593">
        <v>0.21167001632368099</v>
      </c>
      <c r="E31" s="593">
        <v>4.7055604306432297E-2</v>
      </c>
      <c r="F31" s="593">
        <v>2.9439239108896901E-2</v>
      </c>
      <c r="G31" s="593">
        <v>2.03527047300931E-2</v>
      </c>
      <c r="H31" s="593">
        <v>2.96704126211302E-2</v>
      </c>
      <c r="I31" s="593">
        <v>3.88182787480775E-2</v>
      </c>
      <c r="J31" s="593">
        <v>1.1275606004849901E-2</v>
      </c>
      <c r="K31" s="593">
        <v>0.12629622290788001</v>
      </c>
      <c r="L31" s="593">
        <v>0.10053217086081501</v>
      </c>
      <c r="M31" s="593">
        <v>5.8024551570564499E-2</v>
      </c>
      <c r="N31" s="593">
        <v>2.2437984166973301E-2</v>
      </c>
      <c r="O31" s="593">
        <v>6.6176956246874405E-2</v>
      </c>
      <c r="P31" s="614">
        <v>3.8893763976561802E-2</v>
      </c>
    </row>
    <row r="32" spans="1:16" x14ac:dyDescent="0.2">
      <c r="A32" s="287" t="s">
        <v>260</v>
      </c>
      <c r="B32" s="597">
        <v>7.6490877518494704E-2</v>
      </c>
      <c r="C32" s="593">
        <v>0.10877042746021599</v>
      </c>
      <c r="D32" s="593">
        <v>0.19872975094555101</v>
      </c>
      <c r="E32" s="593">
        <v>4.8198101762649E-2</v>
      </c>
      <c r="F32" s="593">
        <v>2.2859725492994601E-2</v>
      </c>
      <c r="G32" s="593">
        <v>1.6793929446466401E-2</v>
      </c>
      <c r="H32" s="593">
        <v>2.3877827731392302E-2</v>
      </c>
      <c r="I32" s="593">
        <v>4.3055258212612101E-2</v>
      </c>
      <c r="J32" s="593">
        <v>1.2716763005780301E-2</v>
      </c>
      <c r="K32" s="593">
        <v>0.13589286139061299</v>
      </c>
      <c r="L32" s="593">
        <v>0.114493684435881</v>
      </c>
      <c r="M32" s="593">
        <v>5.7622683698470498E-2</v>
      </c>
      <c r="N32" s="593">
        <v>1.43723685149504E-2</v>
      </c>
      <c r="O32" s="593">
        <v>6.8683841195080794E-2</v>
      </c>
      <c r="P32" s="614">
        <v>4.4934465615262001E-2</v>
      </c>
    </row>
    <row r="33" spans="1:16" x14ac:dyDescent="0.2">
      <c r="A33" s="287" t="s">
        <v>261</v>
      </c>
      <c r="B33" s="597">
        <v>8.1580838090799607E-2</v>
      </c>
      <c r="C33" s="593">
        <v>8.9061711134412996E-2</v>
      </c>
      <c r="D33" s="593">
        <v>0.20954697269796899</v>
      </c>
      <c r="E33" s="593">
        <v>4.1477338925783501E-2</v>
      </c>
      <c r="F33" s="593">
        <v>2.67146296943571E-2</v>
      </c>
      <c r="G33" s="593">
        <v>1.41121985319818E-2</v>
      </c>
      <c r="H33" s="593">
        <v>2.8486543166724901E-2</v>
      </c>
      <c r="I33" s="593">
        <v>3.8210221756184701E-2</v>
      </c>
      <c r="J33" s="593">
        <v>2.3612567478348698E-2</v>
      </c>
      <c r="K33" s="593">
        <v>0.12877199114528701</v>
      </c>
      <c r="L33" s="593">
        <v>0.12991281214804501</v>
      </c>
      <c r="M33" s="593">
        <v>5.2676802982640103E-2</v>
      </c>
      <c r="N33" s="593">
        <v>1.39034525612645E-2</v>
      </c>
      <c r="O33" s="593">
        <v>6.0555749737853902E-2</v>
      </c>
      <c r="P33" s="614">
        <v>5.0681579867179298E-2</v>
      </c>
    </row>
    <row r="34" spans="1:16" x14ac:dyDescent="0.2">
      <c r="A34" s="287" t="s">
        <v>262</v>
      </c>
      <c r="B34" s="597">
        <v>6.2876850637402504E-2</v>
      </c>
      <c r="C34" s="593">
        <v>0.121823603234664</v>
      </c>
      <c r="D34" s="593">
        <v>0.20968700755824399</v>
      </c>
      <c r="E34" s="593">
        <v>5.3044528529775301E-2</v>
      </c>
      <c r="F34" s="593">
        <v>2.9553582381082698E-2</v>
      </c>
      <c r="G34" s="593">
        <v>1.9900544457759701E-2</v>
      </c>
      <c r="H34" s="593">
        <v>3.9975655094973403E-2</v>
      </c>
      <c r="I34" s="593">
        <v>3.2719363635505802E-2</v>
      </c>
      <c r="J34" s="593">
        <v>2.0589373165875599E-2</v>
      </c>
      <c r="K34" s="593">
        <v>0.11333119450446801</v>
      </c>
      <c r="L34" s="593">
        <v>0.10928786434792501</v>
      </c>
      <c r="M34" s="593">
        <v>5.9130754786415898E-2</v>
      </c>
      <c r="N34" s="593">
        <v>2.5052605754078701E-2</v>
      </c>
      <c r="O34" s="593">
        <v>6.1966275701331397E-2</v>
      </c>
      <c r="P34" s="614">
        <v>3.6026685035432202E-2</v>
      </c>
    </row>
    <row r="35" spans="1:16" x14ac:dyDescent="0.2">
      <c r="A35" s="287" t="s">
        <v>263</v>
      </c>
      <c r="B35" s="597">
        <v>6.5862153215259206E-2</v>
      </c>
      <c r="C35" s="593">
        <v>0.128155256085351</v>
      </c>
      <c r="D35" s="593">
        <v>0.20085848835148201</v>
      </c>
      <c r="E35" s="593">
        <v>6.7270610666909397E-2</v>
      </c>
      <c r="F35" s="593">
        <v>2.1658626322824202E-2</v>
      </c>
      <c r="G35" s="593">
        <v>1.6537398377878602E-2</v>
      </c>
      <c r="H35" s="593">
        <v>1.82332961257839E-2</v>
      </c>
      <c r="I35" s="593">
        <v>3.5508457930717302E-2</v>
      </c>
      <c r="J35" s="593">
        <v>1.5919401740930102E-2</v>
      </c>
      <c r="K35" s="593">
        <v>0.12369035015018801</v>
      </c>
      <c r="L35" s="593">
        <v>0.106922999535305</v>
      </c>
      <c r="M35" s="593">
        <v>6.1608036830683298E-2</v>
      </c>
      <c r="N35" s="593">
        <v>2.1198721848816E-2</v>
      </c>
      <c r="O35" s="593">
        <v>6.8947345728397696E-2</v>
      </c>
      <c r="P35" s="614">
        <v>3.0904622519030901E-2</v>
      </c>
    </row>
    <row r="36" spans="1:16" x14ac:dyDescent="0.2">
      <c r="A36" s="287" t="s">
        <v>264</v>
      </c>
      <c r="B36" s="597">
        <v>0.104649861653646</v>
      </c>
      <c r="C36" s="593">
        <v>0.120803833007812</v>
      </c>
      <c r="D36" s="593">
        <v>0.20885213216145801</v>
      </c>
      <c r="E36" s="593">
        <v>5.5486043294270801E-2</v>
      </c>
      <c r="F36" s="593">
        <v>1.6230265299479199E-2</v>
      </c>
      <c r="G36" s="593">
        <v>1.19476318359375E-2</v>
      </c>
      <c r="H36" s="593">
        <v>1.1225382486979201E-2</v>
      </c>
      <c r="I36" s="593">
        <v>2.2430419921875E-2</v>
      </c>
      <c r="J36" s="593">
        <v>1.7695109049479199E-2</v>
      </c>
      <c r="K36" s="593">
        <v>0.113779703776042</v>
      </c>
      <c r="L36" s="593">
        <v>0.106180826822917</v>
      </c>
      <c r="M36" s="593">
        <v>7.00836181640625E-2</v>
      </c>
      <c r="N36" s="593">
        <v>1.5584309895833299E-2</v>
      </c>
      <c r="O36" s="593">
        <v>7.1497599283854199E-2</v>
      </c>
      <c r="P36" s="614">
        <v>4.2780558268229199E-2</v>
      </c>
    </row>
    <row r="37" spans="1:16" x14ac:dyDescent="0.2">
      <c r="A37" s="287" t="s">
        <v>265</v>
      </c>
      <c r="B37" s="597">
        <v>9.82421373261404E-2</v>
      </c>
      <c r="C37" s="593">
        <v>0.14206025909207701</v>
      </c>
      <c r="D37" s="593">
        <v>0.16360233403060701</v>
      </c>
      <c r="E37" s="593">
        <v>4.0790487724320201E-2</v>
      </c>
      <c r="F37" s="593">
        <v>2.1794377775331199E-2</v>
      </c>
      <c r="G37" s="593">
        <v>1.1413262872032001E-2</v>
      </c>
      <c r="H37" s="593">
        <v>1.47298983448934E-2</v>
      </c>
      <c r="I37" s="593">
        <v>3.7675694520899798E-2</v>
      </c>
      <c r="J37" s="593">
        <v>2.22439355572682E-2</v>
      </c>
      <c r="K37" s="593">
        <v>9.3856655290102398E-2</v>
      </c>
      <c r="L37" s="593">
        <v>9.7613673896289804E-2</v>
      </c>
      <c r="M37" s="593">
        <v>7.2149436676575293E-2</v>
      </c>
      <c r="N37" s="593">
        <v>1.29224925685346E-2</v>
      </c>
      <c r="O37" s="593">
        <v>9.5553965283129594E-2</v>
      </c>
      <c r="P37" s="614">
        <v>6.4263826195456702E-2</v>
      </c>
    </row>
    <row r="38" spans="1:16" x14ac:dyDescent="0.2">
      <c r="A38" s="287" t="s">
        <v>266</v>
      </c>
      <c r="B38" s="597">
        <v>9.9843449394545203E-2</v>
      </c>
      <c r="C38" s="593">
        <v>0.114739333811158</v>
      </c>
      <c r="D38" s="593">
        <v>0.178208344335886</v>
      </c>
      <c r="E38" s="593">
        <v>4.5008299068240998E-2</v>
      </c>
      <c r="F38" s="593">
        <v>2.42606284658041E-2</v>
      </c>
      <c r="G38" s="593">
        <v>1.6385944396242798E-2</v>
      </c>
      <c r="H38" s="593">
        <v>9.4967746802972607E-3</v>
      </c>
      <c r="I38" s="593">
        <v>6.5114678033875301E-2</v>
      </c>
      <c r="J38" s="593">
        <v>1.4749707646459701E-2</v>
      </c>
      <c r="K38" s="593">
        <v>9.86221660568109E-2</v>
      </c>
      <c r="L38" s="593">
        <v>8.56360104115583E-2</v>
      </c>
      <c r="M38" s="593">
        <v>6.0281413859444001E-2</v>
      </c>
      <c r="N38" s="593">
        <v>1.8757780376475901E-2</v>
      </c>
      <c r="O38" s="593">
        <v>9.2874118223999394E-2</v>
      </c>
      <c r="P38" s="614">
        <v>6.8080651854087307E-2</v>
      </c>
    </row>
    <row r="39" spans="1:16" x14ac:dyDescent="0.2">
      <c r="A39" s="287" t="s">
        <v>267</v>
      </c>
      <c r="B39" s="597">
        <v>0.11646089563513599</v>
      </c>
      <c r="C39" s="593">
        <v>0.116154009584287</v>
      </c>
      <c r="D39" s="593">
        <v>0.18422133566252</v>
      </c>
      <c r="E39" s="593">
        <v>5.9653926961119902E-2</v>
      </c>
      <c r="F39" s="593">
        <v>2.6656594509100399E-2</v>
      </c>
      <c r="G39" s="593">
        <v>1.1411439767710901E-2</v>
      </c>
      <c r="H39" s="593">
        <v>1.5981681263426299E-2</v>
      </c>
      <c r="I39" s="593">
        <v>4.6103727485186798E-2</v>
      </c>
      <c r="J39" s="593">
        <v>1.2893935459502801E-2</v>
      </c>
      <c r="K39" s="593">
        <v>0.104728405844999</v>
      </c>
      <c r="L39" s="593">
        <v>7.3756521328580502E-2</v>
      </c>
      <c r="M39" s="593">
        <v>5.6858903236467501E-2</v>
      </c>
      <c r="N39" s="593">
        <v>2.6628266565945101E-2</v>
      </c>
      <c r="O39" s="593">
        <v>8.5196289039446704E-2</v>
      </c>
      <c r="P39" s="614">
        <v>5.6221524515474103E-2</v>
      </c>
    </row>
    <row r="40" spans="1:16" x14ac:dyDescent="0.2">
      <c r="A40" s="287" t="s">
        <v>268</v>
      </c>
      <c r="B40" s="597">
        <v>0.109297939553963</v>
      </c>
      <c r="C40" s="593">
        <v>0.116771182045358</v>
      </c>
      <c r="D40" s="593">
        <v>0.19219670894431601</v>
      </c>
      <c r="E40" s="593">
        <v>4.4481116507143197E-2</v>
      </c>
      <c r="F40" s="593">
        <v>2.6087981517280399E-2</v>
      </c>
      <c r="G40" s="593">
        <v>1.1886463293884699E-2</v>
      </c>
      <c r="H40" s="593">
        <v>1.27398745815456E-2</v>
      </c>
      <c r="I40" s="593">
        <v>3.09161205148758E-2</v>
      </c>
      <c r="J40" s="593">
        <v>2.61634211891178E-2</v>
      </c>
      <c r="K40" s="593">
        <v>0.117435994153425</v>
      </c>
      <c r="L40" s="593">
        <v>9.0768070158894806E-2</v>
      </c>
      <c r="M40" s="593">
        <v>5.9903814418407302E-2</v>
      </c>
      <c r="N40" s="593">
        <v>1.8544014333537601E-2</v>
      </c>
      <c r="O40" s="593">
        <v>9.1135838559102303E-2</v>
      </c>
      <c r="P40" s="614">
        <v>4.4382101937856598E-2</v>
      </c>
    </row>
    <row r="41" spans="1:16" x14ac:dyDescent="0.2">
      <c r="A41" s="287" t="s">
        <v>269</v>
      </c>
      <c r="B41" s="597">
        <v>9.5088263948127694E-2</v>
      </c>
      <c r="C41" s="593">
        <v>0.10053746148503501</v>
      </c>
      <c r="D41" s="593">
        <v>0.18462477916532699</v>
      </c>
      <c r="E41" s="593">
        <v>4.45771394742853E-2</v>
      </c>
      <c r="F41" s="593">
        <v>1.32570725363241E-2</v>
      </c>
      <c r="G41" s="593">
        <v>1.52708050734873E-2</v>
      </c>
      <c r="H41" s="593">
        <v>2.4598302311597101E-2</v>
      </c>
      <c r="I41" s="593">
        <v>3.7347280295720403E-2</v>
      </c>
      <c r="J41" s="593">
        <v>3.2667216713980103E-2</v>
      </c>
      <c r="K41" s="593">
        <v>0.12231094454311101</v>
      </c>
      <c r="L41" s="593">
        <v>9.5120893873498397E-2</v>
      </c>
      <c r="M41" s="593">
        <v>6.7991441636717095E-2</v>
      </c>
      <c r="N41" s="593">
        <v>1.4212663207894599E-2</v>
      </c>
      <c r="O41" s="593">
        <v>8.4213175963864698E-2</v>
      </c>
      <c r="P41" s="614">
        <v>5.7447314324071103E-2</v>
      </c>
    </row>
    <row r="42" spans="1:16" x14ac:dyDescent="0.2">
      <c r="A42" s="287" t="s">
        <v>270</v>
      </c>
      <c r="B42" s="597">
        <v>9.0459557177133901E-2</v>
      </c>
      <c r="C42" s="593">
        <v>0.114410834405743</v>
      </c>
      <c r="D42" s="593">
        <v>0.20494581382961199</v>
      </c>
      <c r="E42" s="593">
        <v>4.3193377926736699E-2</v>
      </c>
      <c r="F42" s="593">
        <v>2.30744936103215E-2</v>
      </c>
      <c r="G42" s="593">
        <v>1.9619211931799399E-2</v>
      </c>
      <c r="H42" s="593">
        <v>2.17074653882596E-2</v>
      </c>
      <c r="I42" s="593">
        <v>5.3903336963029E-2</v>
      </c>
      <c r="J42" s="593">
        <v>1.42830879753369E-2</v>
      </c>
      <c r="K42" s="593">
        <v>0.11599941547758801</v>
      </c>
      <c r="L42" s="593">
        <v>8.8786126077713204E-2</v>
      </c>
      <c r="M42" s="593">
        <v>6.4212615313544399E-2</v>
      </c>
      <c r="N42" s="593">
        <v>2.6369503014532902E-2</v>
      </c>
      <c r="O42" s="593">
        <v>6.0403791853454597E-2</v>
      </c>
      <c r="P42" s="614">
        <v>5.5157231814989202E-2</v>
      </c>
    </row>
    <row r="43" spans="1:16" x14ac:dyDescent="0.2">
      <c r="A43" s="287" t="s">
        <v>271</v>
      </c>
      <c r="B43" s="597" t="e">
        <v>#N/A</v>
      </c>
      <c r="C43" s="593" t="e">
        <v>#N/A</v>
      </c>
      <c r="D43" s="593" t="e">
        <v>#N/A</v>
      </c>
      <c r="E43" s="593" t="e">
        <v>#N/A</v>
      </c>
      <c r="F43" s="593" t="e">
        <v>#N/A</v>
      </c>
      <c r="G43" s="593" t="e">
        <v>#N/A</v>
      </c>
      <c r="H43" s="593" t="e">
        <v>#N/A</v>
      </c>
      <c r="I43" s="593" t="e">
        <v>#N/A</v>
      </c>
      <c r="J43" s="593" t="e">
        <v>#N/A</v>
      </c>
      <c r="K43" s="593" t="e">
        <v>#N/A</v>
      </c>
      <c r="L43" s="593" t="e">
        <v>#N/A</v>
      </c>
      <c r="M43" s="593" t="e">
        <v>#N/A</v>
      </c>
      <c r="N43" s="593" t="e">
        <v>#N/A</v>
      </c>
      <c r="O43" s="593" t="e">
        <v>#N/A</v>
      </c>
      <c r="P43" s="614" t="e">
        <v>#N/A</v>
      </c>
    </row>
    <row r="44" spans="1:16" x14ac:dyDescent="0.2">
      <c r="A44" s="287" t="s">
        <v>272</v>
      </c>
      <c r="B44" s="597" t="e">
        <v>#N/A</v>
      </c>
      <c r="C44" s="593" t="e">
        <v>#N/A</v>
      </c>
      <c r="D44" s="593" t="e">
        <v>#N/A</v>
      </c>
      <c r="E44" s="593" t="e">
        <v>#N/A</v>
      </c>
      <c r="F44" s="593" t="e">
        <v>#N/A</v>
      </c>
      <c r="G44" s="593" t="e">
        <v>#N/A</v>
      </c>
      <c r="H44" s="593" t="e">
        <v>#N/A</v>
      </c>
      <c r="I44" s="593" t="e">
        <v>#N/A</v>
      </c>
      <c r="J44" s="593" t="e">
        <v>#N/A</v>
      </c>
      <c r="K44" s="593" t="e">
        <v>#N/A</v>
      </c>
      <c r="L44" s="593" t="e">
        <v>#N/A</v>
      </c>
      <c r="M44" s="593" t="e">
        <v>#N/A</v>
      </c>
      <c r="N44" s="593" t="e">
        <v>#N/A</v>
      </c>
      <c r="O44" s="593" t="e">
        <v>#N/A</v>
      </c>
      <c r="P44" s="614" t="e">
        <v>#N/A</v>
      </c>
    </row>
    <row r="45" spans="1:16" x14ac:dyDescent="0.2">
      <c r="A45" s="287" t="s">
        <v>273</v>
      </c>
      <c r="B45" s="597" t="e">
        <v>#N/A</v>
      </c>
      <c r="C45" s="593" t="e">
        <v>#N/A</v>
      </c>
      <c r="D45" s="593" t="e">
        <v>#N/A</v>
      </c>
      <c r="E45" s="593" t="e">
        <v>#N/A</v>
      </c>
      <c r="F45" s="593" t="e">
        <v>#N/A</v>
      </c>
      <c r="G45" s="593" t="e">
        <v>#N/A</v>
      </c>
      <c r="H45" s="593" t="e">
        <v>#N/A</v>
      </c>
      <c r="I45" s="593" t="e">
        <v>#N/A</v>
      </c>
      <c r="J45" s="593" t="e">
        <v>#N/A</v>
      </c>
      <c r="K45" s="593" t="e">
        <v>#N/A</v>
      </c>
      <c r="L45" s="593" t="e">
        <v>#N/A</v>
      </c>
      <c r="M45" s="593" t="e">
        <v>#N/A</v>
      </c>
      <c r="N45" s="593" t="e">
        <v>#N/A</v>
      </c>
      <c r="O45" s="593" t="e">
        <v>#N/A</v>
      </c>
      <c r="P45" s="614" t="e">
        <v>#N/A</v>
      </c>
    </row>
    <row r="46" spans="1:16" x14ac:dyDescent="0.2">
      <c r="A46" s="212" t="s">
        <v>274</v>
      </c>
      <c r="B46" s="597">
        <v>0.10357920241108599</v>
      </c>
      <c r="C46" s="593">
        <v>0.106844215067319</v>
      </c>
      <c r="D46" s="593">
        <v>0.20658222611813101</v>
      </c>
      <c r="E46" s="593">
        <v>4.0760949857678898E-2</v>
      </c>
      <c r="F46" s="593">
        <v>4.1475017482345299E-2</v>
      </c>
      <c r="G46" s="593">
        <v>1.5546975800494399E-2</v>
      </c>
      <c r="H46" s="593">
        <v>1.0779958830308E-2</v>
      </c>
      <c r="I46" s="593">
        <v>5.2156484226492397E-2</v>
      </c>
      <c r="J46" s="593">
        <v>2.2889560823787802E-2</v>
      </c>
      <c r="K46" s="593">
        <v>0.113049216495455</v>
      </c>
      <c r="L46" s="593">
        <v>9.4916823433237096E-2</v>
      </c>
      <c r="M46" s="593">
        <v>5.6859481340674298E-2</v>
      </c>
      <c r="N46" s="593">
        <v>2.41601087352631E-2</v>
      </c>
      <c r="O46" s="593">
        <v>6.1793934857334198E-2</v>
      </c>
      <c r="P46" s="614">
        <v>4.8605844520392801E-2</v>
      </c>
    </row>
    <row r="47" spans="1:16" x14ac:dyDescent="0.2">
      <c r="A47" s="212" t="s">
        <v>275</v>
      </c>
      <c r="B47" s="597">
        <v>8.7942840130991407E-2</v>
      </c>
      <c r="C47" s="593">
        <v>0.13567033839436299</v>
      </c>
      <c r="D47" s="593">
        <v>0.20620720452515601</v>
      </c>
      <c r="E47" s="593">
        <v>4.7325592934405102E-2</v>
      </c>
      <c r="F47" s="593">
        <v>3.2723032648605703E-2</v>
      </c>
      <c r="G47" s="593">
        <v>1.7574675002480899E-2</v>
      </c>
      <c r="H47" s="593">
        <v>1.24094472561278E-2</v>
      </c>
      <c r="I47" s="593">
        <v>3.4514240349310298E-2</v>
      </c>
      <c r="J47" s="593">
        <v>1.7018954053785899E-2</v>
      </c>
      <c r="K47" s="593">
        <v>0.105770566636896</v>
      </c>
      <c r="L47" s="593">
        <v>8.0475339882901703E-2</v>
      </c>
      <c r="M47" s="593">
        <v>6.16354073633026E-2</v>
      </c>
      <c r="N47" s="593">
        <v>2.45112632727994E-2</v>
      </c>
      <c r="O47" s="593">
        <v>8.5506599186265797E-2</v>
      </c>
      <c r="P47" s="614">
        <v>5.0714498362607899E-2</v>
      </c>
    </row>
    <row r="48" spans="1:16" x14ac:dyDescent="0.2">
      <c r="A48" s="212" t="s">
        <v>276</v>
      </c>
      <c r="B48" s="597">
        <v>7.1387597296906594E-2</v>
      </c>
      <c r="C48" s="593">
        <v>0.137785011729262</v>
      </c>
      <c r="D48" s="593">
        <v>0.17247377822134999</v>
      </c>
      <c r="E48" s="593">
        <v>5.1865255735212501E-2</v>
      </c>
      <c r="F48" s="593">
        <v>3.3051799963623001E-2</v>
      </c>
      <c r="G48" s="593">
        <v>1.57540539406122E-2</v>
      </c>
      <c r="H48" s="593">
        <v>1.7647525195759701E-2</v>
      </c>
      <c r="I48" s="593">
        <v>3.1512771603527598E-2</v>
      </c>
      <c r="J48" s="593">
        <v>2.9959752076522399E-2</v>
      </c>
      <c r="K48" s="593">
        <v>0.114993400832941</v>
      </c>
      <c r="L48" s="593">
        <v>0.106346859682587</v>
      </c>
      <c r="M48" s="593">
        <v>6.4783766515406599E-2</v>
      </c>
      <c r="N48" s="593">
        <v>1.5800691163645401E-2</v>
      </c>
      <c r="O48" s="593">
        <v>9.7728300866053205E-2</v>
      </c>
      <c r="P48" s="614">
        <v>3.8909435176591803E-2</v>
      </c>
    </row>
    <row r="49" spans="1:16" x14ac:dyDescent="0.2">
      <c r="A49" s="212" t="s">
        <v>277</v>
      </c>
      <c r="B49" s="597">
        <v>8.6646541515404504E-2</v>
      </c>
      <c r="C49" s="593">
        <v>0.127026266234397</v>
      </c>
      <c r="D49" s="593">
        <v>0.15916988604375801</v>
      </c>
      <c r="E49" s="593">
        <v>4.0811671293510099E-2</v>
      </c>
      <c r="F49" s="593">
        <v>3.1488419949137099E-2</v>
      </c>
      <c r="G49" s="593">
        <v>1.2982663897031701E-2</v>
      </c>
      <c r="H49" s="593">
        <v>2.01316223719206E-2</v>
      </c>
      <c r="I49" s="593">
        <v>3.3648152821727402E-2</v>
      </c>
      <c r="J49" s="593">
        <v>3.5356525790607801E-2</v>
      </c>
      <c r="K49" s="593">
        <v>0.10574440410786</v>
      </c>
      <c r="L49" s="593">
        <v>0.13323853157578</v>
      </c>
      <c r="M49" s="593">
        <v>5.7201374463706801E-2</v>
      </c>
      <c r="N49" s="593">
        <v>1.56617033255033E-2</v>
      </c>
      <c r="O49" s="593">
        <v>7.7265050183456002E-2</v>
      </c>
      <c r="P49" s="614">
        <v>6.3627186426200202E-2</v>
      </c>
    </row>
    <row r="50" spans="1:16" x14ac:dyDescent="0.2">
      <c r="A50" s="212" t="s">
        <v>278</v>
      </c>
      <c r="B50" s="597">
        <v>9.5770734918299405E-2</v>
      </c>
      <c r="C50" s="593">
        <v>0.12510164175637001</v>
      </c>
      <c r="D50" s="593">
        <v>0.16463060481685099</v>
      </c>
      <c r="E50" s="593">
        <v>4.1402075427863401E-2</v>
      </c>
      <c r="F50" s="593">
        <v>4.7268256795477401E-2</v>
      </c>
      <c r="G50" s="593">
        <v>1.51785022845195E-2</v>
      </c>
      <c r="H50" s="593">
        <v>1.9229652288391502E-2</v>
      </c>
      <c r="I50" s="593">
        <v>3.6615232711221302E-2</v>
      </c>
      <c r="J50" s="593">
        <v>3.7849454038565801E-2</v>
      </c>
      <c r="K50" s="593">
        <v>0.11322891659567901</v>
      </c>
      <c r="L50" s="593">
        <v>9.9129752962131196E-2</v>
      </c>
      <c r="M50" s="593">
        <v>4.9039727406489597E-2</v>
      </c>
      <c r="N50" s="593">
        <v>1.1514558971579001E-2</v>
      </c>
      <c r="O50" s="593">
        <v>7.6536242546271199E-2</v>
      </c>
      <c r="P50" s="614">
        <v>6.7504646480291197E-2</v>
      </c>
    </row>
    <row r="51" spans="1:16" x14ac:dyDescent="0.2">
      <c r="A51" s="212" t="s">
        <v>279</v>
      </c>
      <c r="B51" s="597">
        <v>7.4337772982625797E-2</v>
      </c>
      <c r="C51" s="593">
        <v>0.134217232783958</v>
      </c>
      <c r="D51" s="593">
        <v>0.18640481416719401</v>
      </c>
      <c r="E51" s="593">
        <v>5.2443357267755501E-2</v>
      </c>
      <c r="F51" s="593">
        <v>3.9719669630566598E-2</v>
      </c>
      <c r="G51" s="593">
        <v>1.26120763421258E-2</v>
      </c>
      <c r="H51" s="593">
        <v>1.9438967223483001E-2</v>
      </c>
      <c r="I51" s="593">
        <v>3.31718069868671E-2</v>
      </c>
      <c r="J51" s="593">
        <v>2.6335615164254599E-2</v>
      </c>
      <c r="K51" s="593">
        <v>0.11036496893485601</v>
      </c>
      <c r="L51" s="593">
        <v>8.4401391420811794E-2</v>
      </c>
      <c r="M51" s="593">
        <v>5.01460247777075E-2</v>
      </c>
      <c r="N51" s="593">
        <v>1.3700286468990699E-2</v>
      </c>
      <c r="O51" s="593">
        <v>9.5795044458499207E-2</v>
      </c>
      <c r="P51" s="614">
        <v>6.6910971390304705E-2</v>
      </c>
    </row>
    <row r="52" spans="1:16" x14ac:dyDescent="0.2">
      <c r="A52" s="212" t="s">
        <v>280</v>
      </c>
      <c r="B52" s="597">
        <v>5.9979950204969101E-2</v>
      </c>
      <c r="C52" s="593">
        <v>0.123616870066974</v>
      </c>
      <c r="D52" s="593">
        <v>0.19419120727063899</v>
      </c>
      <c r="E52" s="593">
        <v>5.5960578149488599E-2</v>
      </c>
      <c r="F52" s="593">
        <v>4.0099590061702502E-2</v>
      </c>
      <c r="G52" s="593">
        <v>1.6162205665714399E-2</v>
      </c>
      <c r="H52" s="593">
        <v>2.1904165744972299E-2</v>
      </c>
      <c r="I52" s="593">
        <v>3.7901643047757103E-2</v>
      </c>
      <c r="J52" s="593">
        <v>2.7570821429748101E-2</v>
      </c>
      <c r="K52" s="593">
        <v>0.119428063123909</v>
      </c>
      <c r="L52" s="593">
        <v>9.0064055800556306E-2</v>
      </c>
      <c r="M52" s="593">
        <v>5.7913785881367301E-2</v>
      </c>
      <c r="N52" s="593">
        <v>1.99839036856795E-2</v>
      </c>
      <c r="O52" s="593">
        <v>8.3079573212344299E-2</v>
      </c>
      <c r="P52" s="614">
        <v>5.2143586654178703E-2</v>
      </c>
    </row>
    <row r="53" spans="1:16" x14ac:dyDescent="0.2">
      <c r="A53" s="212" t="s">
        <v>281</v>
      </c>
      <c r="B53" s="597">
        <v>7.6673299523096095E-2</v>
      </c>
      <c r="C53" s="593">
        <v>9.8944572322555296E-2</v>
      </c>
      <c r="D53" s="593">
        <v>0.19653736535380201</v>
      </c>
      <c r="E53" s="593">
        <v>4.16735594806521E-2</v>
      </c>
      <c r="F53" s="593">
        <v>4.9136704588959801E-2</v>
      </c>
      <c r="G53" s="593">
        <v>1.06299007907436E-2</v>
      </c>
      <c r="H53" s="593">
        <v>1.52476922858777E-2</v>
      </c>
      <c r="I53" s="593">
        <v>4.15459439531509E-2</v>
      </c>
      <c r="J53" s="593">
        <v>3.14170522703748E-2</v>
      </c>
      <c r="K53" s="593">
        <v>0.12387686519546399</v>
      </c>
      <c r="L53" s="593">
        <v>9.6203201731790006E-2</v>
      </c>
      <c r="M53" s="593">
        <v>6.4927944491972006E-2</v>
      </c>
      <c r="N53" s="593">
        <v>1.2643390224650599E-2</v>
      </c>
      <c r="O53" s="593">
        <v>6.9399214455530697E-2</v>
      </c>
      <c r="P53" s="614">
        <v>7.1143293331379698E-2</v>
      </c>
    </row>
    <row r="54" spans="1:16" x14ac:dyDescent="0.2">
      <c r="A54" s="212" t="s">
        <v>282</v>
      </c>
      <c r="B54" s="597">
        <v>7.94060265551636E-2</v>
      </c>
      <c r="C54" s="593">
        <v>0.12454780877488</v>
      </c>
      <c r="D54" s="593">
        <v>0.17113660291498101</v>
      </c>
      <c r="E54" s="593">
        <v>4.0780787673454298E-2</v>
      </c>
      <c r="F54" s="593">
        <v>3.9323796360515501E-2</v>
      </c>
      <c r="G54" s="593">
        <v>1.1576095363075301E-2</v>
      </c>
      <c r="H54" s="593">
        <v>1.6490946196105E-2</v>
      </c>
      <c r="I54" s="593">
        <v>1.98789499683154E-2</v>
      </c>
      <c r="J54" s="593">
        <v>3.05918278754372E-2</v>
      </c>
      <c r="K54" s="593">
        <v>0.128779071217935</v>
      </c>
      <c r="L54" s="593">
        <v>0.11328606427726701</v>
      </c>
      <c r="M54" s="593">
        <v>5.9801509882093498E-2</v>
      </c>
      <c r="N54" s="593">
        <v>1.21499104349518E-2</v>
      </c>
      <c r="O54" s="593">
        <v>8.0858028171825205E-2</v>
      </c>
      <c r="P54" s="614">
        <v>7.13925743340003E-2</v>
      </c>
    </row>
    <row r="55" spans="1:16" x14ac:dyDescent="0.2">
      <c r="A55" s="212" t="s">
        <v>283</v>
      </c>
      <c r="B55" s="597">
        <v>5.3003139237558297E-2</v>
      </c>
      <c r="C55" s="593">
        <v>0.13194016525878099</v>
      </c>
      <c r="D55" s="593">
        <v>0.191823426378329</v>
      </c>
      <c r="E55" s="593">
        <v>3.9490346965807999E-2</v>
      </c>
      <c r="F55" s="593">
        <v>3.3925114385665298E-2</v>
      </c>
      <c r="G55" s="593">
        <v>1.13245447620341E-2</v>
      </c>
      <c r="H55" s="593">
        <v>1.48616455039034E-2</v>
      </c>
      <c r="I55" s="593">
        <v>3.30517561777963E-2</v>
      </c>
      <c r="J55" s="593">
        <v>3.05723892654572E-2</v>
      </c>
      <c r="K55" s="593">
        <v>0.13747143390861799</v>
      </c>
      <c r="L55" s="593">
        <v>9.7442516047957103E-2</v>
      </c>
      <c r="M55" s="593">
        <v>5.4162764858006501E-2</v>
      </c>
      <c r="N55" s="593">
        <v>1.4400706449750399E-2</v>
      </c>
      <c r="O55" s="593">
        <v>9.2289702621530204E-2</v>
      </c>
      <c r="P55" s="614">
        <v>6.4240348178805501E-2</v>
      </c>
    </row>
    <row r="56" spans="1:16" x14ac:dyDescent="0.2">
      <c r="A56" s="212" t="s">
        <v>284</v>
      </c>
      <c r="B56" s="597">
        <v>7.0629989482414293E-2</v>
      </c>
      <c r="C56" s="593">
        <v>0.116893466586974</v>
      </c>
      <c r="D56" s="593">
        <v>0.20373073127336899</v>
      </c>
      <c r="E56" s="593">
        <v>4.3085034911897802E-2</v>
      </c>
      <c r="F56" s="593">
        <v>3.8067173549430303E-2</v>
      </c>
      <c r="G56" s="593">
        <v>1.6123875846155999E-2</v>
      </c>
      <c r="H56" s="593">
        <v>2.4463811628650502E-2</v>
      </c>
      <c r="I56" s="593">
        <v>3.6987615195362998E-2</v>
      </c>
      <c r="J56" s="593">
        <v>2.1975730786872899E-2</v>
      </c>
      <c r="K56" s="593">
        <v>0.14050011814909</v>
      </c>
      <c r="L56" s="593">
        <v>9.7660648013010304E-2</v>
      </c>
      <c r="M56" s="593">
        <v>4.29599358751604E-2</v>
      </c>
      <c r="N56" s="593">
        <v>1.4567087833423699E-2</v>
      </c>
      <c r="O56" s="593">
        <v>8.1722104073132004E-2</v>
      </c>
      <c r="P56" s="614">
        <v>5.0632676795055301E-2</v>
      </c>
    </row>
    <row r="57" spans="1:16" x14ac:dyDescent="0.2">
      <c r="A57" s="212" t="s">
        <v>285</v>
      </c>
      <c r="B57" s="597">
        <v>7.5460927856679405E-2</v>
      </c>
      <c r="C57" s="593">
        <v>0.105207179692341</v>
      </c>
      <c r="D57" s="593">
        <v>0.196148648318998</v>
      </c>
      <c r="E57" s="593">
        <v>3.2400337615323398E-2</v>
      </c>
      <c r="F57" s="593">
        <v>3.1551420472563901E-2</v>
      </c>
      <c r="G57" s="593">
        <v>1.16067464518679E-2</v>
      </c>
      <c r="H57" s="593">
        <v>2.79313255304512E-2</v>
      </c>
      <c r="I57" s="593">
        <v>2.7926446696297499E-2</v>
      </c>
      <c r="J57" s="593">
        <v>3.0395136778115499E-2</v>
      </c>
      <c r="K57" s="593">
        <v>0.140388452775325</v>
      </c>
      <c r="L57" s="593">
        <v>0.110964203993814</v>
      </c>
      <c r="M57" s="593">
        <v>7.6773334244049002E-2</v>
      </c>
      <c r="N57" s="593">
        <v>2.6028580210472899E-2</v>
      </c>
      <c r="O57" s="593">
        <v>4.8041879912376101E-2</v>
      </c>
      <c r="P57" s="614">
        <v>5.9175379451326303E-2</v>
      </c>
    </row>
    <row r="58" spans="1:16" x14ac:dyDescent="0.2">
      <c r="A58" s="212" t="s">
        <v>286</v>
      </c>
      <c r="B58" s="597">
        <v>7.1318089948161995E-2</v>
      </c>
      <c r="C58" s="593">
        <v>9.7128399246890498E-2</v>
      </c>
      <c r="D58" s="593">
        <v>0.20216346035056201</v>
      </c>
      <c r="E58" s="593">
        <v>2.8671532558151001E-2</v>
      </c>
      <c r="F58" s="593">
        <v>3.5140170289729697E-2</v>
      </c>
      <c r="G58" s="593">
        <v>8.3662365772060807E-3</v>
      </c>
      <c r="H58" s="593">
        <v>2.03300042992474E-2</v>
      </c>
      <c r="I58" s="593">
        <v>4.0274558832976697E-2</v>
      </c>
      <c r="J58" s="593">
        <v>3.2160347102455501E-2</v>
      </c>
      <c r="K58" s="593">
        <v>0.110713032649572</v>
      </c>
      <c r="L58" s="593">
        <v>0.112022573519601</v>
      </c>
      <c r="M58" s="593">
        <v>7.2079106151877098E-2</v>
      </c>
      <c r="N58" s="593">
        <v>3.1853963955505299E-2</v>
      </c>
      <c r="O58" s="593">
        <v>6.97664075587687E-2</v>
      </c>
      <c r="P58" s="614">
        <v>6.8012116959295502E-2</v>
      </c>
    </row>
    <row r="59" spans="1:16" x14ac:dyDescent="0.2">
      <c r="A59" s="212" t="s">
        <v>287</v>
      </c>
      <c r="B59" s="597">
        <v>7.1101413563817301E-2</v>
      </c>
      <c r="C59" s="593">
        <v>0.105716327931758</v>
      </c>
      <c r="D59" s="593">
        <v>0.21107997028036199</v>
      </c>
      <c r="E59" s="593">
        <v>3.6415962079246099E-2</v>
      </c>
      <c r="F59" s="593">
        <v>3.43186584780912E-2</v>
      </c>
      <c r="G59" s="593">
        <v>1.51466701778476E-2</v>
      </c>
      <c r="H59" s="593">
        <v>1.8833410140415899E-2</v>
      </c>
      <c r="I59" s="593">
        <v>2.9141234117392601E-2</v>
      </c>
      <c r="J59" s="593">
        <v>2.84123505788746E-2</v>
      </c>
      <c r="K59" s="593">
        <v>0.13210191202610799</v>
      </c>
      <c r="L59" s="593">
        <v>0.102575075004467</v>
      </c>
      <c r="M59" s="593">
        <v>7.2488643524222393E-2</v>
      </c>
      <c r="N59" s="593">
        <v>1.1789103426222899E-2</v>
      </c>
      <c r="O59" s="593">
        <v>7.2808411786281904E-2</v>
      </c>
      <c r="P59" s="614">
        <v>5.8070856884892802E-2</v>
      </c>
    </row>
    <row r="60" spans="1:16" x14ac:dyDescent="0.2">
      <c r="A60" s="212" t="s">
        <v>288</v>
      </c>
      <c r="B60" s="597">
        <v>6.3678665416101302E-2</v>
      </c>
      <c r="C60" s="593">
        <v>6.9593050256335498E-2</v>
      </c>
      <c r="D60" s="593">
        <v>0.19887631241064699</v>
      </c>
      <c r="E60" s="593">
        <v>4.3722738738082398E-2</v>
      </c>
      <c r="F60" s="593">
        <v>2.9858765036378701E-2</v>
      </c>
      <c r="G60" s="593">
        <v>1.38548676434432E-2</v>
      </c>
      <c r="H60" s="593">
        <v>2.0019669085842799E-2</v>
      </c>
      <c r="I60" s="593">
        <v>3.5381589371408798E-2</v>
      </c>
      <c r="J60" s="593">
        <v>3.1037999581121301E-2</v>
      </c>
      <c r="K60" s="593">
        <v>0.142204758826047</v>
      </c>
      <c r="L60" s="593">
        <v>0.114394856898294</v>
      </c>
      <c r="M60" s="593">
        <v>7.0540080315433906E-2</v>
      </c>
      <c r="N60" s="593">
        <v>2.18773049709972E-2</v>
      </c>
      <c r="O60" s="593">
        <v>8.8160303049618902E-2</v>
      </c>
      <c r="P60" s="614">
        <v>5.6799038400247699E-2</v>
      </c>
    </row>
    <row r="61" spans="1:16" x14ac:dyDescent="0.2">
      <c r="A61" s="212" t="s">
        <v>289</v>
      </c>
      <c r="B61" s="597">
        <v>9.3462143338575596E-2</v>
      </c>
      <c r="C61" s="593">
        <v>7.9041226690631294E-2</v>
      </c>
      <c r="D61" s="593">
        <v>0.198087508425073</v>
      </c>
      <c r="E61" s="593">
        <v>3.9747622257170698E-2</v>
      </c>
      <c r="F61" s="593">
        <v>3.1378716393319801E-2</v>
      </c>
      <c r="G61" s="593">
        <v>1.04845353104171E-2</v>
      </c>
      <c r="H61" s="593">
        <v>1.99159364936718E-2</v>
      </c>
      <c r="I61" s="593">
        <v>5.0339811278364399E-2</v>
      </c>
      <c r="J61" s="593">
        <v>3.12102149329739E-2</v>
      </c>
      <c r="K61" s="593">
        <v>0.113509136523628</v>
      </c>
      <c r="L61" s="593">
        <v>0.110560360967573</v>
      </c>
      <c r="M61" s="593">
        <v>6.7288249831498503E-2</v>
      </c>
      <c r="N61" s="593">
        <v>2.27991837040365E-2</v>
      </c>
      <c r="O61" s="593">
        <v>8.6871864000599097E-2</v>
      </c>
      <c r="P61" s="614">
        <v>4.5303489852467599E-2</v>
      </c>
    </row>
    <row r="62" spans="1:16" x14ac:dyDescent="0.2">
      <c r="A62" s="212" t="s">
        <v>290</v>
      </c>
      <c r="B62" s="597">
        <v>9.5383706693409995E-2</v>
      </c>
      <c r="C62" s="593">
        <v>5.9132606916749202E-2</v>
      </c>
      <c r="D62" s="593">
        <v>0.19500655251548901</v>
      </c>
      <c r="E62" s="593">
        <v>3.5783502427199403E-2</v>
      </c>
      <c r="F62" s="593">
        <v>2.2530809127992501E-2</v>
      </c>
      <c r="G62" s="593">
        <v>1.18806642343401E-2</v>
      </c>
      <c r="H62" s="593">
        <v>3.9050531276725302E-2</v>
      </c>
      <c r="I62" s="593">
        <v>4.62244590329349E-2</v>
      </c>
      <c r="J62" s="593">
        <v>3.77646385657067E-2</v>
      </c>
      <c r="K62" s="593">
        <v>0.123328800920428</v>
      </c>
      <c r="L62" s="593">
        <v>0.13734441621086199</v>
      </c>
      <c r="M62" s="593">
        <v>8.5391889647025501E-2</v>
      </c>
      <c r="N62" s="593">
        <v>3.27379670589973E-2</v>
      </c>
      <c r="O62" s="593">
        <v>4.3271212615284299E-2</v>
      </c>
      <c r="P62" s="614">
        <v>3.5168242756855497E-2</v>
      </c>
    </row>
    <row r="63" spans="1:16" x14ac:dyDescent="0.2">
      <c r="A63" s="212" t="s">
        <v>291</v>
      </c>
      <c r="B63" s="597">
        <v>8.8919159686838598E-2</v>
      </c>
      <c r="C63" s="593">
        <v>6.8542932423324002E-2</v>
      </c>
      <c r="D63" s="593">
        <v>0.22316753001286799</v>
      </c>
      <c r="E63" s="593">
        <v>2.9953949632115499E-2</v>
      </c>
      <c r="F63" s="593">
        <v>4.8581488411992897E-2</v>
      </c>
      <c r="G63" s="593">
        <v>1.0030213189164699E-2</v>
      </c>
      <c r="H63" s="593">
        <v>1.0275312383636799E-2</v>
      </c>
      <c r="I63" s="593">
        <v>4.1134243656880003E-2</v>
      </c>
      <c r="J63" s="593">
        <v>4.1393483189494699E-2</v>
      </c>
      <c r="K63" s="593">
        <v>0.120734920507732</v>
      </c>
      <c r="L63" s="593">
        <v>0.10579800998307901</v>
      </c>
      <c r="M63" s="593">
        <v>6.2783101353230397E-2</v>
      </c>
      <c r="N63" s="593">
        <v>1.3329625422442599E-2</v>
      </c>
      <c r="O63" s="593">
        <v>7.0984497475949607E-2</v>
      </c>
      <c r="P63" s="614">
        <v>6.43715326712513E-2</v>
      </c>
    </row>
    <row r="64" spans="1:16" x14ac:dyDescent="0.2">
      <c r="A64" s="212" t="s">
        <v>292</v>
      </c>
      <c r="B64" s="597">
        <v>6.6406003373289696E-2</v>
      </c>
      <c r="C64" s="593">
        <v>9.86236256550405E-2</v>
      </c>
      <c r="D64" s="593">
        <v>0.20971218803835101</v>
      </c>
      <c r="E64" s="593">
        <v>4.6202343263793098E-2</v>
      </c>
      <c r="F64" s="593">
        <v>2.8325711863336701E-2</v>
      </c>
      <c r="G64" s="593">
        <v>1.2415329527108099E-2</v>
      </c>
      <c r="H64" s="593">
        <v>1.1743377438644899E-2</v>
      </c>
      <c r="I64" s="593">
        <v>5.5781042833563298E-2</v>
      </c>
      <c r="J64" s="593">
        <v>2.9962749501673099E-2</v>
      </c>
      <c r="K64" s="593">
        <v>0.121889402999883</v>
      </c>
      <c r="L64" s="593">
        <v>0.101149083168728</v>
      </c>
      <c r="M64" s="593">
        <v>7.0784966312200701E-2</v>
      </c>
      <c r="N64" s="593">
        <v>3.00349054306356E-3</v>
      </c>
      <c r="O64" s="593">
        <v>9.1110389551821505E-2</v>
      </c>
      <c r="P64" s="614">
        <v>5.28902959295037E-2</v>
      </c>
    </row>
    <row r="65" spans="1:16" x14ac:dyDescent="0.2">
      <c r="A65" s="212" t="s">
        <v>293</v>
      </c>
      <c r="B65" s="597">
        <v>8.74016725640957E-2</v>
      </c>
      <c r="C65" s="593">
        <v>0.108415143533669</v>
      </c>
      <c r="D65" s="593">
        <v>0.21759296210569301</v>
      </c>
      <c r="E65" s="593">
        <v>3.0010375927847398E-2</v>
      </c>
      <c r="F65" s="593">
        <v>3.03695426610264E-2</v>
      </c>
      <c r="G65" s="593">
        <v>1.1564281976924599E-2</v>
      </c>
      <c r="H65" s="593">
        <v>1.3732584847598E-2</v>
      </c>
      <c r="I65" s="593">
        <v>4.5813712187724502E-2</v>
      </c>
      <c r="J65" s="593">
        <v>2.7336579136403499E-2</v>
      </c>
      <c r="K65" s="593">
        <v>0.100646500119722</v>
      </c>
      <c r="L65" s="593">
        <v>8.8151045130851993E-2</v>
      </c>
      <c r="M65" s="593">
        <v>8.0719397664086007E-2</v>
      </c>
      <c r="N65" s="593">
        <v>2.0290703346015002E-2</v>
      </c>
      <c r="O65" s="593">
        <v>7.1726926863011103E-2</v>
      </c>
      <c r="P65" s="614">
        <v>6.6228571935332298E-2</v>
      </c>
    </row>
    <row r="66" spans="1:16" x14ac:dyDescent="0.2">
      <c r="A66" s="212" t="s">
        <v>294</v>
      </c>
      <c r="B66" s="597">
        <v>9.8222275647446899E-2</v>
      </c>
      <c r="C66" s="593">
        <v>8.9384853058371502E-2</v>
      </c>
      <c r="D66" s="593">
        <v>0.22282325600032099</v>
      </c>
      <c r="E66" s="593">
        <v>3.4606189312283799E-2</v>
      </c>
      <c r="F66" s="593">
        <v>4.0509676643827403E-2</v>
      </c>
      <c r="G66" s="593">
        <v>1.24302689514854E-2</v>
      </c>
      <c r="H66" s="593">
        <v>1.2666230360664801E-2</v>
      </c>
      <c r="I66" s="593">
        <v>3.2366781976110003E-2</v>
      </c>
      <c r="J66" s="593">
        <v>3.6395934340398797E-2</v>
      </c>
      <c r="K66" s="593">
        <v>9.7630146073468593E-2</v>
      </c>
      <c r="L66" s="593">
        <v>9.4437988896457506E-2</v>
      </c>
      <c r="M66" s="593">
        <v>7.2417892107758702E-2</v>
      </c>
      <c r="N66" s="593">
        <v>2.7611936976043201E-2</v>
      </c>
      <c r="O66" s="593">
        <v>6.9991496485065405E-2</v>
      </c>
      <c r="P66" s="614">
        <v>5.8505073170297399E-2</v>
      </c>
    </row>
    <row r="67" spans="1:16" x14ac:dyDescent="0.2">
      <c r="A67" s="212" t="s">
        <v>295</v>
      </c>
      <c r="B67" s="597">
        <v>6.9067747239231994E-2</v>
      </c>
      <c r="C67" s="593">
        <v>0.102296216701406</v>
      </c>
      <c r="D67" s="593">
        <v>0.22496536903020301</v>
      </c>
      <c r="E67" s="593">
        <v>3.8562286118699003E-2</v>
      </c>
      <c r="F67" s="593">
        <v>4.1099732877628602E-2</v>
      </c>
      <c r="G67" s="593">
        <v>1.94192353999715E-2</v>
      </c>
      <c r="H67" s="593">
        <v>1.4206249541490299E-2</v>
      </c>
      <c r="I67" s="593">
        <v>4.3494771910291802E-2</v>
      </c>
      <c r="J67" s="593">
        <v>2.08692049765027E-2</v>
      </c>
      <c r="K67" s="593">
        <v>0.100375870089631</v>
      </c>
      <c r="L67" s="593">
        <v>0.13008730025158699</v>
      </c>
      <c r="M67" s="593">
        <v>5.4917597711119502E-2</v>
      </c>
      <c r="N67" s="593">
        <v>1.43357111108234E-2</v>
      </c>
      <c r="O67" s="593">
        <v>7.1605193998161606E-2</v>
      </c>
      <c r="P67" s="614">
        <v>5.4697513043253099E-2</v>
      </c>
    </row>
    <row r="68" spans="1:16" x14ac:dyDescent="0.2">
      <c r="A68" s="212" t="s">
        <v>296</v>
      </c>
      <c r="B68" s="597">
        <v>7.48948314039736E-2</v>
      </c>
      <c r="C68" s="593">
        <v>0.105477467601112</v>
      </c>
      <c r="D68" s="593">
        <v>0.206330562189769</v>
      </c>
      <c r="E68" s="593">
        <v>3.6568654320504303E-2</v>
      </c>
      <c r="F68" s="593">
        <v>3.8452335895662298E-2</v>
      </c>
      <c r="G68" s="593">
        <v>1.9110884895309901E-2</v>
      </c>
      <c r="H68" s="593">
        <v>1.4999847739364599E-2</v>
      </c>
      <c r="I68" s="593">
        <v>3.5089551005137699E-2</v>
      </c>
      <c r="J68" s="593">
        <v>3.11220738768603E-2</v>
      </c>
      <c r="K68" s="593">
        <v>0.125197395038043</v>
      </c>
      <c r="L68" s="593">
        <v>0.116453284261906</v>
      </c>
      <c r="M68" s="593">
        <v>5.8011302089450899E-2</v>
      </c>
      <c r="N68" s="593">
        <v>5.6901974602926002E-3</v>
      </c>
      <c r="O68" s="593">
        <v>6.5976708473086801E-2</v>
      </c>
      <c r="P68" s="614">
        <v>6.6624903749526898E-2</v>
      </c>
    </row>
    <row r="69" spans="1:16" x14ac:dyDescent="0.2">
      <c r="A69" s="212" t="s">
        <v>297</v>
      </c>
      <c r="B69" s="597">
        <v>7.9553445087809094E-2</v>
      </c>
      <c r="C69" s="593">
        <v>0.10929483562369199</v>
      </c>
      <c r="D69" s="593">
        <v>0.195758422820831</v>
      </c>
      <c r="E69" s="593">
        <v>3.6499613691804197E-2</v>
      </c>
      <c r="F69" s="593">
        <v>3.90475115675432E-2</v>
      </c>
      <c r="G69" s="593">
        <v>2.4046600053822701E-2</v>
      </c>
      <c r="H69" s="593">
        <v>1.58125927790751E-2</v>
      </c>
      <c r="I69" s="593">
        <v>3.2749385813374103E-2</v>
      </c>
      <c r="J69" s="593">
        <v>4.2559009662045399E-2</v>
      </c>
      <c r="K69" s="593">
        <v>0.102849131457641</v>
      </c>
      <c r="L69" s="593">
        <v>0.103109563949198</v>
      </c>
      <c r="M69" s="593">
        <v>6.4322484873212807E-2</v>
      </c>
      <c r="N69" s="593">
        <v>1.8117420329360302E-2</v>
      </c>
      <c r="O69" s="593">
        <v>5.9231029663260798E-2</v>
      </c>
      <c r="P69" s="614">
        <v>7.7048952627329803E-2</v>
      </c>
    </row>
    <row r="70" spans="1:16" x14ac:dyDescent="0.2">
      <c r="A70" s="212" t="s">
        <v>298</v>
      </c>
      <c r="B70" s="597">
        <v>6.8615338381013594E-2</v>
      </c>
      <c r="C70" s="593">
        <v>0.11409037406816901</v>
      </c>
      <c r="D70" s="593">
        <v>0.213638754163501</v>
      </c>
      <c r="E70" s="593">
        <v>3.8692389244601E-2</v>
      </c>
      <c r="F70" s="593">
        <v>2.7443630990641999E-2</v>
      </c>
      <c r="G70" s="593">
        <v>1.9166715362589799E-2</v>
      </c>
      <c r="H70" s="593">
        <v>1.6737484452087399E-2</v>
      </c>
      <c r="I70" s="593">
        <v>2.0009850489602701E-2</v>
      </c>
      <c r="J70" s="593">
        <v>2.7468674608276102E-2</v>
      </c>
      <c r="K70" s="593">
        <v>8.9389019208454698E-2</v>
      </c>
      <c r="L70" s="593">
        <v>9.64387975724387E-2</v>
      </c>
      <c r="M70" s="593">
        <v>7.2580577839737495E-2</v>
      </c>
      <c r="N70" s="593">
        <v>2.6633887353807902E-2</v>
      </c>
      <c r="O70" s="593">
        <v>8.9142756968386597E-2</v>
      </c>
      <c r="P70" s="614">
        <v>7.9951749296691701E-2</v>
      </c>
    </row>
    <row r="71" spans="1:16" x14ac:dyDescent="0.2">
      <c r="A71" s="212" t="s">
        <v>299</v>
      </c>
      <c r="B71" s="597">
        <v>7.9184652071357997E-2</v>
      </c>
      <c r="C71" s="593">
        <v>0.104811967175648</v>
      </c>
      <c r="D71" s="593">
        <v>0.18870983738750599</v>
      </c>
      <c r="E71" s="593">
        <v>3.0383655094199699E-2</v>
      </c>
      <c r="F71" s="593">
        <v>4.6364612485500299E-2</v>
      </c>
      <c r="G71" s="593">
        <v>1.6946886818081899E-2</v>
      </c>
      <c r="H71" s="593">
        <v>1.3389334241767E-2</v>
      </c>
      <c r="I71" s="593">
        <v>3.01378605525634E-2</v>
      </c>
      <c r="J71" s="593">
        <v>3.91244539695818E-2</v>
      </c>
      <c r="K71" s="593">
        <v>0.116023648022216</v>
      </c>
      <c r="L71" s="593">
        <v>0.10319921000771901</v>
      </c>
      <c r="M71" s="593">
        <v>8.1806460515478602E-2</v>
      </c>
      <c r="N71" s="593">
        <v>2.8848517255208001E-2</v>
      </c>
      <c r="O71" s="593">
        <v>6.9193319563089398E-2</v>
      </c>
      <c r="P71" s="614">
        <v>5.1875584840082603E-2</v>
      </c>
    </row>
    <row r="72" spans="1:16" x14ac:dyDescent="0.2">
      <c r="A72" s="212" t="s">
        <v>300</v>
      </c>
      <c r="B72" s="597">
        <v>9.5930455533302095E-2</v>
      </c>
      <c r="C72" s="593">
        <v>0.123658754847232</v>
      </c>
      <c r="D72" s="593">
        <v>0.197507137682703</v>
      </c>
      <c r="E72" s="593">
        <v>2.4174372523117601E-2</v>
      </c>
      <c r="F72" s="593">
        <v>3.9293475944943999E-2</v>
      </c>
      <c r="G72" s="593">
        <v>2.0330677121063599E-2</v>
      </c>
      <c r="H72" s="593">
        <v>1.7603443132909999E-2</v>
      </c>
      <c r="I72" s="593">
        <v>3.1128819192909201E-2</v>
      </c>
      <c r="J72" s="593">
        <v>3.7772190735926997E-2</v>
      </c>
      <c r="K72" s="593">
        <v>0.103553926790813</v>
      </c>
      <c r="L72" s="593">
        <v>9.1502961605659003E-2</v>
      </c>
      <c r="M72" s="593">
        <v>6.6131162909617805E-2</v>
      </c>
      <c r="N72" s="593">
        <v>1.8877572761750502E-2</v>
      </c>
      <c r="O72" s="593">
        <v>7.8241786338262204E-2</v>
      </c>
      <c r="P72" s="614">
        <v>5.4293262879788598E-2</v>
      </c>
    </row>
    <row r="73" spans="1:16" x14ac:dyDescent="0.2">
      <c r="A73" s="212" t="s">
        <v>301</v>
      </c>
      <c r="B73" s="597">
        <v>8.8250463977288293E-2</v>
      </c>
      <c r="C73" s="593">
        <v>9.0741173410684897E-2</v>
      </c>
      <c r="D73" s="593">
        <v>0.231371477189069</v>
      </c>
      <c r="E73" s="593">
        <v>5.1864064573295197E-2</v>
      </c>
      <c r="F73" s="593">
        <v>3.13300388374338E-2</v>
      </c>
      <c r="G73" s="593">
        <v>2.8037012383013801E-2</v>
      </c>
      <c r="H73" s="593">
        <v>2.8164854106143899E-2</v>
      </c>
      <c r="I73" s="593">
        <v>3.1563680607292303E-2</v>
      </c>
      <c r="J73" s="593">
        <v>2.6269269935594201E-2</v>
      </c>
      <c r="K73" s="593">
        <v>8.7223321856967198E-2</v>
      </c>
      <c r="L73" s="593">
        <v>8.6976455081267695E-2</v>
      </c>
      <c r="M73" s="593">
        <v>5.5046882645706501E-2</v>
      </c>
      <c r="N73" s="593">
        <v>1.88809000057308E-2</v>
      </c>
      <c r="O73" s="593">
        <v>8.5966946302067998E-2</v>
      </c>
      <c r="P73" s="614">
        <v>5.8313459088444403E-2</v>
      </c>
    </row>
    <row r="74" spans="1:16" x14ac:dyDescent="0.2">
      <c r="A74" s="212" t="s">
        <v>302</v>
      </c>
      <c r="B74" s="597">
        <v>8.38643546596054E-2</v>
      </c>
      <c r="C74" s="593">
        <v>9.1112155120867899E-2</v>
      </c>
      <c r="D74" s="593">
        <v>0.24655761510207599</v>
      </c>
      <c r="E74" s="593">
        <v>4.0441616127103397E-2</v>
      </c>
      <c r="F74" s="593">
        <v>2.8867344323908799E-2</v>
      </c>
      <c r="G74" s="593">
        <v>1.3483386008371101E-2</v>
      </c>
      <c r="H74" s="593">
        <v>2.4959425984453699E-2</v>
      </c>
      <c r="I74" s="593">
        <v>1.8501751089092001E-2</v>
      </c>
      <c r="J74" s="593">
        <v>2.4895361749380701E-2</v>
      </c>
      <c r="K74" s="593">
        <v>9.0945588109677997E-2</v>
      </c>
      <c r="L74" s="593">
        <v>0.114640813188691</v>
      </c>
      <c r="M74" s="593">
        <v>5.1012214914153899E-2</v>
      </c>
      <c r="N74" s="593">
        <v>1.23088750320321E-2</v>
      </c>
      <c r="O74" s="593">
        <v>9.7416075852054307E-2</v>
      </c>
      <c r="P74" s="614">
        <v>6.0993422738532498E-2</v>
      </c>
    </row>
    <row r="75" spans="1:16" x14ac:dyDescent="0.2">
      <c r="A75" s="212" t="s">
        <v>303</v>
      </c>
      <c r="B75" s="597">
        <v>7.9447301360893202E-2</v>
      </c>
      <c r="C75" s="593">
        <v>0.13089682152404999</v>
      </c>
      <c r="D75" s="593">
        <v>0.21022317313747799</v>
      </c>
      <c r="E75" s="593">
        <v>2.9641029490884999E-2</v>
      </c>
      <c r="F75" s="593">
        <v>2.5007402958681101E-2</v>
      </c>
      <c r="G75" s="593">
        <v>1.57651739799557E-2</v>
      </c>
      <c r="H75" s="593">
        <v>1.5210473413994299E-2</v>
      </c>
      <c r="I75" s="593">
        <v>3.1964098778407599E-2</v>
      </c>
      <c r="J75" s="593">
        <v>3.9066768431281797E-2</v>
      </c>
      <c r="K75" s="593">
        <v>8.2070659676605401E-2</v>
      </c>
      <c r="L75" s="593">
        <v>8.1278230296660495E-2</v>
      </c>
      <c r="M75" s="593">
        <v>7.8358753633705799E-2</v>
      </c>
      <c r="N75" s="593">
        <v>1.8509482043133199E-2</v>
      </c>
      <c r="O75" s="593">
        <v>0.10218585388436401</v>
      </c>
      <c r="P75" s="614">
        <v>6.0374777389904398E-2</v>
      </c>
    </row>
    <row r="76" spans="1:16" x14ac:dyDescent="0.2">
      <c r="A76" s="212" t="s">
        <v>217</v>
      </c>
      <c r="B76" s="597">
        <v>8.2174979558462799E-2</v>
      </c>
      <c r="C76" s="593">
        <v>0.119928080957279</v>
      </c>
      <c r="D76" s="593">
        <v>0.19743008115070501</v>
      </c>
      <c r="E76" s="593">
        <v>3.44868514757471E-2</v>
      </c>
      <c r="F76" s="593">
        <v>3.4922058396855998E-2</v>
      </c>
      <c r="G76" s="593">
        <v>5.5785614433044098E-3</v>
      </c>
      <c r="H76" s="593">
        <v>2.51013284801168E-2</v>
      </c>
      <c r="I76" s="593">
        <v>4.6294586729266098E-2</v>
      </c>
      <c r="J76" s="593">
        <v>4.3006356658665902E-2</v>
      </c>
      <c r="K76" s="593">
        <v>7.4552264394798604E-2</v>
      </c>
      <c r="L76" s="593">
        <v>5.51613782431708E-2</v>
      </c>
      <c r="M76" s="593">
        <v>0.105676153298341</v>
      </c>
      <c r="N76" s="593">
        <v>1.6537863002136499E-2</v>
      </c>
      <c r="O76" s="593">
        <v>0.10369354399106701</v>
      </c>
      <c r="P76" s="614">
        <v>5.5455912220082802E-2</v>
      </c>
    </row>
    <row r="77" spans="1:16" x14ac:dyDescent="0.2">
      <c r="A77" s="212" t="s">
        <v>304</v>
      </c>
      <c r="B77" s="597">
        <v>8.6658023198141407E-2</v>
      </c>
      <c r="C77" s="593">
        <v>8.8459229223044999E-2</v>
      </c>
      <c r="D77" s="593">
        <v>0.192385336268632</v>
      </c>
      <c r="E77" s="593">
        <v>5.5906998599062001E-2</v>
      </c>
      <c r="F77" s="593">
        <v>3.1416687695239399E-2</v>
      </c>
      <c r="G77" s="593">
        <v>1.8164336120706899E-2</v>
      </c>
      <c r="H77" s="593">
        <v>2.8810594920076898E-2</v>
      </c>
      <c r="I77" s="593">
        <v>4.6622521166346201E-2</v>
      </c>
      <c r="J77" s="593">
        <v>4.1949827275654099E-2</v>
      </c>
      <c r="K77" s="593">
        <v>7.6890613715270201E-2</v>
      </c>
      <c r="L77" s="593">
        <v>7.8726625653698604E-2</v>
      </c>
      <c r="M77" s="593">
        <v>6.9416043785839196E-2</v>
      </c>
      <c r="N77" s="593">
        <v>1.3291508227247799E-2</v>
      </c>
      <c r="O77" s="593">
        <v>0.106292909165267</v>
      </c>
      <c r="P77" s="614">
        <v>6.5008744985773095E-2</v>
      </c>
    </row>
    <row r="78" spans="1:16" x14ac:dyDescent="0.2">
      <c r="A78" s="212" t="s">
        <v>305</v>
      </c>
      <c r="B78" s="597">
        <v>9.0973198622713095E-2</v>
      </c>
      <c r="C78" s="593">
        <v>8.7360214515490101E-2</v>
      </c>
      <c r="D78" s="593">
        <v>0.19992861091643599</v>
      </c>
      <c r="E78" s="593">
        <v>5.4873828500785697E-2</v>
      </c>
      <c r="F78" s="593">
        <v>4.1000840127629799E-2</v>
      </c>
      <c r="G78" s="593">
        <v>6.9734946262302597E-3</v>
      </c>
      <c r="H78" s="593">
        <v>1.9388230377796301E-2</v>
      </c>
      <c r="I78" s="593">
        <v>4.2694154365834201E-2</v>
      </c>
      <c r="J78" s="593">
        <v>2.9800589395238702E-2</v>
      </c>
      <c r="K78" s="593">
        <v>0.100793550605719</v>
      </c>
      <c r="L78" s="593">
        <v>8.7878220670622106E-2</v>
      </c>
      <c r="M78" s="593">
        <v>5.25754482494439E-2</v>
      </c>
      <c r="N78" s="593">
        <v>2.2326500585477499E-2</v>
      </c>
      <c r="O78" s="593">
        <v>9.1512969742346406E-2</v>
      </c>
      <c r="P78" s="614">
        <v>7.1920148698237499E-2</v>
      </c>
    </row>
    <row r="79" spans="1:16" x14ac:dyDescent="0.2">
      <c r="A79" s="212" t="s">
        <v>306</v>
      </c>
      <c r="B79" s="597">
        <v>9.2397529380745899E-2</v>
      </c>
      <c r="C79" s="593">
        <v>0.106989570321448</v>
      </c>
      <c r="D79" s="593">
        <v>0.203450049490186</v>
      </c>
      <c r="E79" s="593">
        <v>2.5332924156829899E-2</v>
      </c>
      <c r="F79" s="593">
        <v>6.0481762109967599E-2</v>
      </c>
      <c r="G79" s="593">
        <v>2.3167458365570399E-2</v>
      </c>
      <c r="H79" s="593">
        <v>1.30057616085823E-2</v>
      </c>
      <c r="I79" s="593">
        <v>2.9400196231830201E-2</v>
      </c>
      <c r="J79" s="593">
        <v>3.7309981457388702E-2</v>
      </c>
      <c r="K79" s="593">
        <v>9.0755060317515193E-2</v>
      </c>
      <c r="L79" s="593">
        <v>7.7935157050298506E-2</v>
      </c>
      <c r="M79" s="593">
        <v>6.5759274547348506E-2</v>
      </c>
      <c r="N79" s="593">
        <v>2.7861462056803499E-2</v>
      </c>
      <c r="O79" s="593">
        <v>8.6960092324050497E-2</v>
      </c>
      <c r="P79" s="614">
        <v>5.9193720581434003E-2</v>
      </c>
    </row>
    <row r="80" spans="1:16" x14ac:dyDescent="0.2">
      <c r="A80" s="212" t="s">
        <v>307</v>
      </c>
      <c r="B80" s="597">
        <v>8.3506478950953103E-2</v>
      </c>
      <c r="C80" s="593">
        <v>0.12671241734272501</v>
      </c>
      <c r="D80" s="593">
        <v>0.176414549404695</v>
      </c>
      <c r="E80" s="593">
        <v>2.5368347544205999E-2</v>
      </c>
      <c r="F80" s="593">
        <v>6.0362441913596701E-2</v>
      </c>
      <c r="G80" s="593">
        <v>8.2592614944262902E-3</v>
      </c>
      <c r="H80" s="593">
        <v>2.1424076005896998E-2</v>
      </c>
      <c r="I80" s="593">
        <v>4.2322249140019502E-2</v>
      </c>
      <c r="J80" s="593">
        <v>3.0506677242199801E-2</v>
      </c>
      <c r="K80" s="593">
        <v>9.9050788423239694E-2</v>
      </c>
      <c r="L80" s="593">
        <v>8.0135527756463903E-2</v>
      </c>
      <c r="M80" s="593">
        <v>8.3980653671405503E-2</v>
      </c>
      <c r="N80" s="593">
        <v>1.9285979084584199E-2</v>
      </c>
      <c r="O80" s="593">
        <v>7.8402634687173997E-2</v>
      </c>
      <c r="P80" s="614">
        <v>6.4267917338414193E-2</v>
      </c>
    </row>
    <row r="81" spans="1:16" x14ac:dyDescent="0.2">
      <c r="A81" s="212" t="s">
        <v>308</v>
      </c>
      <c r="B81" s="597">
        <v>8.2702896084744695E-2</v>
      </c>
      <c r="C81" s="593">
        <v>0.104560962627505</v>
      </c>
      <c r="D81" s="593">
        <v>0.16892664240901201</v>
      </c>
      <c r="E81" s="593">
        <v>3.7049640934355997E-2</v>
      </c>
      <c r="F81" s="593">
        <v>7.5591389405163897E-2</v>
      </c>
      <c r="G81" s="593">
        <v>2.5505440520754302E-2</v>
      </c>
      <c r="H81" s="593">
        <v>2.7630166749561501E-2</v>
      </c>
      <c r="I81" s="593">
        <v>3.45976981405373E-2</v>
      </c>
      <c r="J81" s="593">
        <v>3.04529549837264E-2</v>
      </c>
      <c r="K81" s="593">
        <v>8.5599853406978899E-2</v>
      </c>
      <c r="L81" s="593">
        <v>0.1044038986763</v>
      </c>
      <c r="M81" s="593">
        <v>7.5752816243902898E-2</v>
      </c>
      <c r="N81" s="593">
        <v>1.55885971571425E-2</v>
      </c>
      <c r="O81" s="593">
        <v>7.6263274085320604E-2</v>
      </c>
      <c r="P81" s="614">
        <v>5.5373768574993702E-2</v>
      </c>
    </row>
    <row r="82" spans="1:16" x14ac:dyDescent="0.2">
      <c r="A82" s="212" t="s">
        <v>309</v>
      </c>
      <c r="B82" s="597">
        <v>6.6681781320032399E-2</v>
      </c>
      <c r="C82" s="593">
        <v>8.4265645846231696E-2</v>
      </c>
      <c r="D82" s="593">
        <v>0.21631684964117201</v>
      </c>
      <c r="E82" s="593">
        <v>4.28064423303307E-2</v>
      </c>
      <c r="F82" s="593">
        <v>5.9064868022916099E-2</v>
      </c>
      <c r="G82" s="593">
        <v>1.6672625328089701E-2</v>
      </c>
      <c r="H82" s="593">
        <v>1.6371785592828699E-2</v>
      </c>
      <c r="I82" s="593">
        <v>4.2217842848298298E-2</v>
      </c>
      <c r="J82" s="593">
        <v>2.3661699177704699E-2</v>
      </c>
      <c r="K82" s="593">
        <v>0.100925191185832</v>
      </c>
      <c r="L82" s="593">
        <v>8.1069768658603603E-2</v>
      </c>
      <c r="M82" s="593">
        <v>8.4130485965172294E-2</v>
      </c>
      <c r="N82" s="593">
        <v>2.0814621683132899E-2</v>
      </c>
      <c r="O82" s="593">
        <v>8.2312367565116507E-2</v>
      </c>
      <c r="P82" s="614">
        <v>6.26880248345381E-2</v>
      </c>
    </row>
    <row r="83" spans="1:16" x14ac:dyDescent="0.2">
      <c r="A83" s="212" t="s">
        <v>310</v>
      </c>
      <c r="B83" s="597">
        <v>0.12561296482716</v>
      </c>
      <c r="C83" s="593">
        <v>0.11046112236830199</v>
      </c>
      <c r="D83" s="593">
        <v>0.21177151695563301</v>
      </c>
      <c r="E83" s="593">
        <v>3.7756473124597699E-2</v>
      </c>
      <c r="F83" s="593">
        <v>1.5622772264394701E-2</v>
      </c>
      <c r="G83" s="593">
        <v>1.48062059043364E-2</v>
      </c>
      <c r="H83" s="593">
        <v>1.3090984502521E-2</v>
      </c>
      <c r="I83" s="593">
        <v>6.8690944754317196E-2</v>
      </c>
      <c r="J83" s="593">
        <v>2.03579930613462E-2</v>
      </c>
      <c r="K83" s="593">
        <v>0.100627762392151</v>
      </c>
      <c r="L83" s="593">
        <v>7.1996094306933905E-2</v>
      </c>
      <c r="M83" s="593">
        <v>7.4212488712806293E-2</v>
      </c>
      <c r="N83" s="593">
        <v>6.8392833226042001E-3</v>
      </c>
      <c r="O83" s="593">
        <v>6.4711803920382602E-2</v>
      </c>
      <c r="P83" s="614">
        <v>6.3441589582514293E-2</v>
      </c>
    </row>
    <row r="84" spans="1:16" x14ac:dyDescent="0.2">
      <c r="A84" s="212" t="s">
        <v>311</v>
      </c>
      <c r="B84" s="597">
        <v>7.2324388887744798E-2</v>
      </c>
      <c r="C84" s="593">
        <v>0.130361004139294</v>
      </c>
      <c r="D84" s="593">
        <v>0.193702506229535</v>
      </c>
      <c r="E84" s="593">
        <v>4.1359995057558802E-2</v>
      </c>
      <c r="F84" s="593">
        <v>5.3094174097489601E-2</v>
      </c>
      <c r="G84" s="593">
        <v>1.18412652649354E-2</v>
      </c>
      <c r="H84" s="593">
        <v>1.3583475771741601E-2</v>
      </c>
      <c r="I84" s="593">
        <v>6.3860458411417007E-2</v>
      </c>
      <c r="J84" s="593">
        <v>3.3419139603369098E-2</v>
      </c>
      <c r="K84" s="593">
        <v>8.3687884841121093E-2</v>
      </c>
      <c r="L84" s="593">
        <v>8.2728227517041106E-2</v>
      </c>
      <c r="M84" s="593">
        <v>6.3432113511398505E-2</v>
      </c>
      <c r="N84" s="593">
        <v>1.11616796062522E-2</v>
      </c>
      <c r="O84" s="593">
        <v>8.0924236495809196E-2</v>
      </c>
      <c r="P84" s="614">
        <v>6.4519450565291694E-2</v>
      </c>
    </row>
    <row r="85" spans="1:16" x14ac:dyDescent="0.2">
      <c r="A85" s="212" t="s">
        <v>312</v>
      </c>
      <c r="B85" s="597" t="e">
        <v>#N/A</v>
      </c>
      <c r="C85" s="593" t="e">
        <v>#N/A</v>
      </c>
      <c r="D85" s="593" t="e">
        <v>#N/A</v>
      </c>
      <c r="E85" s="593" t="e">
        <v>#N/A</v>
      </c>
      <c r="F85" s="593" t="e">
        <v>#N/A</v>
      </c>
      <c r="G85" s="593" t="e">
        <v>#N/A</v>
      </c>
      <c r="H85" s="593" t="e">
        <v>#N/A</v>
      </c>
      <c r="I85" s="593" t="e">
        <v>#N/A</v>
      </c>
      <c r="J85" s="593" t="e">
        <v>#N/A</v>
      </c>
      <c r="K85" s="593" t="e">
        <v>#N/A</v>
      </c>
      <c r="L85" s="593" t="e">
        <v>#N/A</v>
      </c>
      <c r="M85" s="593" t="e">
        <v>#N/A</v>
      </c>
      <c r="N85" s="593" t="e">
        <v>#N/A</v>
      </c>
      <c r="O85" s="593" t="e">
        <v>#N/A</v>
      </c>
      <c r="P85" s="614" t="e">
        <v>#N/A</v>
      </c>
    </row>
    <row r="86" spans="1:16" x14ac:dyDescent="0.2">
      <c r="A86" s="212" t="s">
        <v>313</v>
      </c>
      <c r="B86" s="597" t="e">
        <v>#N/A</v>
      </c>
      <c r="C86" s="593" t="e">
        <v>#N/A</v>
      </c>
      <c r="D86" s="593" t="e">
        <v>#N/A</v>
      </c>
      <c r="E86" s="593" t="e">
        <v>#N/A</v>
      </c>
      <c r="F86" s="593" t="e">
        <v>#N/A</v>
      </c>
      <c r="G86" s="593" t="e">
        <v>#N/A</v>
      </c>
      <c r="H86" s="593" t="e">
        <v>#N/A</v>
      </c>
      <c r="I86" s="593" t="e">
        <v>#N/A</v>
      </c>
      <c r="J86" s="593" t="e">
        <v>#N/A</v>
      </c>
      <c r="K86" s="593" t="e">
        <v>#N/A</v>
      </c>
      <c r="L86" s="593" t="e">
        <v>#N/A</v>
      </c>
      <c r="M86" s="593" t="e">
        <v>#N/A</v>
      </c>
      <c r="N86" s="593" t="e">
        <v>#N/A</v>
      </c>
      <c r="O86" s="593" t="e">
        <v>#N/A</v>
      </c>
      <c r="P86" s="614" t="e">
        <v>#N/A</v>
      </c>
    </row>
    <row r="87" spans="1:16" x14ac:dyDescent="0.2">
      <c r="A87" s="212" t="s">
        <v>314</v>
      </c>
      <c r="B87" s="597" t="e">
        <v>#N/A</v>
      </c>
      <c r="C87" s="593" t="e">
        <v>#N/A</v>
      </c>
      <c r="D87" s="593" t="e">
        <v>#N/A</v>
      </c>
      <c r="E87" s="593" t="e">
        <v>#N/A</v>
      </c>
      <c r="F87" s="593" t="e">
        <v>#N/A</v>
      </c>
      <c r="G87" s="593" t="e">
        <v>#N/A</v>
      </c>
      <c r="H87" s="593" t="e">
        <v>#N/A</v>
      </c>
      <c r="I87" s="593" t="e">
        <v>#N/A</v>
      </c>
      <c r="J87" s="593" t="e">
        <v>#N/A</v>
      </c>
      <c r="K87" s="593" t="e">
        <v>#N/A</v>
      </c>
      <c r="L87" s="593" t="e">
        <v>#N/A</v>
      </c>
      <c r="M87" s="593" t="e">
        <v>#N/A</v>
      </c>
      <c r="N87" s="593" t="e">
        <v>#N/A</v>
      </c>
      <c r="O87" s="593" t="e">
        <v>#N/A</v>
      </c>
      <c r="P87" s="614" t="e">
        <v>#N/A</v>
      </c>
    </row>
    <row r="88" spans="1:16" x14ac:dyDescent="0.2">
      <c r="A88" s="212" t="s">
        <v>315</v>
      </c>
      <c r="B88" s="597" t="e">
        <v>#N/A</v>
      </c>
      <c r="C88" s="593" t="e">
        <v>#N/A</v>
      </c>
      <c r="D88" s="593" t="e">
        <v>#N/A</v>
      </c>
      <c r="E88" s="593" t="e">
        <v>#N/A</v>
      </c>
      <c r="F88" s="593" t="e">
        <v>#N/A</v>
      </c>
      <c r="G88" s="593" t="e">
        <v>#N/A</v>
      </c>
      <c r="H88" s="593" t="e">
        <v>#N/A</v>
      </c>
      <c r="I88" s="593" t="e">
        <v>#N/A</v>
      </c>
      <c r="J88" s="593" t="e">
        <v>#N/A</v>
      </c>
      <c r="K88" s="593" t="e">
        <v>#N/A</v>
      </c>
      <c r="L88" s="593" t="e">
        <v>#N/A</v>
      </c>
      <c r="M88" s="593" t="e">
        <v>#N/A</v>
      </c>
      <c r="N88" s="593" t="e">
        <v>#N/A</v>
      </c>
      <c r="O88" s="593" t="e">
        <v>#N/A</v>
      </c>
      <c r="P88" s="614" t="e">
        <v>#N/A</v>
      </c>
    </row>
    <row r="89" spans="1:16" x14ac:dyDescent="0.2">
      <c r="A89" s="212" t="s">
        <v>316</v>
      </c>
      <c r="B89" s="597" t="e">
        <v>#N/A</v>
      </c>
      <c r="C89" s="593" t="e">
        <v>#N/A</v>
      </c>
      <c r="D89" s="593" t="e">
        <v>#N/A</v>
      </c>
      <c r="E89" s="593" t="e">
        <v>#N/A</v>
      </c>
      <c r="F89" s="593" t="e">
        <v>#N/A</v>
      </c>
      <c r="G89" s="593" t="e">
        <v>#N/A</v>
      </c>
      <c r="H89" s="593" t="e">
        <v>#N/A</v>
      </c>
      <c r="I89" s="593" t="e">
        <v>#N/A</v>
      </c>
      <c r="J89" s="593" t="e">
        <v>#N/A</v>
      </c>
      <c r="K89" s="593" t="e">
        <v>#N/A</v>
      </c>
      <c r="L89" s="593" t="e">
        <v>#N/A</v>
      </c>
      <c r="M89" s="593" t="e">
        <v>#N/A</v>
      </c>
      <c r="N89" s="593" t="e">
        <v>#N/A</v>
      </c>
      <c r="O89" s="593" t="e">
        <v>#N/A</v>
      </c>
      <c r="P89" s="614" t="e">
        <v>#N/A</v>
      </c>
    </row>
    <row r="90" spans="1:16" x14ac:dyDescent="0.2">
      <c r="A90" s="212" t="s">
        <v>317</v>
      </c>
      <c r="B90" s="597" t="e">
        <v>#N/A</v>
      </c>
      <c r="C90" s="593" t="e">
        <v>#N/A</v>
      </c>
      <c r="D90" s="593" t="e">
        <v>#N/A</v>
      </c>
      <c r="E90" s="593" t="e">
        <v>#N/A</v>
      </c>
      <c r="F90" s="593" t="e">
        <v>#N/A</v>
      </c>
      <c r="G90" s="593" t="e">
        <v>#N/A</v>
      </c>
      <c r="H90" s="593" t="e">
        <v>#N/A</v>
      </c>
      <c r="I90" s="593" t="e">
        <v>#N/A</v>
      </c>
      <c r="J90" s="593" t="e">
        <v>#N/A</v>
      </c>
      <c r="K90" s="593" t="e">
        <v>#N/A</v>
      </c>
      <c r="L90" s="593" t="e">
        <v>#N/A</v>
      </c>
      <c r="M90" s="593" t="e">
        <v>#N/A</v>
      </c>
      <c r="N90" s="593" t="e">
        <v>#N/A</v>
      </c>
      <c r="O90" s="593" t="e">
        <v>#N/A</v>
      </c>
      <c r="P90" s="614" t="e">
        <v>#N/A</v>
      </c>
    </row>
    <row r="91" spans="1:16" x14ac:dyDescent="0.2">
      <c r="A91" s="212" t="s">
        <v>318</v>
      </c>
      <c r="B91" s="597" t="e">
        <v>#N/A</v>
      </c>
      <c r="C91" s="593" t="e">
        <v>#N/A</v>
      </c>
      <c r="D91" s="593" t="e">
        <v>#N/A</v>
      </c>
      <c r="E91" s="593" t="e">
        <v>#N/A</v>
      </c>
      <c r="F91" s="593" t="e">
        <v>#N/A</v>
      </c>
      <c r="G91" s="593" t="e">
        <v>#N/A</v>
      </c>
      <c r="H91" s="593" t="e">
        <v>#N/A</v>
      </c>
      <c r="I91" s="593" t="e">
        <v>#N/A</v>
      </c>
      <c r="J91" s="593" t="e">
        <v>#N/A</v>
      </c>
      <c r="K91" s="593" t="e">
        <v>#N/A</v>
      </c>
      <c r="L91" s="593" t="e">
        <v>#N/A</v>
      </c>
      <c r="M91" s="593" t="e">
        <v>#N/A</v>
      </c>
      <c r="N91" s="593" t="e">
        <v>#N/A</v>
      </c>
      <c r="O91" s="593" t="e">
        <v>#N/A</v>
      </c>
      <c r="P91" s="614" t="e">
        <v>#N/A</v>
      </c>
    </row>
    <row r="92" spans="1:16" x14ac:dyDescent="0.2">
      <c r="A92" s="212" t="s">
        <v>319</v>
      </c>
      <c r="B92" s="597" t="e">
        <v>#N/A</v>
      </c>
      <c r="C92" s="593" t="e">
        <v>#N/A</v>
      </c>
      <c r="D92" s="593" t="e">
        <v>#N/A</v>
      </c>
      <c r="E92" s="593" t="e">
        <v>#N/A</v>
      </c>
      <c r="F92" s="593" t="e">
        <v>#N/A</v>
      </c>
      <c r="G92" s="593" t="e">
        <v>#N/A</v>
      </c>
      <c r="H92" s="593" t="e">
        <v>#N/A</v>
      </c>
      <c r="I92" s="593" t="e">
        <v>#N/A</v>
      </c>
      <c r="J92" s="593" t="e">
        <v>#N/A</v>
      </c>
      <c r="K92" s="593" t="e">
        <v>#N/A</v>
      </c>
      <c r="L92" s="593" t="e">
        <v>#N/A</v>
      </c>
      <c r="M92" s="593" t="e">
        <v>#N/A</v>
      </c>
      <c r="N92" s="593" t="e">
        <v>#N/A</v>
      </c>
      <c r="O92" s="593" t="e">
        <v>#N/A</v>
      </c>
      <c r="P92" s="614" t="e">
        <v>#N/A</v>
      </c>
    </row>
    <row r="93" spans="1:16" x14ac:dyDescent="0.2">
      <c r="A93" s="212" t="s">
        <v>320</v>
      </c>
      <c r="B93" s="597" t="e">
        <v>#N/A</v>
      </c>
      <c r="C93" s="593" t="e">
        <v>#N/A</v>
      </c>
      <c r="D93" s="593" t="e">
        <v>#N/A</v>
      </c>
      <c r="E93" s="593" t="e">
        <v>#N/A</v>
      </c>
      <c r="F93" s="593" t="e">
        <v>#N/A</v>
      </c>
      <c r="G93" s="593" t="e">
        <v>#N/A</v>
      </c>
      <c r="H93" s="593" t="e">
        <v>#N/A</v>
      </c>
      <c r="I93" s="593" t="e">
        <v>#N/A</v>
      </c>
      <c r="J93" s="593" t="e">
        <v>#N/A</v>
      </c>
      <c r="K93" s="593" t="e">
        <v>#N/A</v>
      </c>
      <c r="L93" s="593" t="e">
        <v>#N/A</v>
      </c>
      <c r="M93" s="593" t="e">
        <v>#N/A</v>
      </c>
      <c r="N93" s="593" t="e">
        <v>#N/A</v>
      </c>
      <c r="O93" s="593" t="e">
        <v>#N/A</v>
      </c>
      <c r="P93" s="614" t="e">
        <v>#N/A</v>
      </c>
    </row>
    <row r="94" spans="1:16" x14ac:dyDescent="0.2">
      <c r="A94" s="212" t="s">
        <v>321</v>
      </c>
      <c r="B94" s="597" t="e">
        <v>#N/A</v>
      </c>
      <c r="C94" s="593" t="e">
        <v>#N/A</v>
      </c>
      <c r="D94" s="593" t="e">
        <v>#N/A</v>
      </c>
      <c r="E94" s="593" t="e">
        <v>#N/A</v>
      </c>
      <c r="F94" s="593" t="e">
        <v>#N/A</v>
      </c>
      <c r="G94" s="593" t="e">
        <v>#N/A</v>
      </c>
      <c r="H94" s="593" t="e">
        <v>#N/A</v>
      </c>
      <c r="I94" s="593" t="e">
        <v>#N/A</v>
      </c>
      <c r="J94" s="593" t="e">
        <v>#N/A</v>
      </c>
      <c r="K94" s="593" t="e">
        <v>#N/A</v>
      </c>
      <c r="L94" s="593" t="e">
        <v>#N/A</v>
      </c>
      <c r="M94" s="593" t="e">
        <v>#N/A</v>
      </c>
      <c r="N94" s="593" t="e">
        <v>#N/A</v>
      </c>
      <c r="O94" s="593" t="e">
        <v>#N/A</v>
      </c>
      <c r="P94" s="614" t="e">
        <v>#N/A</v>
      </c>
    </row>
    <row r="95" spans="1:16" x14ac:dyDescent="0.2">
      <c r="A95" s="212" t="s">
        <v>322</v>
      </c>
      <c r="B95" s="597" t="e">
        <v>#N/A</v>
      </c>
      <c r="C95" s="593" t="e">
        <v>#N/A</v>
      </c>
      <c r="D95" s="593" t="e">
        <v>#N/A</v>
      </c>
      <c r="E95" s="593" t="e">
        <v>#N/A</v>
      </c>
      <c r="F95" s="593" t="e">
        <v>#N/A</v>
      </c>
      <c r="G95" s="593" t="e">
        <v>#N/A</v>
      </c>
      <c r="H95" s="593" t="e">
        <v>#N/A</v>
      </c>
      <c r="I95" s="593" t="e">
        <v>#N/A</v>
      </c>
      <c r="J95" s="593" t="e">
        <v>#N/A</v>
      </c>
      <c r="K95" s="593" t="e">
        <v>#N/A</v>
      </c>
      <c r="L95" s="593" t="e">
        <v>#N/A</v>
      </c>
      <c r="M95" s="593" t="e">
        <v>#N/A</v>
      </c>
      <c r="N95" s="593" t="e">
        <v>#N/A</v>
      </c>
      <c r="O95" s="593" t="e">
        <v>#N/A</v>
      </c>
      <c r="P95" s="614" t="e">
        <v>#N/A</v>
      </c>
    </row>
    <row r="96" spans="1:16" x14ac:dyDescent="0.2">
      <c r="A96" s="212" t="s">
        <v>323</v>
      </c>
      <c r="B96" s="597" t="e">
        <v>#N/A</v>
      </c>
      <c r="C96" s="593" t="e">
        <v>#N/A</v>
      </c>
      <c r="D96" s="593" t="e">
        <v>#N/A</v>
      </c>
      <c r="E96" s="593" t="e">
        <v>#N/A</v>
      </c>
      <c r="F96" s="593" t="e">
        <v>#N/A</v>
      </c>
      <c r="G96" s="593" t="e">
        <v>#N/A</v>
      </c>
      <c r="H96" s="593" t="e">
        <v>#N/A</v>
      </c>
      <c r="I96" s="593" t="e">
        <v>#N/A</v>
      </c>
      <c r="J96" s="593" t="e">
        <v>#N/A</v>
      </c>
      <c r="K96" s="593" t="e">
        <v>#N/A</v>
      </c>
      <c r="L96" s="593" t="e">
        <v>#N/A</v>
      </c>
      <c r="M96" s="593" t="e">
        <v>#N/A</v>
      </c>
      <c r="N96" s="593" t="e">
        <v>#N/A</v>
      </c>
      <c r="O96" s="593" t="e">
        <v>#N/A</v>
      </c>
      <c r="P96" s="614" t="e">
        <v>#N/A</v>
      </c>
    </row>
    <row r="97" spans="1:16" x14ac:dyDescent="0.2">
      <c r="A97" s="212" t="s">
        <v>324</v>
      </c>
      <c r="B97" s="597" t="e">
        <v>#N/A</v>
      </c>
      <c r="C97" s="593" t="e">
        <v>#N/A</v>
      </c>
      <c r="D97" s="593" t="e">
        <v>#N/A</v>
      </c>
      <c r="E97" s="593" t="e">
        <v>#N/A</v>
      </c>
      <c r="F97" s="593" t="e">
        <v>#N/A</v>
      </c>
      <c r="G97" s="593" t="e">
        <v>#N/A</v>
      </c>
      <c r="H97" s="593" t="e">
        <v>#N/A</v>
      </c>
      <c r="I97" s="593" t="e">
        <v>#N/A</v>
      </c>
      <c r="J97" s="593" t="e">
        <v>#N/A</v>
      </c>
      <c r="K97" s="593" t="e">
        <v>#N/A</v>
      </c>
      <c r="L97" s="593" t="e">
        <v>#N/A</v>
      </c>
      <c r="M97" s="593" t="e">
        <v>#N/A</v>
      </c>
      <c r="N97" s="593" t="e">
        <v>#N/A</v>
      </c>
      <c r="O97" s="593" t="e">
        <v>#N/A</v>
      </c>
      <c r="P97" s="614" t="e">
        <v>#N/A</v>
      </c>
    </row>
    <row r="98" spans="1:16" x14ac:dyDescent="0.2">
      <c r="A98" s="212" t="s">
        <v>325</v>
      </c>
      <c r="B98" s="597" t="e">
        <v>#N/A</v>
      </c>
      <c r="C98" s="593" t="e">
        <v>#N/A</v>
      </c>
      <c r="D98" s="593" t="e">
        <v>#N/A</v>
      </c>
      <c r="E98" s="593" t="e">
        <v>#N/A</v>
      </c>
      <c r="F98" s="593" t="e">
        <v>#N/A</v>
      </c>
      <c r="G98" s="593" t="e">
        <v>#N/A</v>
      </c>
      <c r="H98" s="593" t="e">
        <v>#N/A</v>
      </c>
      <c r="I98" s="593" t="e">
        <v>#N/A</v>
      </c>
      <c r="J98" s="593" t="e">
        <v>#N/A</v>
      </c>
      <c r="K98" s="593" t="e">
        <v>#N/A</v>
      </c>
      <c r="L98" s="593" t="e">
        <v>#N/A</v>
      </c>
      <c r="M98" s="593" t="e">
        <v>#N/A</v>
      </c>
      <c r="N98" s="593" t="e">
        <v>#N/A</v>
      </c>
      <c r="O98" s="593" t="e">
        <v>#N/A</v>
      </c>
      <c r="P98" s="614" t="e">
        <v>#N/A</v>
      </c>
    </row>
    <row r="99" spans="1:16" x14ac:dyDescent="0.2">
      <c r="A99" s="212" t="s">
        <v>326</v>
      </c>
      <c r="B99" s="597" t="e">
        <v>#N/A</v>
      </c>
      <c r="C99" s="593" t="e">
        <v>#N/A</v>
      </c>
      <c r="D99" s="593" t="e">
        <v>#N/A</v>
      </c>
      <c r="E99" s="593" t="e">
        <v>#N/A</v>
      </c>
      <c r="F99" s="593" t="e">
        <v>#N/A</v>
      </c>
      <c r="G99" s="593" t="e">
        <v>#N/A</v>
      </c>
      <c r="H99" s="593" t="e">
        <v>#N/A</v>
      </c>
      <c r="I99" s="593" t="e">
        <v>#N/A</v>
      </c>
      <c r="J99" s="593" t="e">
        <v>#N/A</v>
      </c>
      <c r="K99" s="593" t="e">
        <v>#N/A</v>
      </c>
      <c r="L99" s="593" t="e">
        <v>#N/A</v>
      </c>
      <c r="M99" s="593" t="e">
        <v>#N/A</v>
      </c>
      <c r="N99" s="593" t="e">
        <v>#N/A</v>
      </c>
      <c r="O99" s="593" t="e">
        <v>#N/A</v>
      </c>
      <c r="P99" s="614" t="e">
        <v>#N/A</v>
      </c>
    </row>
    <row r="100" spans="1:16" x14ac:dyDescent="0.2">
      <c r="A100" s="212" t="s">
        <v>327</v>
      </c>
      <c r="B100" s="597" t="e">
        <v>#N/A</v>
      </c>
      <c r="C100" s="593" t="e">
        <v>#N/A</v>
      </c>
      <c r="D100" s="593" t="e">
        <v>#N/A</v>
      </c>
      <c r="E100" s="593" t="e">
        <v>#N/A</v>
      </c>
      <c r="F100" s="593" t="e">
        <v>#N/A</v>
      </c>
      <c r="G100" s="593" t="e">
        <v>#N/A</v>
      </c>
      <c r="H100" s="593" t="e">
        <v>#N/A</v>
      </c>
      <c r="I100" s="593" t="e">
        <v>#N/A</v>
      </c>
      <c r="J100" s="593" t="e">
        <v>#N/A</v>
      </c>
      <c r="K100" s="593" t="e">
        <v>#N/A</v>
      </c>
      <c r="L100" s="593" t="e">
        <v>#N/A</v>
      </c>
      <c r="M100" s="593" t="e">
        <v>#N/A</v>
      </c>
      <c r="N100" s="593" t="e">
        <v>#N/A</v>
      </c>
      <c r="O100" s="593" t="e">
        <v>#N/A</v>
      </c>
      <c r="P100" s="614" t="e">
        <v>#N/A</v>
      </c>
    </row>
    <row r="101" spans="1:16" x14ac:dyDescent="0.2">
      <c r="A101" s="212" t="s">
        <v>328</v>
      </c>
      <c r="B101" s="597" t="e">
        <v>#N/A</v>
      </c>
      <c r="C101" s="593" t="e">
        <v>#N/A</v>
      </c>
      <c r="D101" s="593" t="e">
        <v>#N/A</v>
      </c>
      <c r="E101" s="593" t="e">
        <v>#N/A</v>
      </c>
      <c r="F101" s="593" t="e">
        <v>#N/A</v>
      </c>
      <c r="G101" s="593" t="e">
        <v>#N/A</v>
      </c>
      <c r="H101" s="593" t="e">
        <v>#N/A</v>
      </c>
      <c r="I101" s="593" t="e">
        <v>#N/A</v>
      </c>
      <c r="J101" s="593" t="e">
        <v>#N/A</v>
      </c>
      <c r="K101" s="593" t="e">
        <v>#N/A</v>
      </c>
      <c r="L101" s="593" t="e">
        <v>#N/A</v>
      </c>
      <c r="M101" s="593" t="e">
        <v>#N/A</v>
      </c>
      <c r="N101" s="593" t="e">
        <v>#N/A</v>
      </c>
      <c r="O101" s="593" t="e">
        <v>#N/A</v>
      </c>
      <c r="P101" s="614" t="e">
        <v>#N/A</v>
      </c>
    </row>
    <row r="102" spans="1:16" x14ac:dyDescent="0.2">
      <c r="A102" s="212" t="s">
        <v>329</v>
      </c>
      <c r="B102" s="597" t="e">
        <v>#N/A</v>
      </c>
      <c r="C102" s="593" t="e">
        <v>#N/A</v>
      </c>
      <c r="D102" s="593" t="e">
        <v>#N/A</v>
      </c>
      <c r="E102" s="593" t="e">
        <v>#N/A</v>
      </c>
      <c r="F102" s="593" t="e">
        <v>#N/A</v>
      </c>
      <c r="G102" s="593" t="e">
        <v>#N/A</v>
      </c>
      <c r="H102" s="593" t="e">
        <v>#N/A</v>
      </c>
      <c r="I102" s="593" t="e">
        <v>#N/A</v>
      </c>
      <c r="J102" s="593" t="e">
        <v>#N/A</v>
      </c>
      <c r="K102" s="593" t="e">
        <v>#N/A</v>
      </c>
      <c r="L102" s="593" t="e">
        <v>#N/A</v>
      </c>
      <c r="M102" s="593" t="e">
        <v>#N/A</v>
      </c>
      <c r="N102" s="593" t="e">
        <v>#N/A</v>
      </c>
      <c r="O102" s="593" t="e">
        <v>#N/A</v>
      </c>
      <c r="P102" s="614" t="e">
        <v>#N/A</v>
      </c>
    </row>
    <row r="103" spans="1:16" x14ac:dyDescent="0.2">
      <c r="A103" s="212" t="s">
        <v>330</v>
      </c>
      <c r="B103" s="597" t="e">
        <v>#N/A</v>
      </c>
      <c r="C103" s="593" t="e">
        <v>#N/A</v>
      </c>
      <c r="D103" s="593" t="e">
        <v>#N/A</v>
      </c>
      <c r="E103" s="593" t="e">
        <v>#N/A</v>
      </c>
      <c r="F103" s="593" t="e">
        <v>#N/A</v>
      </c>
      <c r="G103" s="593" t="e">
        <v>#N/A</v>
      </c>
      <c r="H103" s="593" t="e">
        <v>#N/A</v>
      </c>
      <c r="I103" s="593" t="e">
        <v>#N/A</v>
      </c>
      <c r="J103" s="593" t="e">
        <v>#N/A</v>
      </c>
      <c r="K103" s="593" t="e">
        <v>#N/A</v>
      </c>
      <c r="L103" s="593" t="e">
        <v>#N/A</v>
      </c>
      <c r="M103" s="593" t="e">
        <v>#N/A</v>
      </c>
      <c r="N103" s="593" t="e">
        <v>#N/A</v>
      </c>
      <c r="O103" s="593" t="e">
        <v>#N/A</v>
      </c>
      <c r="P103" s="614" t="e">
        <v>#N/A</v>
      </c>
    </row>
    <row r="104" spans="1:16" ht="13.5" thickBot="1" x14ac:dyDescent="0.25">
      <c r="A104" s="213" t="s">
        <v>331</v>
      </c>
      <c r="B104" s="484" t="e">
        <v>#N/A</v>
      </c>
      <c r="C104" s="485" t="e">
        <v>#N/A</v>
      </c>
      <c r="D104" s="485" t="e">
        <v>#N/A</v>
      </c>
      <c r="E104" s="485" t="e">
        <v>#N/A</v>
      </c>
      <c r="F104" s="485" t="e">
        <v>#N/A</v>
      </c>
      <c r="G104" s="485" t="e">
        <v>#N/A</v>
      </c>
      <c r="H104" s="485" t="e">
        <v>#N/A</v>
      </c>
      <c r="I104" s="485" t="e">
        <v>#N/A</v>
      </c>
      <c r="J104" s="485" t="e">
        <v>#N/A</v>
      </c>
      <c r="K104" s="485" t="e">
        <v>#N/A</v>
      </c>
      <c r="L104" s="485" t="e">
        <v>#N/A</v>
      </c>
      <c r="M104" s="485" t="e">
        <v>#N/A</v>
      </c>
      <c r="N104" s="485" t="e">
        <v>#N/A</v>
      </c>
      <c r="O104" s="485" t="e">
        <v>#N/A</v>
      </c>
      <c r="P104" s="486" t="e">
        <v>#N/A</v>
      </c>
    </row>
    <row r="106" spans="1:16" x14ac:dyDescent="0.2">
      <c r="B106" s="71" t="s">
        <v>208</v>
      </c>
    </row>
    <row r="107" spans="1:16" x14ac:dyDescent="0.2">
      <c r="B107" s="71" t="s">
        <v>448</v>
      </c>
    </row>
  </sheetData>
  <hyperlinks>
    <hyperlink ref="A5" location="INDICE!A8" display="Volver al indice" xr:uid="{4E65DAA9-5918-459C-97A2-4CA8C4AC6FAC}"/>
    <hyperlink ref="P9" location="'6'!B70" display="Otras actividades (1)" xr:uid="{4A09B2ED-5D36-4ABC-A2C2-CFE1BDC9CEC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autoPageBreaks="0" fitToPage="1"/>
  </sheetPr>
  <dimension ref="A1:AP109"/>
  <sheetViews>
    <sheetView zoomScale="130" zoomScaleNormal="130" workbookViewId="0">
      <pane xSplit="1" ySplit="9" topLeftCell="B67" activePane="bottomRight" state="frozen"/>
      <selection pane="topRight" activeCell="C1" sqref="C1"/>
      <selection pane="bottomLeft" activeCell="A10" sqref="A10"/>
      <selection pane="bottomRight" activeCell="B89" sqref="B89"/>
    </sheetView>
  </sheetViews>
  <sheetFormatPr baseColWidth="10" defaultColWidth="11.42578125" defaultRowHeight="12.75" x14ac:dyDescent="0.2"/>
  <cols>
    <col min="1" max="1" width="9.85546875" style="74" bestFit="1" customWidth="1"/>
    <col min="2" max="20" width="13.42578125" style="74" customWidth="1"/>
    <col min="21" max="21" width="13.140625" style="74" customWidth="1"/>
    <col min="22" max="33" width="13.42578125" style="74" customWidth="1"/>
    <col min="34" max="34" width="13.140625" style="74" customWidth="1"/>
    <col min="35" max="40" width="13.42578125" style="74" customWidth="1"/>
    <col min="41" max="16384" width="11.42578125" style="1"/>
  </cols>
  <sheetData>
    <row r="1" spans="1:40" s="3" customFormat="1" ht="3" customHeight="1" x14ac:dyDescent="0.2">
      <c r="A1" s="206"/>
      <c r="B1" s="218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575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575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20"/>
    </row>
    <row r="2" spans="1:40" s="3" customFormat="1" ht="11.25" customHeight="1" x14ac:dyDescent="0.2">
      <c r="A2" s="207" t="s">
        <v>2</v>
      </c>
      <c r="B2" s="204" t="s">
        <v>51</v>
      </c>
      <c r="C2" s="204"/>
      <c r="D2" s="204"/>
      <c r="E2" s="204"/>
      <c r="F2" s="123"/>
      <c r="G2" s="123"/>
      <c r="H2" s="69"/>
      <c r="I2" s="69"/>
      <c r="J2" s="202"/>
      <c r="K2" s="202"/>
      <c r="L2" s="202"/>
      <c r="M2" s="202"/>
      <c r="N2" s="204"/>
      <c r="O2" s="204" t="str">
        <f>B2</f>
        <v>Población según categoría de actividad</v>
      </c>
      <c r="P2" s="123"/>
      <c r="Q2" s="46"/>
      <c r="R2" s="41"/>
      <c r="S2" s="134"/>
      <c r="T2" s="41"/>
      <c r="U2" s="134"/>
      <c r="V2" s="202"/>
      <c r="W2" s="69"/>
      <c r="X2" s="202"/>
      <c r="Y2" s="202"/>
      <c r="Z2" s="202"/>
      <c r="AA2" s="204"/>
      <c r="AB2" s="204" t="str">
        <f>O2</f>
        <v>Población según categoría de actividad</v>
      </c>
      <c r="AC2" s="123"/>
      <c r="AD2" s="46"/>
      <c r="AE2" s="41"/>
      <c r="AF2" s="134"/>
      <c r="AG2" s="41"/>
      <c r="AH2" s="134"/>
      <c r="AI2" s="202"/>
      <c r="AJ2" s="69"/>
      <c r="AK2" s="202"/>
      <c r="AL2" s="202"/>
      <c r="AM2" s="202"/>
      <c r="AN2" s="276"/>
    </row>
    <row r="3" spans="1:40" s="3" customFormat="1" ht="11.25" customHeight="1" x14ac:dyDescent="0.2">
      <c r="A3" s="207" t="s">
        <v>4</v>
      </c>
      <c r="B3" s="204" t="s">
        <v>82</v>
      </c>
      <c r="C3" s="204"/>
      <c r="D3" s="204"/>
      <c r="E3" s="204"/>
      <c r="F3" s="123"/>
      <c r="G3" s="123"/>
      <c r="H3" s="69"/>
      <c r="I3" s="69"/>
      <c r="J3" s="202"/>
      <c r="K3" s="202"/>
      <c r="L3" s="202"/>
      <c r="M3" s="202"/>
      <c r="N3" s="204"/>
      <c r="O3" s="204" t="str">
        <f>B3</f>
        <v>Encuesta Permanente de Hogares (EPH) - Instituto Nacional de Estadísticas y Censos (INDEC)</v>
      </c>
      <c r="P3" s="123"/>
      <c r="Q3" s="46"/>
      <c r="R3" s="41"/>
      <c r="S3" s="134"/>
      <c r="T3" s="41"/>
      <c r="U3" s="134"/>
      <c r="V3" s="202"/>
      <c r="W3" s="69"/>
      <c r="X3" s="202"/>
      <c r="Y3" s="202"/>
      <c r="Z3" s="202"/>
      <c r="AA3" s="204"/>
      <c r="AB3" s="204" t="str">
        <f>O3</f>
        <v>Encuesta Permanente de Hogares (EPH) - Instituto Nacional de Estadísticas y Censos (INDEC)</v>
      </c>
      <c r="AC3" s="123"/>
      <c r="AD3" s="46"/>
      <c r="AE3" s="41"/>
      <c r="AF3" s="134"/>
      <c r="AG3" s="41"/>
      <c r="AH3" s="134"/>
      <c r="AI3" s="202"/>
      <c r="AJ3" s="69"/>
      <c r="AK3" s="202"/>
      <c r="AL3" s="202"/>
      <c r="AM3" s="202"/>
      <c r="AN3" s="276"/>
    </row>
    <row r="4" spans="1:40" s="3" customFormat="1" ht="3" customHeight="1" x14ac:dyDescent="0.2">
      <c r="A4" s="206"/>
      <c r="B4" s="221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576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576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3"/>
    </row>
    <row r="5" spans="1:40" s="3" customFormat="1" ht="21" customHeight="1" x14ac:dyDescent="0.2">
      <c r="A5" s="208" t="s">
        <v>79</v>
      </c>
      <c r="B5" s="224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577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577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5"/>
      <c r="AN5" s="226"/>
    </row>
    <row r="6" spans="1:40" s="3" customFormat="1" ht="1.9" customHeight="1" x14ac:dyDescent="0.2">
      <c r="A6" s="209"/>
      <c r="B6" s="227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57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57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9"/>
    </row>
    <row r="7" spans="1:40" s="3" customFormat="1" ht="22.5" x14ac:dyDescent="0.2">
      <c r="A7" s="210" t="s">
        <v>41</v>
      </c>
      <c r="B7" s="95" t="s">
        <v>161</v>
      </c>
      <c r="C7" s="95" t="s">
        <v>161</v>
      </c>
      <c r="D7" s="95" t="s">
        <v>161</v>
      </c>
      <c r="E7" s="95" t="s">
        <v>161</v>
      </c>
      <c r="F7" s="95" t="s">
        <v>161</v>
      </c>
      <c r="G7" s="95" t="s">
        <v>161</v>
      </c>
      <c r="H7" s="95" t="s">
        <v>161</v>
      </c>
      <c r="I7" s="95" t="s">
        <v>161</v>
      </c>
      <c r="J7" s="95" t="s">
        <v>161</v>
      </c>
      <c r="K7" s="95" t="s">
        <v>161</v>
      </c>
      <c r="L7" s="95" t="s">
        <v>161</v>
      </c>
      <c r="M7" s="95" t="s">
        <v>161</v>
      </c>
      <c r="N7" s="168" t="s">
        <v>161</v>
      </c>
      <c r="O7" s="95" t="s">
        <v>161</v>
      </c>
      <c r="P7" s="95" t="s">
        <v>161</v>
      </c>
      <c r="Q7" s="95" t="s">
        <v>161</v>
      </c>
      <c r="R7" s="95" t="s">
        <v>161</v>
      </c>
      <c r="S7" s="95" t="s">
        <v>161</v>
      </c>
      <c r="T7" s="95" t="s">
        <v>161</v>
      </c>
      <c r="U7" s="95" t="s">
        <v>161</v>
      </c>
      <c r="V7" s="95" t="s">
        <v>161</v>
      </c>
      <c r="W7" s="95" t="s">
        <v>161</v>
      </c>
      <c r="X7" s="95" t="s">
        <v>161</v>
      </c>
      <c r="Y7" s="95" t="s">
        <v>161</v>
      </c>
      <c r="Z7" s="95" t="s">
        <v>161</v>
      </c>
      <c r="AA7" s="168" t="s">
        <v>161</v>
      </c>
      <c r="AB7" s="95" t="s">
        <v>161</v>
      </c>
      <c r="AC7" s="95" t="s">
        <v>161</v>
      </c>
      <c r="AD7" s="95" t="s">
        <v>161</v>
      </c>
      <c r="AE7" s="95" t="s">
        <v>161</v>
      </c>
      <c r="AF7" s="95" t="s">
        <v>161</v>
      </c>
      <c r="AG7" s="95" t="s">
        <v>161</v>
      </c>
      <c r="AH7" s="95" t="s">
        <v>161</v>
      </c>
      <c r="AI7" s="95" t="s">
        <v>161</v>
      </c>
      <c r="AJ7" s="95" t="s">
        <v>161</v>
      </c>
      <c r="AK7" s="95" t="s">
        <v>161</v>
      </c>
      <c r="AL7" s="95" t="s">
        <v>161</v>
      </c>
      <c r="AM7" s="95" t="s">
        <v>161</v>
      </c>
      <c r="AN7" s="589" t="s">
        <v>161</v>
      </c>
    </row>
    <row r="8" spans="1:40" s="3" customFormat="1" ht="13.5" customHeight="1" x14ac:dyDescent="0.2">
      <c r="A8" s="206"/>
      <c r="B8" s="745" t="s">
        <v>10</v>
      </c>
      <c r="C8" s="98"/>
      <c r="D8" s="98"/>
      <c r="E8" s="98"/>
      <c r="F8" s="99"/>
      <c r="G8" s="100"/>
      <c r="H8" s="100"/>
      <c r="I8" s="99"/>
      <c r="J8" s="571"/>
      <c r="K8" s="571"/>
      <c r="L8" s="571"/>
      <c r="M8" s="571"/>
      <c r="N8" s="746"/>
      <c r="O8" s="745" t="s">
        <v>50</v>
      </c>
      <c r="P8" s="99"/>
      <c r="Q8" s="100"/>
      <c r="R8" s="100"/>
      <c r="S8" s="100"/>
      <c r="T8" s="99"/>
      <c r="U8" s="571"/>
      <c r="V8" s="580"/>
      <c r="W8" s="99"/>
      <c r="X8" s="571"/>
      <c r="Y8" s="571"/>
      <c r="Z8" s="571"/>
      <c r="AA8" s="101"/>
      <c r="AB8" s="745" t="s">
        <v>231</v>
      </c>
      <c r="AC8" s="99"/>
      <c r="AD8" s="100"/>
      <c r="AE8" s="100"/>
      <c r="AF8" s="100"/>
      <c r="AG8" s="99"/>
      <c r="AH8" s="571"/>
      <c r="AI8" s="580"/>
      <c r="AJ8" s="99"/>
      <c r="AK8" s="571"/>
      <c r="AL8" s="571"/>
      <c r="AM8" s="571"/>
      <c r="AN8" s="105"/>
    </row>
    <row r="9" spans="1:40" s="4" customFormat="1" ht="35.25" customHeight="1" thickBot="1" x14ac:dyDescent="0.25">
      <c r="A9" s="211" t="s">
        <v>7</v>
      </c>
      <c r="B9" s="124" t="s">
        <v>108</v>
      </c>
      <c r="C9" s="124" t="s">
        <v>219</v>
      </c>
      <c r="D9" s="124" t="s">
        <v>109</v>
      </c>
      <c r="E9" s="124" t="s">
        <v>110</v>
      </c>
      <c r="F9" s="102" t="s">
        <v>152</v>
      </c>
      <c r="G9" s="102" t="s">
        <v>112</v>
      </c>
      <c r="H9" s="102" t="s">
        <v>220</v>
      </c>
      <c r="I9" s="102" t="s">
        <v>154</v>
      </c>
      <c r="J9" s="572" t="s">
        <v>155</v>
      </c>
      <c r="K9" s="572" t="s">
        <v>156</v>
      </c>
      <c r="L9" s="572" t="s">
        <v>157</v>
      </c>
      <c r="M9" s="572" t="s">
        <v>158</v>
      </c>
      <c r="N9" s="103" t="s">
        <v>159</v>
      </c>
      <c r="O9" s="124" t="s">
        <v>108</v>
      </c>
      <c r="P9" s="102" t="s">
        <v>219</v>
      </c>
      <c r="Q9" s="102" t="s">
        <v>109</v>
      </c>
      <c r="R9" s="102" t="s">
        <v>110</v>
      </c>
      <c r="S9" s="102" t="s">
        <v>152</v>
      </c>
      <c r="T9" s="102" t="s">
        <v>112</v>
      </c>
      <c r="U9" s="102" t="s">
        <v>220</v>
      </c>
      <c r="V9" s="102" t="s">
        <v>154</v>
      </c>
      <c r="W9" s="102" t="s">
        <v>155</v>
      </c>
      <c r="X9" s="572" t="s">
        <v>156</v>
      </c>
      <c r="Y9" s="572" t="s">
        <v>157</v>
      </c>
      <c r="Z9" s="572" t="s">
        <v>158</v>
      </c>
      <c r="AA9" s="103" t="s">
        <v>159</v>
      </c>
      <c r="AB9" s="124" t="s">
        <v>108</v>
      </c>
      <c r="AC9" s="102" t="s">
        <v>219</v>
      </c>
      <c r="AD9" s="102" t="s">
        <v>109</v>
      </c>
      <c r="AE9" s="102" t="s">
        <v>110</v>
      </c>
      <c r="AF9" s="102" t="s">
        <v>152</v>
      </c>
      <c r="AG9" s="102" t="s">
        <v>112</v>
      </c>
      <c r="AH9" s="102" t="s">
        <v>220</v>
      </c>
      <c r="AI9" s="102" t="s">
        <v>154</v>
      </c>
      <c r="AJ9" s="102" t="s">
        <v>155</v>
      </c>
      <c r="AK9" s="572" t="s">
        <v>156</v>
      </c>
      <c r="AL9" s="572" t="s">
        <v>157</v>
      </c>
      <c r="AM9" s="572" t="s">
        <v>158</v>
      </c>
      <c r="AN9" s="106" t="s">
        <v>159</v>
      </c>
    </row>
    <row r="10" spans="1:40" s="4" customFormat="1" x14ac:dyDescent="0.2">
      <c r="A10" s="287" t="s">
        <v>233</v>
      </c>
      <c r="B10" s="586">
        <v>483486</v>
      </c>
      <c r="C10" s="586">
        <v>191437</v>
      </c>
      <c r="D10" s="586">
        <v>175083</v>
      </c>
      <c r="E10" s="586">
        <v>16354</v>
      </c>
      <c r="F10" s="586">
        <v>19551</v>
      </c>
      <c r="G10" s="586">
        <v>13687</v>
      </c>
      <c r="H10" s="752"/>
      <c r="I10" s="752"/>
      <c r="J10" s="753"/>
      <c r="K10" s="753"/>
      <c r="L10" s="753"/>
      <c r="M10" s="753"/>
      <c r="N10" s="754"/>
      <c r="O10" s="763"/>
      <c r="P10" s="193"/>
      <c r="Q10" s="193"/>
      <c r="R10" s="193"/>
      <c r="S10" s="193"/>
      <c r="T10" s="193"/>
      <c r="U10" s="193"/>
      <c r="V10" s="763"/>
      <c r="W10" s="193"/>
      <c r="X10" s="764"/>
      <c r="Y10" s="764"/>
      <c r="Z10" s="764"/>
      <c r="AA10" s="765"/>
      <c r="AB10" s="763"/>
      <c r="AC10" s="193"/>
      <c r="AD10" s="193"/>
      <c r="AE10" s="193"/>
      <c r="AF10" s="193"/>
      <c r="AG10" s="193"/>
      <c r="AH10" s="193"/>
      <c r="AI10" s="763"/>
      <c r="AJ10" s="193"/>
      <c r="AK10" s="764"/>
      <c r="AL10" s="764"/>
      <c r="AM10" s="764"/>
      <c r="AN10" s="766"/>
    </row>
    <row r="11" spans="1:40" s="4" customFormat="1" x14ac:dyDescent="0.2">
      <c r="A11" s="287" t="s">
        <v>234</v>
      </c>
      <c r="B11" s="205">
        <v>484698</v>
      </c>
      <c r="C11" s="205">
        <v>188865</v>
      </c>
      <c r="D11" s="205">
        <v>178202</v>
      </c>
      <c r="E11" s="205">
        <v>10663</v>
      </c>
      <c r="F11" s="205">
        <v>17668</v>
      </c>
      <c r="G11" s="205">
        <v>12819</v>
      </c>
      <c r="H11" s="752"/>
      <c r="I11" s="752"/>
      <c r="J11" s="753"/>
      <c r="K11" s="753"/>
      <c r="L11" s="753"/>
      <c r="M11" s="753"/>
      <c r="N11" s="754"/>
      <c r="O11" s="763"/>
      <c r="P11" s="193"/>
      <c r="Q11" s="193"/>
      <c r="R11" s="193"/>
      <c r="S11" s="193"/>
      <c r="T11" s="193"/>
      <c r="U11" s="193"/>
      <c r="V11" s="763"/>
      <c r="W11" s="193"/>
      <c r="X11" s="764"/>
      <c r="Y11" s="764"/>
      <c r="Z11" s="764"/>
      <c r="AA11" s="765"/>
      <c r="AB11" s="763"/>
      <c r="AC11" s="193"/>
      <c r="AD11" s="193"/>
      <c r="AE11" s="193"/>
      <c r="AF11" s="193"/>
      <c r="AG11" s="193"/>
      <c r="AH11" s="193"/>
      <c r="AI11" s="763"/>
      <c r="AJ11" s="193"/>
      <c r="AK11" s="764"/>
      <c r="AL11" s="764"/>
      <c r="AM11" s="764"/>
      <c r="AN11" s="766"/>
    </row>
    <row r="12" spans="1:40" s="4" customFormat="1" x14ac:dyDescent="0.2">
      <c r="A12" s="287" t="s">
        <v>235</v>
      </c>
      <c r="B12" s="205">
        <v>485981</v>
      </c>
      <c r="C12" s="205">
        <v>194956</v>
      </c>
      <c r="D12" s="205">
        <v>180407</v>
      </c>
      <c r="E12" s="205">
        <v>14549</v>
      </c>
      <c r="F12" s="205">
        <v>21248</v>
      </c>
      <c r="G12" s="205">
        <v>19128</v>
      </c>
      <c r="H12" s="752"/>
      <c r="I12" s="752"/>
      <c r="J12" s="753"/>
      <c r="K12" s="753"/>
      <c r="L12" s="753"/>
      <c r="M12" s="753"/>
      <c r="N12" s="754"/>
      <c r="O12" s="763"/>
      <c r="P12" s="193"/>
      <c r="Q12" s="193"/>
      <c r="R12" s="193"/>
      <c r="S12" s="193"/>
      <c r="T12" s="193"/>
      <c r="U12" s="193"/>
      <c r="V12" s="763"/>
      <c r="W12" s="193"/>
      <c r="X12" s="764"/>
      <c r="Y12" s="764"/>
      <c r="Z12" s="764"/>
      <c r="AA12" s="765"/>
      <c r="AB12" s="763"/>
      <c r="AC12" s="193"/>
      <c r="AD12" s="193"/>
      <c r="AE12" s="193"/>
      <c r="AF12" s="193"/>
      <c r="AG12" s="193"/>
      <c r="AH12" s="193"/>
      <c r="AI12" s="763"/>
      <c r="AJ12" s="193"/>
      <c r="AK12" s="764"/>
      <c r="AL12" s="764"/>
      <c r="AM12" s="764"/>
      <c r="AN12" s="766"/>
    </row>
    <row r="13" spans="1:40" s="4" customFormat="1" x14ac:dyDescent="0.2">
      <c r="A13" s="287" t="s">
        <v>236</v>
      </c>
      <c r="B13" s="205">
        <v>487294</v>
      </c>
      <c r="C13" s="205">
        <v>206389</v>
      </c>
      <c r="D13" s="205">
        <v>188361</v>
      </c>
      <c r="E13" s="205">
        <v>18028</v>
      </c>
      <c r="F13" s="205">
        <v>19188</v>
      </c>
      <c r="G13" s="205">
        <v>15897</v>
      </c>
      <c r="H13" s="752"/>
      <c r="I13" s="752"/>
      <c r="J13" s="753"/>
      <c r="K13" s="753"/>
      <c r="L13" s="753"/>
      <c r="M13" s="753"/>
      <c r="N13" s="754"/>
      <c r="O13" s="763"/>
      <c r="P13" s="193"/>
      <c r="Q13" s="193"/>
      <c r="R13" s="193"/>
      <c r="S13" s="193"/>
      <c r="T13" s="193"/>
      <c r="U13" s="193"/>
      <c r="V13" s="763"/>
      <c r="W13" s="193"/>
      <c r="X13" s="764"/>
      <c r="Y13" s="764"/>
      <c r="Z13" s="764"/>
      <c r="AA13" s="765"/>
      <c r="AB13" s="763"/>
      <c r="AC13" s="193"/>
      <c r="AD13" s="193"/>
      <c r="AE13" s="193"/>
      <c r="AF13" s="193"/>
      <c r="AG13" s="193"/>
      <c r="AH13" s="193"/>
      <c r="AI13" s="763"/>
      <c r="AJ13" s="193"/>
      <c r="AK13" s="764"/>
      <c r="AL13" s="764"/>
      <c r="AM13" s="764"/>
      <c r="AN13" s="766"/>
    </row>
    <row r="14" spans="1:40" s="4" customFormat="1" x14ac:dyDescent="0.2">
      <c r="A14" s="287" t="s">
        <v>237</v>
      </c>
      <c r="B14" s="205">
        <v>488622</v>
      </c>
      <c r="C14" s="205">
        <v>195794</v>
      </c>
      <c r="D14" s="205">
        <v>179022</v>
      </c>
      <c r="E14" s="205">
        <v>16772</v>
      </c>
      <c r="F14" s="205">
        <v>19368</v>
      </c>
      <c r="G14" s="205" t="e">
        <v>#N/A</v>
      </c>
      <c r="H14" s="752"/>
      <c r="I14" s="752"/>
      <c r="J14" s="753"/>
      <c r="K14" s="753"/>
      <c r="L14" s="753"/>
      <c r="M14" s="753"/>
      <c r="N14" s="754"/>
      <c r="O14" s="763"/>
      <c r="P14" s="193"/>
      <c r="Q14" s="193"/>
      <c r="R14" s="193"/>
      <c r="S14" s="193"/>
      <c r="T14" s="193"/>
      <c r="U14" s="193"/>
      <c r="V14" s="763"/>
      <c r="W14" s="193"/>
      <c r="X14" s="764"/>
      <c r="Y14" s="764"/>
      <c r="Z14" s="764"/>
      <c r="AA14" s="765"/>
      <c r="AB14" s="763"/>
      <c r="AC14" s="193"/>
      <c r="AD14" s="193"/>
      <c r="AE14" s="193"/>
      <c r="AF14" s="193"/>
      <c r="AG14" s="193"/>
      <c r="AH14" s="193"/>
      <c r="AI14" s="763"/>
      <c r="AJ14" s="193"/>
      <c r="AK14" s="764"/>
      <c r="AL14" s="764"/>
      <c r="AM14" s="764"/>
      <c r="AN14" s="766"/>
    </row>
    <row r="15" spans="1:40" s="4" customFormat="1" x14ac:dyDescent="0.2">
      <c r="A15" s="212" t="s">
        <v>238</v>
      </c>
      <c r="B15" s="205">
        <v>489866</v>
      </c>
      <c r="C15" s="205">
        <v>195512</v>
      </c>
      <c r="D15" s="205">
        <v>177222</v>
      </c>
      <c r="E15" s="205">
        <v>18290</v>
      </c>
      <c r="F15" s="205">
        <v>18412</v>
      </c>
      <c r="G15" s="205" t="e">
        <v>#N/A</v>
      </c>
      <c r="H15" s="587">
        <v>16892</v>
      </c>
      <c r="I15" s="587">
        <v>5364</v>
      </c>
      <c r="J15" s="588">
        <v>154966</v>
      </c>
      <c r="K15" s="588">
        <v>2058</v>
      </c>
      <c r="L15" s="588">
        <v>1520</v>
      </c>
      <c r="M15" s="588">
        <v>538</v>
      </c>
      <c r="N15" s="767">
        <v>152908</v>
      </c>
      <c r="O15" s="586">
        <v>5584266</v>
      </c>
      <c r="P15" s="587">
        <v>2542058</v>
      </c>
      <c r="Q15" s="587">
        <v>2320812</v>
      </c>
      <c r="R15" s="587">
        <v>221246</v>
      </c>
      <c r="S15" s="587">
        <v>223930</v>
      </c>
      <c r="T15" s="587">
        <v>382222</v>
      </c>
      <c r="U15" s="587">
        <v>167892</v>
      </c>
      <c r="V15" s="586">
        <v>214330</v>
      </c>
      <c r="W15" s="587">
        <v>1938590</v>
      </c>
      <c r="X15" s="588">
        <v>102859</v>
      </c>
      <c r="Y15" s="588">
        <v>56038</v>
      </c>
      <c r="Z15" s="588">
        <v>46821</v>
      </c>
      <c r="AA15" s="767">
        <v>1835731</v>
      </c>
      <c r="AB15" s="586">
        <v>24156210</v>
      </c>
      <c r="AC15" s="587">
        <v>11188709</v>
      </c>
      <c r="AD15" s="587">
        <v>10261413</v>
      </c>
      <c r="AE15" s="587">
        <v>927296</v>
      </c>
      <c r="AF15" s="587">
        <v>1118997</v>
      </c>
      <c r="AG15" s="587">
        <v>1914715</v>
      </c>
      <c r="AH15" s="587">
        <v>793851</v>
      </c>
      <c r="AI15" s="586">
        <v>1120864</v>
      </c>
      <c r="AJ15" s="587">
        <v>8346698</v>
      </c>
      <c r="AK15" s="588">
        <v>686530</v>
      </c>
      <c r="AL15" s="588">
        <v>325146</v>
      </c>
      <c r="AM15" s="588">
        <v>361384</v>
      </c>
      <c r="AN15" s="590">
        <v>7660168</v>
      </c>
    </row>
    <row r="16" spans="1:40" s="4" customFormat="1" x14ac:dyDescent="0.2">
      <c r="A16" s="212" t="s">
        <v>239</v>
      </c>
      <c r="B16" s="205" t="e">
        <v>#N/A</v>
      </c>
      <c r="C16" s="205" t="e">
        <v>#N/A</v>
      </c>
      <c r="D16" s="205" t="e">
        <v>#N/A</v>
      </c>
      <c r="E16" s="205" t="e">
        <v>#N/A</v>
      </c>
      <c r="F16" s="158" t="e">
        <v>#N/A</v>
      </c>
      <c r="G16" s="158" t="e">
        <v>#N/A</v>
      </c>
      <c r="H16" s="158" t="e">
        <v>#N/A</v>
      </c>
      <c r="I16" s="158" t="e">
        <v>#N/A</v>
      </c>
      <c r="J16" s="573" t="e">
        <v>#N/A</v>
      </c>
      <c r="K16" s="573" t="e">
        <v>#N/A</v>
      </c>
      <c r="L16" s="573" t="e">
        <v>#N/A</v>
      </c>
      <c r="M16" s="573" t="e">
        <v>#N/A</v>
      </c>
      <c r="N16" s="159" t="e">
        <v>#N/A</v>
      </c>
      <c r="O16" s="191" t="e">
        <v>#N/A</v>
      </c>
      <c r="P16" s="192" t="e">
        <v>#N/A</v>
      </c>
      <c r="Q16" s="192" t="e">
        <v>#N/A</v>
      </c>
      <c r="R16" s="192" t="e">
        <v>#N/A</v>
      </c>
      <c r="S16" s="192" t="e">
        <v>#N/A</v>
      </c>
      <c r="T16" s="192" t="e">
        <v>#N/A</v>
      </c>
      <c r="U16" s="192" t="e">
        <v>#N/A</v>
      </c>
      <c r="V16" s="191" t="e">
        <v>#N/A</v>
      </c>
      <c r="W16" s="192" t="e">
        <v>#N/A</v>
      </c>
      <c r="X16" s="582" t="e">
        <v>#N/A</v>
      </c>
      <c r="Y16" s="582" t="e">
        <v>#N/A</v>
      </c>
      <c r="Z16" s="582" t="e">
        <v>#N/A</v>
      </c>
      <c r="AA16" s="583" t="e">
        <v>#N/A</v>
      </c>
      <c r="AB16" s="191" t="e">
        <v>#N/A</v>
      </c>
      <c r="AC16" s="192" t="e">
        <v>#N/A</v>
      </c>
      <c r="AD16" s="192" t="e">
        <v>#N/A</v>
      </c>
      <c r="AE16" s="192" t="e">
        <v>#N/A</v>
      </c>
      <c r="AF16" s="192" t="e">
        <v>#N/A</v>
      </c>
      <c r="AG16" s="192" t="e">
        <v>#N/A</v>
      </c>
      <c r="AH16" s="192" t="e">
        <v>#N/A</v>
      </c>
      <c r="AI16" s="191" t="e">
        <v>#N/A</v>
      </c>
      <c r="AJ16" s="192" t="e">
        <v>#N/A</v>
      </c>
      <c r="AK16" s="582" t="e">
        <v>#N/A</v>
      </c>
      <c r="AL16" s="582" t="e">
        <v>#N/A</v>
      </c>
      <c r="AM16" s="582" t="e">
        <v>#N/A</v>
      </c>
      <c r="AN16" s="591" t="e">
        <v>#N/A</v>
      </c>
    </row>
    <row r="17" spans="1:40" s="4" customFormat="1" x14ac:dyDescent="0.2">
      <c r="A17" s="212" t="s">
        <v>240</v>
      </c>
      <c r="B17" s="205">
        <v>492438</v>
      </c>
      <c r="C17" s="205">
        <v>204411</v>
      </c>
      <c r="D17" s="205">
        <v>185770</v>
      </c>
      <c r="E17" s="205">
        <v>18641</v>
      </c>
      <c r="F17" s="158">
        <v>17737</v>
      </c>
      <c r="G17" s="158">
        <v>29788</v>
      </c>
      <c r="H17" s="158">
        <v>16537</v>
      </c>
      <c r="I17" s="158">
        <v>13251</v>
      </c>
      <c r="J17" s="573">
        <v>155982</v>
      </c>
      <c r="K17" s="573">
        <v>2267</v>
      </c>
      <c r="L17" s="573">
        <v>1200</v>
      </c>
      <c r="M17" s="573">
        <v>1067</v>
      </c>
      <c r="N17" s="159">
        <v>153715</v>
      </c>
      <c r="O17" s="191">
        <v>5609474</v>
      </c>
      <c r="P17" s="192">
        <v>2562680</v>
      </c>
      <c r="Q17" s="192">
        <v>2348073</v>
      </c>
      <c r="R17" s="192">
        <v>214607</v>
      </c>
      <c r="S17" s="192">
        <v>210163</v>
      </c>
      <c r="T17" s="192">
        <v>367438</v>
      </c>
      <c r="U17" s="192">
        <v>151914</v>
      </c>
      <c r="V17" s="191">
        <v>215524</v>
      </c>
      <c r="W17" s="192">
        <v>1980635</v>
      </c>
      <c r="X17" s="582">
        <v>116820</v>
      </c>
      <c r="Y17" s="582">
        <v>58249</v>
      </c>
      <c r="Z17" s="582">
        <v>58571</v>
      </c>
      <c r="AA17" s="583">
        <v>1863815</v>
      </c>
      <c r="AB17" s="191">
        <v>24274796</v>
      </c>
      <c r="AC17" s="192">
        <v>11058952</v>
      </c>
      <c r="AD17" s="192">
        <v>10227046</v>
      </c>
      <c r="AE17" s="192">
        <v>831906</v>
      </c>
      <c r="AF17" s="192">
        <v>1007399</v>
      </c>
      <c r="AG17" s="192">
        <v>1706405</v>
      </c>
      <c r="AH17" s="192">
        <v>670779</v>
      </c>
      <c r="AI17" s="191">
        <v>1035626</v>
      </c>
      <c r="AJ17" s="192">
        <v>8520641</v>
      </c>
      <c r="AK17" s="582">
        <v>739424</v>
      </c>
      <c r="AL17" s="582">
        <v>336620</v>
      </c>
      <c r="AM17" s="582">
        <v>402804</v>
      </c>
      <c r="AN17" s="591">
        <v>7781217</v>
      </c>
    </row>
    <row r="18" spans="1:40" s="4" customFormat="1" x14ac:dyDescent="0.2">
      <c r="A18" s="212" t="s">
        <v>241</v>
      </c>
      <c r="B18" s="205">
        <v>493802</v>
      </c>
      <c r="C18" s="205">
        <v>217162</v>
      </c>
      <c r="D18" s="205">
        <v>197030</v>
      </c>
      <c r="E18" s="205">
        <v>20132</v>
      </c>
      <c r="F18" s="158">
        <v>25934</v>
      </c>
      <c r="G18" s="158">
        <v>35672</v>
      </c>
      <c r="H18" s="158">
        <v>21389</v>
      </c>
      <c r="I18" s="158">
        <v>14283</v>
      </c>
      <c r="J18" s="573">
        <v>161358</v>
      </c>
      <c r="K18" s="573">
        <v>6960</v>
      </c>
      <c r="L18" s="573">
        <v>4545</v>
      </c>
      <c r="M18" s="573">
        <v>2415</v>
      </c>
      <c r="N18" s="159">
        <v>154398</v>
      </c>
      <c r="O18" s="191">
        <v>5622279</v>
      </c>
      <c r="P18" s="192">
        <v>2582298</v>
      </c>
      <c r="Q18" s="192">
        <v>2369452</v>
      </c>
      <c r="R18" s="192">
        <v>212846</v>
      </c>
      <c r="S18" s="192">
        <v>197263</v>
      </c>
      <c r="T18" s="192">
        <v>355507</v>
      </c>
      <c r="U18" s="192">
        <v>150173</v>
      </c>
      <c r="V18" s="191">
        <v>205334</v>
      </c>
      <c r="W18" s="192">
        <v>2013945</v>
      </c>
      <c r="X18" s="582">
        <v>120802</v>
      </c>
      <c r="Y18" s="582">
        <v>47090</v>
      </c>
      <c r="Z18" s="582">
        <v>73712</v>
      </c>
      <c r="AA18" s="583">
        <v>1893143</v>
      </c>
      <c r="AB18" s="191">
        <v>24334428</v>
      </c>
      <c r="AC18" s="192">
        <v>11132002</v>
      </c>
      <c r="AD18" s="192">
        <v>10206869</v>
      </c>
      <c r="AE18" s="192">
        <v>925133</v>
      </c>
      <c r="AF18" s="192">
        <v>920091</v>
      </c>
      <c r="AG18" s="192">
        <v>1697266</v>
      </c>
      <c r="AH18" s="192">
        <v>656951</v>
      </c>
      <c r="AI18" s="191">
        <v>1040315</v>
      </c>
      <c r="AJ18" s="192">
        <v>8509603</v>
      </c>
      <c r="AK18" s="582">
        <v>626392</v>
      </c>
      <c r="AL18" s="582">
        <v>263140</v>
      </c>
      <c r="AM18" s="582">
        <v>363252</v>
      </c>
      <c r="AN18" s="591">
        <v>7883211</v>
      </c>
    </row>
    <row r="19" spans="1:40" s="4" customFormat="1" x14ac:dyDescent="0.2">
      <c r="A19" s="212" t="s">
        <v>242</v>
      </c>
      <c r="B19" s="205">
        <v>495051</v>
      </c>
      <c r="C19" s="205">
        <v>211691</v>
      </c>
      <c r="D19" s="205">
        <v>184395</v>
      </c>
      <c r="E19" s="205">
        <v>27296</v>
      </c>
      <c r="F19" s="158">
        <v>23647</v>
      </c>
      <c r="G19" s="158">
        <v>32726</v>
      </c>
      <c r="H19" s="158">
        <v>21001</v>
      </c>
      <c r="I19" s="158">
        <v>11725</v>
      </c>
      <c r="J19" s="573">
        <v>151669</v>
      </c>
      <c r="K19" s="573">
        <v>4076</v>
      </c>
      <c r="L19" s="573">
        <v>2646</v>
      </c>
      <c r="M19" s="573">
        <v>1430</v>
      </c>
      <c r="N19" s="159">
        <v>147593</v>
      </c>
      <c r="O19" s="191">
        <v>5634549</v>
      </c>
      <c r="P19" s="192">
        <v>2581815</v>
      </c>
      <c r="Q19" s="192">
        <v>2363305</v>
      </c>
      <c r="R19" s="192">
        <v>218510</v>
      </c>
      <c r="S19" s="192">
        <v>232793</v>
      </c>
      <c r="T19" s="192">
        <v>373031</v>
      </c>
      <c r="U19" s="192">
        <v>181964</v>
      </c>
      <c r="V19" s="191">
        <v>191067</v>
      </c>
      <c r="W19" s="192">
        <v>1990274</v>
      </c>
      <c r="X19" s="582">
        <v>109208</v>
      </c>
      <c r="Y19" s="582">
        <v>50829</v>
      </c>
      <c r="Z19" s="582">
        <v>58379</v>
      </c>
      <c r="AA19" s="583">
        <v>1881066</v>
      </c>
      <c r="AB19" s="191">
        <v>24391973</v>
      </c>
      <c r="AC19" s="192">
        <v>11170459</v>
      </c>
      <c r="AD19" s="192">
        <v>10281954</v>
      </c>
      <c r="AE19" s="192">
        <v>888505</v>
      </c>
      <c r="AF19" s="192">
        <v>967969</v>
      </c>
      <c r="AG19" s="192">
        <v>1723425</v>
      </c>
      <c r="AH19" s="192">
        <v>699167</v>
      </c>
      <c r="AI19" s="191">
        <v>1024258</v>
      </c>
      <c r="AJ19" s="192">
        <v>8558529</v>
      </c>
      <c r="AK19" s="582">
        <v>610038</v>
      </c>
      <c r="AL19" s="582">
        <v>268802</v>
      </c>
      <c r="AM19" s="582">
        <v>341236</v>
      </c>
      <c r="AN19" s="591">
        <v>7948491</v>
      </c>
    </row>
    <row r="20" spans="1:40" s="4" customFormat="1" x14ac:dyDescent="0.2">
      <c r="A20" s="212" t="s">
        <v>243</v>
      </c>
      <c r="B20" s="205">
        <v>496388</v>
      </c>
      <c r="C20" s="205">
        <v>210521</v>
      </c>
      <c r="D20" s="205">
        <v>185518</v>
      </c>
      <c r="E20" s="205">
        <v>25003</v>
      </c>
      <c r="F20" s="158">
        <v>23841</v>
      </c>
      <c r="G20" s="158">
        <v>30665</v>
      </c>
      <c r="H20" s="158">
        <v>21221</v>
      </c>
      <c r="I20" s="158">
        <v>9444</v>
      </c>
      <c r="J20" s="573">
        <v>154853</v>
      </c>
      <c r="K20" s="573">
        <v>4422</v>
      </c>
      <c r="L20" s="573">
        <v>2620</v>
      </c>
      <c r="M20" s="573">
        <v>1802</v>
      </c>
      <c r="N20" s="159">
        <v>150431</v>
      </c>
      <c r="O20" s="191">
        <v>5647005</v>
      </c>
      <c r="P20" s="192">
        <v>2558999</v>
      </c>
      <c r="Q20" s="192">
        <v>2352688</v>
      </c>
      <c r="R20" s="192">
        <v>206311</v>
      </c>
      <c r="S20" s="192">
        <v>236578</v>
      </c>
      <c r="T20" s="192">
        <v>351663</v>
      </c>
      <c r="U20" s="192">
        <v>172008</v>
      </c>
      <c r="V20" s="191">
        <v>179655</v>
      </c>
      <c r="W20" s="192">
        <v>2001025</v>
      </c>
      <c r="X20" s="582">
        <v>137807</v>
      </c>
      <c r="Y20" s="582">
        <v>64570</v>
      </c>
      <c r="Z20" s="582">
        <v>73237</v>
      </c>
      <c r="AA20" s="583">
        <v>1863218</v>
      </c>
      <c r="AB20" s="191">
        <v>24451331</v>
      </c>
      <c r="AC20" s="192">
        <v>11126999</v>
      </c>
      <c r="AD20" s="192">
        <v>10261884</v>
      </c>
      <c r="AE20" s="192">
        <v>865115</v>
      </c>
      <c r="AF20" s="192">
        <v>1044241</v>
      </c>
      <c r="AG20" s="192">
        <v>1717720</v>
      </c>
      <c r="AH20" s="192">
        <v>732011</v>
      </c>
      <c r="AI20" s="191">
        <v>985709</v>
      </c>
      <c r="AJ20" s="192">
        <v>8544164</v>
      </c>
      <c r="AK20" s="582">
        <v>670912</v>
      </c>
      <c r="AL20" s="582">
        <v>312230</v>
      </c>
      <c r="AM20" s="582">
        <v>358682</v>
      </c>
      <c r="AN20" s="591">
        <v>7873252</v>
      </c>
    </row>
    <row r="21" spans="1:40" s="4" customFormat="1" x14ac:dyDescent="0.2">
      <c r="A21" s="212" t="s">
        <v>244</v>
      </c>
      <c r="B21" s="205">
        <v>497670</v>
      </c>
      <c r="C21" s="205">
        <v>215444</v>
      </c>
      <c r="D21" s="205">
        <v>195687</v>
      </c>
      <c r="E21" s="205">
        <v>19757</v>
      </c>
      <c r="F21" s="158">
        <v>17128</v>
      </c>
      <c r="G21" s="158">
        <v>23311</v>
      </c>
      <c r="H21" s="158">
        <v>15687</v>
      </c>
      <c r="I21" s="158">
        <v>7624</v>
      </c>
      <c r="J21" s="573">
        <v>172376</v>
      </c>
      <c r="K21" s="573">
        <v>3026</v>
      </c>
      <c r="L21" s="573">
        <v>1441</v>
      </c>
      <c r="M21" s="573">
        <v>1585</v>
      </c>
      <c r="N21" s="159">
        <v>169350</v>
      </c>
      <c r="O21" s="191">
        <v>5659734</v>
      </c>
      <c r="P21" s="192">
        <v>2610147</v>
      </c>
      <c r="Q21" s="192">
        <v>2406182</v>
      </c>
      <c r="R21" s="192">
        <v>203965</v>
      </c>
      <c r="S21" s="192">
        <v>230964</v>
      </c>
      <c r="T21" s="192">
        <v>374995</v>
      </c>
      <c r="U21" s="192">
        <v>170187</v>
      </c>
      <c r="V21" s="191">
        <v>204808</v>
      </c>
      <c r="W21" s="192">
        <v>2031187</v>
      </c>
      <c r="X21" s="582">
        <v>130207</v>
      </c>
      <c r="Y21" s="582">
        <v>60777</v>
      </c>
      <c r="Z21" s="582">
        <v>69430</v>
      </c>
      <c r="AA21" s="583">
        <v>1900980</v>
      </c>
      <c r="AB21" s="191">
        <v>24510898</v>
      </c>
      <c r="AC21" s="192">
        <v>11299556</v>
      </c>
      <c r="AD21" s="192">
        <v>10477104</v>
      </c>
      <c r="AE21" s="192">
        <v>822452</v>
      </c>
      <c r="AF21" s="192">
        <v>1031157</v>
      </c>
      <c r="AG21" s="192">
        <v>1730997</v>
      </c>
      <c r="AH21" s="192">
        <v>680552</v>
      </c>
      <c r="AI21" s="191">
        <v>1050445</v>
      </c>
      <c r="AJ21" s="192">
        <v>8746107</v>
      </c>
      <c r="AK21" s="582">
        <v>733108</v>
      </c>
      <c r="AL21" s="582">
        <v>350605</v>
      </c>
      <c r="AM21" s="582">
        <v>382503</v>
      </c>
      <c r="AN21" s="591">
        <v>8012999</v>
      </c>
    </row>
    <row r="22" spans="1:40" s="4" customFormat="1" x14ac:dyDescent="0.2">
      <c r="A22" s="212" t="s">
        <v>245</v>
      </c>
      <c r="B22" s="205">
        <v>499001</v>
      </c>
      <c r="C22" s="205">
        <v>213313</v>
      </c>
      <c r="D22" s="205">
        <v>187556</v>
      </c>
      <c r="E22" s="205">
        <v>25757</v>
      </c>
      <c r="F22" s="158">
        <v>20221</v>
      </c>
      <c r="G22" s="158">
        <v>30315</v>
      </c>
      <c r="H22" s="158">
        <v>18810</v>
      </c>
      <c r="I22" s="158">
        <v>11505</v>
      </c>
      <c r="J22" s="573">
        <v>157241</v>
      </c>
      <c r="K22" s="573">
        <v>5478</v>
      </c>
      <c r="L22" s="573">
        <v>1411</v>
      </c>
      <c r="M22" s="573">
        <v>4067</v>
      </c>
      <c r="N22" s="159">
        <v>151763</v>
      </c>
      <c r="O22" s="191">
        <v>5672270</v>
      </c>
      <c r="P22" s="192">
        <v>2593799</v>
      </c>
      <c r="Q22" s="192">
        <v>2356786</v>
      </c>
      <c r="R22" s="192">
        <v>237013</v>
      </c>
      <c r="S22" s="192">
        <v>241878</v>
      </c>
      <c r="T22" s="192">
        <v>406017</v>
      </c>
      <c r="U22" s="192">
        <v>174890</v>
      </c>
      <c r="V22" s="191">
        <v>231127</v>
      </c>
      <c r="W22" s="192">
        <v>1950769</v>
      </c>
      <c r="X22" s="582">
        <v>145317</v>
      </c>
      <c r="Y22" s="582">
        <v>66988</v>
      </c>
      <c r="Z22" s="582">
        <v>78329</v>
      </c>
      <c r="AA22" s="583">
        <v>1805452</v>
      </c>
      <c r="AB22" s="191">
        <v>24569921</v>
      </c>
      <c r="AC22" s="192">
        <v>11417123</v>
      </c>
      <c r="AD22" s="192">
        <v>10462532</v>
      </c>
      <c r="AE22" s="192">
        <v>954591</v>
      </c>
      <c r="AF22" s="192">
        <v>1032213</v>
      </c>
      <c r="AG22" s="192">
        <v>1808133</v>
      </c>
      <c r="AH22" s="192">
        <v>688321</v>
      </c>
      <c r="AI22" s="191">
        <v>1119812</v>
      </c>
      <c r="AJ22" s="192">
        <v>8654399</v>
      </c>
      <c r="AK22" s="582">
        <v>715373</v>
      </c>
      <c r="AL22" s="582">
        <v>343892</v>
      </c>
      <c r="AM22" s="582">
        <v>371481</v>
      </c>
      <c r="AN22" s="591">
        <v>7939026</v>
      </c>
    </row>
    <row r="23" spans="1:40" s="4" customFormat="1" x14ac:dyDescent="0.2">
      <c r="A23" s="212" t="s">
        <v>246</v>
      </c>
      <c r="B23" s="205">
        <v>500274</v>
      </c>
      <c r="C23" s="205">
        <v>214053</v>
      </c>
      <c r="D23" s="205">
        <v>189845</v>
      </c>
      <c r="E23" s="205">
        <v>24208</v>
      </c>
      <c r="F23" s="158">
        <v>30623</v>
      </c>
      <c r="G23" s="158">
        <v>36037</v>
      </c>
      <c r="H23" s="158">
        <v>25107</v>
      </c>
      <c r="I23" s="158">
        <v>10930</v>
      </c>
      <c r="J23" s="573">
        <v>153808</v>
      </c>
      <c r="K23" s="573">
        <v>8474</v>
      </c>
      <c r="L23" s="573">
        <v>5516</v>
      </c>
      <c r="M23" s="573">
        <v>2958</v>
      </c>
      <c r="N23" s="159">
        <v>145334</v>
      </c>
      <c r="O23" s="191">
        <v>5684488</v>
      </c>
      <c r="P23" s="192">
        <v>2613022</v>
      </c>
      <c r="Q23" s="192">
        <v>2350163</v>
      </c>
      <c r="R23" s="192">
        <v>262859</v>
      </c>
      <c r="S23" s="192">
        <v>273553</v>
      </c>
      <c r="T23" s="192">
        <v>432194</v>
      </c>
      <c r="U23" s="192">
        <v>206808</v>
      </c>
      <c r="V23" s="191">
        <v>225386</v>
      </c>
      <c r="W23" s="192">
        <v>1917969</v>
      </c>
      <c r="X23" s="582">
        <v>148570</v>
      </c>
      <c r="Y23" s="582">
        <v>66745</v>
      </c>
      <c r="Z23" s="582">
        <v>81825</v>
      </c>
      <c r="AA23" s="583">
        <v>1769399</v>
      </c>
      <c r="AB23" s="191">
        <v>24627772</v>
      </c>
      <c r="AC23" s="192">
        <v>11393267</v>
      </c>
      <c r="AD23" s="192">
        <v>10397589</v>
      </c>
      <c r="AE23" s="192">
        <v>995678</v>
      </c>
      <c r="AF23" s="192">
        <v>1197804</v>
      </c>
      <c r="AG23" s="192">
        <v>1998351</v>
      </c>
      <c r="AH23" s="192">
        <v>845964</v>
      </c>
      <c r="AI23" s="191">
        <v>1152387</v>
      </c>
      <c r="AJ23" s="192">
        <v>8399238</v>
      </c>
      <c r="AK23" s="582">
        <v>730579</v>
      </c>
      <c r="AL23" s="582">
        <v>351840</v>
      </c>
      <c r="AM23" s="582">
        <v>378739</v>
      </c>
      <c r="AN23" s="591">
        <v>7668659</v>
      </c>
    </row>
    <row r="24" spans="1:40" s="4" customFormat="1" x14ac:dyDescent="0.2">
      <c r="A24" s="212" t="s">
        <v>247</v>
      </c>
      <c r="B24" s="205">
        <v>501567</v>
      </c>
      <c r="C24" s="205">
        <v>217275</v>
      </c>
      <c r="D24" s="205">
        <v>188933</v>
      </c>
      <c r="E24" s="205">
        <v>28342</v>
      </c>
      <c r="F24" s="158">
        <v>28930</v>
      </c>
      <c r="G24" s="158">
        <v>35485</v>
      </c>
      <c r="H24" s="158">
        <v>22766</v>
      </c>
      <c r="I24" s="158">
        <v>12719</v>
      </c>
      <c r="J24" s="573">
        <v>153448</v>
      </c>
      <c r="K24" s="573">
        <v>8965</v>
      </c>
      <c r="L24" s="573">
        <v>6164</v>
      </c>
      <c r="M24" s="573">
        <v>2801</v>
      </c>
      <c r="N24" s="159">
        <v>144483</v>
      </c>
      <c r="O24" s="191">
        <v>5697002</v>
      </c>
      <c r="P24" s="192">
        <v>2609933</v>
      </c>
      <c r="Q24" s="192">
        <v>2358080</v>
      </c>
      <c r="R24" s="192">
        <v>251853</v>
      </c>
      <c r="S24" s="192">
        <v>283206</v>
      </c>
      <c r="T24" s="192">
        <v>391376</v>
      </c>
      <c r="U24" s="192">
        <v>205205</v>
      </c>
      <c r="V24" s="191">
        <v>186171</v>
      </c>
      <c r="W24" s="192">
        <v>1966704</v>
      </c>
      <c r="X24" s="582">
        <v>165956</v>
      </c>
      <c r="Y24" s="582">
        <v>78001</v>
      </c>
      <c r="Z24" s="582">
        <v>87955</v>
      </c>
      <c r="AA24" s="583">
        <v>1800748</v>
      </c>
      <c r="AB24" s="191">
        <v>24686553</v>
      </c>
      <c r="AC24" s="192">
        <v>11371245</v>
      </c>
      <c r="AD24" s="192">
        <v>10337880</v>
      </c>
      <c r="AE24" s="192">
        <v>1033365</v>
      </c>
      <c r="AF24" s="192">
        <v>1202675</v>
      </c>
      <c r="AG24" s="192">
        <v>1859256</v>
      </c>
      <c r="AH24" s="192">
        <v>833576</v>
      </c>
      <c r="AI24" s="191">
        <v>1025680</v>
      </c>
      <c r="AJ24" s="192">
        <v>8478624</v>
      </c>
      <c r="AK24" s="582">
        <v>785408</v>
      </c>
      <c r="AL24" s="582">
        <v>369099</v>
      </c>
      <c r="AM24" s="582">
        <v>416309</v>
      </c>
      <c r="AN24" s="591">
        <v>7693216</v>
      </c>
    </row>
    <row r="25" spans="1:40" s="4" customFormat="1" x14ac:dyDescent="0.2">
      <c r="A25" s="212" t="s">
        <v>248</v>
      </c>
      <c r="B25" s="205">
        <v>502919</v>
      </c>
      <c r="C25" s="205">
        <v>222120</v>
      </c>
      <c r="D25" s="205">
        <v>205362</v>
      </c>
      <c r="E25" s="205">
        <v>16758</v>
      </c>
      <c r="F25" s="158">
        <v>32589</v>
      </c>
      <c r="G25" s="158">
        <v>41971</v>
      </c>
      <c r="H25" s="158">
        <v>28031</v>
      </c>
      <c r="I25" s="158">
        <v>13940</v>
      </c>
      <c r="J25" s="573">
        <v>163391</v>
      </c>
      <c r="K25" s="573">
        <v>8116</v>
      </c>
      <c r="L25" s="573">
        <v>4558</v>
      </c>
      <c r="M25" s="573">
        <v>3558</v>
      </c>
      <c r="N25" s="159">
        <v>155275</v>
      </c>
      <c r="O25" s="191">
        <v>5709591</v>
      </c>
      <c r="P25" s="192">
        <v>2589574</v>
      </c>
      <c r="Q25" s="192">
        <v>2362510</v>
      </c>
      <c r="R25" s="192">
        <v>227064</v>
      </c>
      <c r="S25" s="192">
        <v>256929</v>
      </c>
      <c r="T25" s="192">
        <v>390247</v>
      </c>
      <c r="U25" s="192">
        <v>187268</v>
      </c>
      <c r="V25" s="191">
        <v>202979</v>
      </c>
      <c r="W25" s="192">
        <v>1972263</v>
      </c>
      <c r="X25" s="582">
        <v>143352</v>
      </c>
      <c r="Y25" s="582">
        <v>69661</v>
      </c>
      <c r="Z25" s="582">
        <v>73691</v>
      </c>
      <c r="AA25" s="583">
        <v>1828911</v>
      </c>
      <c r="AB25" s="191">
        <v>24745342</v>
      </c>
      <c r="AC25" s="192">
        <v>11449410</v>
      </c>
      <c r="AD25" s="192">
        <v>10490845</v>
      </c>
      <c r="AE25" s="192">
        <v>958565</v>
      </c>
      <c r="AF25" s="192">
        <v>1178711</v>
      </c>
      <c r="AG25" s="192">
        <v>1826598</v>
      </c>
      <c r="AH25" s="192">
        <v>788598</v>
      </c>
      <c r="AI25" s="191">
        <v>1038000</v>
      </c>
      <c r="AJ25" s="192">
        <v>8664247</v>
      </c>
      <c r="AK25" s="582">
        <v>793966</v>
      </c>
      <c r="AL25" s="582">
        <v>390113</v>
      </c>
      <c r="AM25" s="582">
        <v>403853</v>
      </c>
      <c r="AN25" s="591">
        <v>7870281</v>
      </c>
    </row>
    <row r="26" spans="1:40" s="4" customFormat="1" x14ac:dyDescent="0.2">
      <c r="A26" s="212" t="s">
        <v>249</v>
      </c>
      <c r="B26" s="205">
        <v>504127</v>
      </c>
      <c r="C26" s="205">
        <v>228913</v>
      </c>
      <c r="D26" s="205">
        <v>206860</v>
      </c>
      <c r="E26" s="205">
        <v>22053</v>
      </c>
      <c r="F26" s="158">
        <v>25769</v>
      </c>
      <c r="G26" s="158">
        <v>39563</v>
      </c>
      <c r="H26" s="158">
        <v>21559</v>
      </c>
      <c r="I26" s="158">
        <v>18004</v>
      </c>
      <c r="J26" s="573">
        <v>167297</v>
      </c>
      <c r="K26" s="573">
        <v>4974</v>
      </c>
      <c r="L26" s="573">
        <v>4210</v>
      </c>
      <c r="M26" s="573">
        <v>764</v>
      </c>
      <c r="N26" s="159">
        <v>162323</v>
      </c>
      <c r="O26" s="191">
        <v>5721742</v>
      </c>
      <c r="P26" s="192">
        <v>2626035</v>
      </c>
      <c r="Q26" s="192">
        <v>2379476</v>
      </c>
      <c r="R26" s="192">
        <v>246559</v>
      </c>
      <c r="S26" s="192">
        <v>269522</v>
      </c>
      <c r="T26" s="192">
        <v>438537</v>
      </c>
      <c r="U26" s="192">
        <v>202912</v>
      </c>
      <c r="V26" s="191">
        <v>235625</v>
      </c>
      <c r="W26" s="192">
        <v>1940939</v>
      </c>
      <c r="X26" s="582">
        <v>135440</v>
      </c>
      <c r="Y26" s="582">
        <v>66610</v>
      </c>
      <c r="Z26" s="582">
        <v>68830</v>
      </c>
      <c r="AA26" s="583">
        <v>1805499</v>
      </c>
      <c r="AB26" s="191">
        <v>24803755</v>
      </c>
      <c r="AC26" s="192">
        <v>11410615</v>
      </c>
      <c r="AD26" s="192">
        <v>10466934</v>
      </c>
      <c r="AE26" s="192">
        <v>943681</v>
      </c>
      <c r="AF26" s="192">
        <v>1054085</v>
      </c>
      <c r="AG26" s="192">
        <v>1938491</v>
      </c>
      <c r="AH26" s="192">
        <v>748168</v>
      </c>
      <c r="AI26" s="191">
        <v>1190323</v>
      </c>
      <c r="AJ26" s="192">
        <v>8528443</v>
      </c>
      <c r="AK26" s="582">
        <v>659343</v>
      </c>
      <c r="AL26" s="582">
        <v>305917</v>
      </c>
      <c r="AM26" s="582">
        <v>353426</v>
      </c>
      <c r="AN26" s="591">
        <v>7869100</v>
      </c>
    </row>
    <row r="27" spans="1:40" s="4" customFormat="1" x14ac:dyDescent="0.2">
      <c r="A27" s="212" t="s">
        <v>250</v>
      </c>
      <c r="B27" s="205">
        <v>505419</v>
      </c>
      <c r="C27" s="205">
        <v>215852</v>
      </c>
      <c r="D27" s="205">
        <v>191181</v>
      </c>
      <c r="E27" s="205">
        <v>24671</v>
      </c>
      <c r="F27" s="158">
        <v>24316</v>
      </c>
      <c r="G27" s="158">
        <v>35735</v>
      </c>
      <c r="H27" s="158">
        <v>20395</v>
      </c>
      <c r="I27" s="158">
        <v>15340</v>
      </c>
      <c r="J27" s="573">
        <v>155446</v>
      </c>
      <c r="K27" s="573">
        <v>5503</v>
      </c>
      <c r="L27" s="573">
        <v>3921</v>
      </c>
      <c r="M27" s="573">
        <v>1582</v>
      </c>
      <c r="N27" s="159">
        <v>149943</v>
      </c>
      <c r="O27" s="191">
        <v>5733959</v>
      </c>
      <c r="P27" s="192">
        <v>2606437</v>
      </c>
      <c r="Q27" s="192">
        <v>2367386</v>
      </c>
      <c r="R27" s="192">
        <v>239051</v>
      </c>
      <c r="S27" s="192">
        <v>256523</v>
      </c>
      <c r="T27" s="192">
        <v>418004</v>
      </c>
      <c r="U27" s="192">
        <v>193067</v>
      </c>
      <c r="V27" s="191">
        <v>224937</v>
      </c>
      <c r="W27" s="192">
        <v>1949382</v>
      </c>
      <c r="X27" s="582">
        <v>131337</v>
      </c>
      <c r="Y27" s="582">
        <v>63456</v>
      </c>
      <c r="Z27" s="582">
        <v>67881</v>
      </c>
      <c r="AA27" s="583">
        <v>1818045</v>
      </c>
      <c r="AB27" s="191">
        <v>24860278</v>
      </c>
      <c r="AC27" s="192">
        <v>11442300</v>
      </c>
      <c r="AD27" s="192">
        <v>10544008</v>
      </c>
      <c r="AE27" s="192">
        <v>898292</v>
      </c>
      <c r="AF27" s="192">
        <v>1130836</v>
      </c>
      <c r="AG27" s="192">
        <v>1934904</v>
      </c>
      <c r="AH27" s="192">
        <v>772318</v>
      </c>
      <c r="AI27" s="191">
        <v>1162586</v>
      </c>
      <c r="AJ27" s="192">
        <v>8609104</v>
      </c>
      <c r="AK27" s="582">
        <v>773495</v>
      </c>
      <c r="AL27" s="582">
        <v>358518</v>
      </c>
      <c r="AM27" s="582">
        <v>414977</v>
      </c>
      <c r="AN27" s="591">
        <v>7835609</v>
      </c>
    </row>
    <row r="28" spans="1:40" s="4" customFormat="1" x14ac:dyDescent="0.2">
      <c r="A28" s="212" t="s">
        <v>251</v>
      </c>
      <c r="B28" s="205">
        <v>506657</v>
      </c>
      <c r="C28" s="205">
        <v>216764</v>
      </c>
      <c r="D28" s="205">
        <v>202742</v>
      </c>
      <c r="E28" s="205">
        <v>14022</v>
      </c>
      <c r="F28" s="158">
        <v>26766</v>
      </c>
      <c r="G28" s="158">
        <v>34113</v>
      </c>
      <c r="H28" s="158">
        <v>23854</v>
      </c>
      <c r="I28" s="158">
        <v>10259</v>
      </c>
      <c r="J28" s="573">
        <v>168629</v>
      </c>
      <c r="K28" s="573">
        <v>4461</v>
      </c>
      <c r="L28" s="573">
        <v>2912</v>
      </c>
      <c r="M28" s="573">
        <v>1549</v>
      </c>
      <c r="N28" s="159">
        <v>164168</v>
      </c>
      <c r="O28" s="191">
        <v>5746435</v>
      </c>
      <c r="P28" s="192">
        <v>2593812</v>
      </c>
      <c r="Q28" s="192">
        <v>2407839</v>
      </c>
      <c r="R28" s="192">
        <v>185973</v>
      </c>
      <c r="S28" s="192">
        <v>248042</v>
      </c>
      <c r="T28" s="192">
        <v>385487</v>
      </c>
      <c r="U28" s="192">
        <v>193163</v>
      </c>
      <c r="V28" s="191">
        <v>192324</v>
      </c>
      <c r="W28" s="192">
        <v>2022352</v>
      </c>
      <c r="X28" s="582">
        <v>118102</v>
      </c>
      <c r="Y28" s="582">
        <v>54879</v>
      </c>
      <c r="Z28" s="582">
        <v>63223</v>
      </c>
      <c r="AA28" s="583">
        <v>1904250</v>
      </c>
      <c r="AB28" s="191">
        <v>24919084</v>
      </c>
      <c r="AC28" s="192">
        <v>11435732</v>
      </c>
      <c r="AD28" s="192">
        <v>10583603</v>
      </c>
      <c r="AE28" s="192">
        <v>852129</v>
      </c>
      <c r="AF28" s="192">
        <v>1007540</v>
      </c>
      <c r="AG28" s="192">
        <v>1731719</v>
      </c>
      <c r="AH28" s="192">
        <v>702167</v>
      </c>
      <c r="AI28" s="191">
        <v>1029552</v>
      </c>
      <c r="AJ28" s="192">
        <v>8851884</v>
      </c>
      <c r="AK28" s="582">
        <v>584501</v>
      </c>
      <c r="AL28" s="582">
        <v>305373</v>
      </c>
      <c r="AM28" s="582">
        <v>279128</v>
      </c>
      <c r="AN28" s="591">
        <v>8267383</v>
      </c>
    </row>
    <row r="29" spans="1:40" s="4" customFormat="1" x14ac:dyDescent="0.2">
      <c r="A29" s="212" t="s">
        <v>252</v>
      </c>
      <c r="B29" s="205">
        <v>507908</v>
      </c>
      <c r="C29" s="205">
        <v>220854</v>
      </c>
      <c r="D29" s="205">
        <v>201517</v>
      </c>
      <c r="E29" s="205">
        <v>19337</v>
      </c>
      <c r="F29" s="158">
        <v>27813</v>
      </c>
      <c r="G29" s="158">
        <v>41311</v>
      </c>
      <c r="H29" s="158">
        <v>25893</v>
      </c>
      <c r="I29" s="158">
        <v>15418</v>
      </c>
      <c r="J29" s="573">
        <v>160206</v>
      </c>
      <c r="K29" s="573">
        <v>4182</v>
      </c>
      <c r="L29" s="573">
        <v>1920</v>
      </c>
      <c r="M29" s="573">
        <v>2262</v>
      </c>
      <c r="N29" s="159">
        <v>156024</v>
      </c>
      <c r="O29" s="191">
        <v>5758800</v>
      </c>
      <c r="P29" s="192">
        <v>2617821</v>
      </c>
      <c r="Q29" s="192">
        <v>2420122</v>
      </c>
      <c r="R29" s="192">
        <v>197699</v>
      </c>
      <c r="S29" s="192">
        <v>224290</v>
      </c>
      <c r="T29" s="192">
        <v>371951</v>
      </c>
      <c r="U29" s="192">
        <v>162767</v>
      </c>
      <c r="V29" s="191">
        <v>209184</v>
      </c>
      <c r="W29" s="192">
        <v>2048171</v>
      </c>
      <c r="X29" s="582">
        <v>135476</v>
      </c>
      <c r="Y29" s="582">
        <v>61523</v>
      </c>
      <c r="Z29" s="582">
        <v>73953</v>
      </c>
      <c r="AA29" s="583">
        <v>1912695</v>
      </c>
      <c r="AB29" s="191">
        <v>24977170</v>
      </c>
      <c r="AC29" s="192">
        <v>11425652</v>
      </c>
      <c r="AD29" s="192">
        <v>10592712</v>
      </c>
      <c r="AE29" s="192">
        <v>832940</v>
      </c>
      <c r="AF29" s="192">
        <v>955072</v>
      </c>
      <c r="AG29" s="192">
        <v>1581837</v>
      </c>
      <c r="AH29" s="192">
        <v>631636</v>
      </c>
      <c r="AI29" s="191">
        <v>950201</v>
      </c>
      <c r="AJ29" s="192">
        <v>9010875</v>
      </c>
      <c r="AK29" s="582">
        <v>663240</v>
      </c>
      <c r="AL29" s="582">
        <v>323436</v>
      </c>
      <c r="AM29" s="582">
        <v>339804</v>
      </c>
      <c r="AN29" s="591">
        <v>8347635</v>
      </c>
    </row>
    <row r="30" spans="1:40" s="4" customFormat="1" x14ac:dyDescent="0.2">
      <c r="A30" s="212" t="s">
        <v>253</v>
      </c>
      <c r="B30" s="205">
        <v>509233</v>
      </c>
      <c r="C30" s="205">
        <v>219492</v>
      </c>
      <c r="D30" s="205">
        <v>204323</v>
      </c>
      <c r="E30" s="205">
        <v>15169</v>
      </c>
      <c r="F30" s="158">
        <v>13229</v>
      </c>
      <c r="G30" s="158">
        <v>27384</v>
      </c>
      <c r="H30" s="158">
        <v>11460</v>
      </c>
      <c r="I30" s="158">
        <v>15924</v>
      </c>
      <c r="J30" s="573">
        <v>176939</v>
      </c>
      <c r="K30" s="573">
        <v>2496</v>
      </c>
      <c r="L30" s="573">
        <v>1769</v>
      </c>
      <c r="M30" s="573">
        <v>727</v>
      </c>
      <c r="N30" s="159">
        <v>174443</v>
      </c>
      <c r="O30" s="191">
        <v>5771110</v>
      </c>
      <c r="P30" s="192">
        <v>2658912</v>
      </c>
      <c r="Q30" s="192">
        <v>2452273</v>
      </c>
      <c r="R30" s="192">
        <v>206639</v>
      </c>
      <c r="S30" s="192">
        <v>209021</v>
      </c>
      <c r="T30" s="192">
        <v>353205</v>
      </c>
      <c r="U30" s="192">
        <v>156191</v>
      </c>
      <c r="V30" s="191">
        <v>197014</v>
      </c>
      <c r="W30" s="192">
        <v>2099068</v>
      </c>
      <c r="X30" s="582">
        <v>123783</v>
      </c>
      <c r="Y30" s="582">
        <v>52830</v>
      </c>
      <c r="Z30" s="582">
        <v>70953</v>
      </c>
      <c r="AA30" s="583">
        <v>1975285</v>
      </c>
      <c r="AB30" s="191">
        <v>25035201</v>
      </c>
      <c r="AC30" s="192">
        <v>11440738</v>
      </c>
      <c r="AD30" s="192">
        <v>10595706</v>
      </c>
      <c r="AE30" s="192">
        <v>845032</v>
      </c>
      <c r="AF30" s="192">
        <v>940489</v>
      </c>
      <c r="AG30" s="192">
        <v>1700469</v>
      </c>
      <c r="AH30" s="192">
        <v>661130</v>
      </c>
      <c r="AI30" s="191">
        <v>1039339</v>
      </c>
      <c r="AJ30" s="192">
        <v>8895237</v>
      </c>
      <c r="AK30" s="582">
        <v>695988</v>
      </c>
      <c r="AL30" s="582">
        <v>279359</v>
      </c>
      <c r="AM30" s="582">
        <v>416629</v>
      </c>
      <c r="AN30" s="591">
        <v>8199249</v>
      </c>
    </row>
    <row r="31" spans="1:40" s="4" customFormat="1" x14ac:dyDescent="0.2">
      <c r="A31" s="212" t="s">
        <v>254</v>
      </c>
      <c r="B31" s="205">
        <v>510478</v>
      </c>
      <c r="C31" s="205">
        <v>226894</v>
      </c>
      <c r="D31" s="205">
        <v>207981</v>
      </c>
      <c r="E31" s="205">
        <v>18913</v>
      </c>
      <c r="F31" s="158">
        <v>20744</v>
      </c>
      <c r="G31" s="158">
        <v>30282</v>
      </c>
      <c r="H31" s="158">
        <v>17722</v>
      </c>
      <c r="I31" s="158">
        <v>12560</v>
      </c>
      <c r="J31" s="573">
        <v>177699</v>
      </c>
      <c r="K31" s="573">
        <v>3346</v>
      </c>
      <c r="L31" s="573">
        <v>3022</v>
      </c>
      <c r="M31" s="573">
        <v>324</v>
      </c>
      <c r="N31" s="159">
        <v>174353</v>
      </c>
      <c r="O31" s="191">
        <v>5783157</v>
      </c>
      <c r="P31" s="192">
        <v>2665686</v>
      </c>
      <c r="Q31" s="192">
        <v>2461266</v>
      </c>
      <c r="R31" s="192">
        <v>204420</v>
      </c>
      <c r="S31" s="192">
        <v>212116</v>
      </c>
      <c r="T31" s="192">
        <v>358988</v>
      </c>
      <c r="U31" s="192">
        <v>159025</v>
      </c>
      <c r="V31" s="191">
        <v>199963</v>
      </c>
      <c r="W31" s="192">
        <v>2102278</v>
      </c>
      <c r="X31" s="582">
        <v>114141</v>
      </c>
      <c r="Y31" s="582">
        <v>53091</v>
      </c>
      <c r="Z31" s="582">
        <v>61050</v>
      </c>
      <c r="AA31" s="583">
        <v>1988137</v>
      </c>
      <c r="AB31" s="191">
        <v>25091833</v>
      </c>
      <c r="AC31" s="192">
        <v>11681917</v>
      </c>
      <c r="AD31" s="192">
        <v>10823455</v>
      </c>
      <c r="AE31" s="192">
        <v>858462</v>
      </c>
      <c r="AF31" s="192">
        <v>981448</v>
      </c>
      <c r="AG31" s="192">
        <v>1744496</v>
      </c>
      <c r="AH31" s="192">
        <v>667482</v>
      </c>
      <c r="AI31" s="191">
        <v>1077014</v>
      </c>
      <c r="AJ31" s="192">
        <v>9078959</v>
      </c>
      <c r="AK31" s="582">
        <v>658967</v>
      </c>
      <c r="AL31" s="582">
        <v>313966</v>
      </c>
      <c r="AM31" s="582">
        <v>345001</v>
      </c>
      <c r="AN31" s="591">
        <v>8419992</v>
      </c>
    </row>
    <row r="32" spans="1:40" s="4" customFormat="1" x14ac:dyDescent="0.2">
      <c r="A32" s="212" t="s">
        <v>255</v>
      </c>
      <c r="B32" s="205">
        <v>511729</v>
      </c>
      <c r="C32" s="205">
        <v>221439</v>
      </c>
      <c r="D32" s="205">
        <v>200513</v>
      </c>
      <c r="E32" s="205">
        <v>20926</v>
      </c>
      <c r="F32" s="158">
        <v>15422</v>
      </c>
      <c r="G32" s="158">
        <v>26751</v>
      </c>
      <c r="H32" s="158">
        <v>13641</v>
      </c>
      <c r="I32" s="158">
        <v>13110</v>
      </c>
      <c r="J32" s="573">
        <v>173762</v>
      </c>
      <c r="K32" s="573">
        <v>2385</v>
      </c>
      <c r="L32" s="573">
        <v>1781</v>
      </c>
      <c r="M32" s="573">
        <v>604</v>
      </c>
      <c r="N32" s="159">
        <v>171377</v>
      </c>
      <c r="O32" s="191">
        <v>5795371</v>
      </c>
      <c r="P32" s="192">
        <v>2651181</v>
      </c>
      <c r="Q32" s="192">
        <v>2440674</v>
      </c>
      <c r="R32" s="192">
        <v>210507</v>
      </c>
      <c r="S32" s="192">
        <v>228310</v>
      </c>
      <c r="T32" s="192">
        <v>375390</v>
      </c>
      <c r="U32" s="192">
        <v>168662</v>
      </c>
      <c r="V32" s="191">
        <v>206728</v>
      </c>
      <c r="W32" s="192">
        <v>2065284</v>
      </c>
      <c r="X32" s="582">
        <v>128310</v>
      </c>
      <c r="Y32" s="582">
        <v>59648</v>
      </c>
      <c r="Z32" s="582">
        <v>68662</v>
      </c>
      <c r="AA32" s="583">
        <v>1936974</v>
      </c>
      <c r="AB32" s="191">
        <v>25149790</v>
      </c>
      <c r="AC32" s="192">
        <v>11730246</v>
      </c>
      <c r="AD32" s="192">
        <v>10882435</v>
      </c>
      <c r="AE32" s="192">
        <v>847811</v>
      </c>
      <c r="AF32" s="192">
        <v>1032042</v>
      </c>
      <c r="AG32" s="192">
        <v>1682756</v>
      </c>
      <c r="AH32" s="192">
        <v>708660</v>
      </c>
      <c r="AI32" s="191">
        <v>974096</v>
      </c>
      <c r="AJ32" s="192">
        <v>9199679</v>
      </c>
      <c r="AK32" s="582">
        <v>747135</v>
      </c>
      <c r="AL32" s="582">
        <v>323382</v>
      </c>
      <c r="AM32" s="582">
        <v>423753</v>
      </c>
      <c r="AN32" s="591">
        <v>8452544</v>
      </c>
    </row>
    <row r="33" spans="1:40" s="4" customFormat="1" x14ac:dyDescent="0.2">
      <c r="A33" s="212" t="s">
        <v>256</v>
      </c>
      <c r="B33" s="205">
        <v>513031</v>
      </c>
      <c r="C33" s="205">
        <v>216844</v>
      </c>
      <c r="D33" s="205">
        <v>204439</v>
      </c>
      <c r="E33" s="205">
        <v>12405</v>
      </c>
      <c r="F33" s="158">
        <v>16718</v>
      </c>
      <c r="G33" s="158">
        <v>23401</v>
      </c>
      <c r="H33" s="158">
        <v>13427</v>
      </c>
      <c r="I33" s="158">
        <v>9974</v>
      </c>
      <c r="J33" s="573">
        <v>181038</v>
      </c>
      <c r="K33" s="573">
        <v>5004</v>
      </c>
      <c r="L33" s="573">
        <v>3291</v>
      </c>
      <c r="M33" s="573">
        <v>1713</v>
      </c>
      <c r="N33" s="159">
        <v>176034</v>
      </c>
      <c r="O33" s="191">
        <v>5807765</v>
      </c>
      <c r="P33" s="192">
        <v>2640308</v>
      </c>
      <c r="Q33" s="192">
        <v>2459097</v>
      </c>
      <c r="R33" s="192">
        <v>181211</v>
      </c>
      <c r="S33" s="192">
        <v>214658</v>
      </c>
      <c r="T33" s="192">
        <v>354183</v>
      </c>
      <c r="U33" s="192">
        <v>169770</v>
      </c>
      <c r="V33" s="191">
        <v>184413</v>
      </c>
      <c r="W33" s="192">
        <v>2104914</v>
      </c>
      <c r="X33" s="582">
        <v>111264</v>
      </c>
      <c r="Y33" s="582">
        <v>44888</v>
      </c>
      <c r="Z33" s="582">
        <v>66376</v>
      </c>
      <c r="AA33" s="583">
        <v>1993650</v>
      </c>
      <c r="AB33" s="191">
        <v>25207642</v>
      </c>
      <c r="AC33" s="192">
        <v>11605231</v>
      </c>
      <c r="AD33" s="192">
        <v>10822472</v>
      </c>
      <c r="AE33" s="192">
        <v>782759</v>
      </c>
      <c r="AF33" s="192">
        <v>993038</v>
      </c>
      <c r="AG33" s="192">
        <v>1616988</v>
      </c>
      <c r="AH33" s="192">
        <v>687224</v>
      </c>
      <c r="AI33" s="191">
        <v>929764</v>
      </c>
      <c r="AJ33" s="192">
        <v>9205484</v>
      </c>
      <c r="AK33" s="582">
        <v>668678</v>
      </c>
      <c r="AL33" s="582">
        <v>305814</v>
      </c>
      <c r="AM33" s="582">
        <v>362864</v>
      </c>
      <c r="AN33" s="591">
        <v>8536806</v>
      </c>
    </row>
    <row r="34" spans="1:40" s="4" customFormat="1" x14ac:dyDescent="0.2">
      <c r="A34" s="212" t="s">
        <v>257</v>
      </c>
      <c r="B34" s="205">
        <v>514377</v>
      </c>
      <c r="C34" s="205">
        <v>230973</v>
      </c>
      <c r="D34" s="205">
        <v>215694</v>
      </c>
      <c r="E34" s="205">
        <v>15279</v>
      </c>
      <c r="F34" s="158">
        <v>20147</v>
      </c>
      <c r="G34" s="158">
        <v>25926</v>
      </c>
      <c r="H34" s="158">
        <v>14865</v>
      </c>
      <c r="I34" s="158">
        <v>11061</v>
      </c>
      <c r="J34" s="573">
        <v>189768</v>
      </c>
      <c r="K34" s="573">
        <v>5666</v>
      </c>
      <c r="L34" s="573">
        <v>5282</v>
      </c>
      <c r="M34" s="573">
        <v>384</v>
      </c>
      <c r="N34" s="159">
        <v>184102</v>
      </c>
      <c r="O34" s="191">
        <v>5820079</v>
      </c>
      <c r="P34" s="192">
        <v>2675831</v>
      </c>
      <c r="Q34" s="192">
        <v>2463901</v>
      </c>
      <c r="R34" s="192">
        <v>211930</v>
      </c>
      <c r="S34" s="192">
        <v>198100</v>
      </c>
      <c r="T34" s="192">
        <v>350207</v>
      </c>
      <c r="U34" s="192">
        <v>144284</v>
      </c>
      <c r="V34" s="191">
        <v>205923</v>
      </c>
      <c r="W34" s="192">
        <v>2113694</v>
      </c>
      <c r="X34" s="582">
        <v>131574</v>
      </c>
      <c r="Y34" s="582">
        <v>53816</v>
      </c>
      <c r="Z34" s="582">
        <v>77758</v>
      </c>
      <c r="AA34" s="583">
        <v>1982120</v>
      </c>
      <c r="AB34" s="191">
        <v>25265772</v>
      </c>
      <c r="AC34" s="192">
        <v>11484643</v>
      </c>
      <c r="AD34" s="192">
        <v>10664173</v>
      </c>
      <c r="AE34" s="192">
        <v>820470</v>
      </c>
      <c r="AF34" s="192">
        <v>852776</v>
      </c>
      <c r="AG34" s="192">
        <v>1549888</v>
      </c>
      <c r="AH34" s="192">
        <v>579519</v>
      </c>
      <c r="AI34" s="191">
        <v>970369</v>
      </c>
      <c r="AJ34" s="192">
        <v>9114285</v>
      </c>
      <c r="AK34" s="582">
        <v>648428</v>
      </c>
      <c r="AL34" s="582">
        <v>273257</v>
      </c>
      <c r="AM34" s="582">
        <v>375171</v>
      </c>
      <c r="AN34" s="591">
        <v>8465857</v>
      </c>
    </row>
    <row r="35" spans="1:40" s="4" customFormat="1" x14ac:dyDescent="0.2">
      <c r="A35" s="212" t="s">
        <v>258</v>
      </c>
      <c r="B35" s="205">
        <v>515502</v>
      </c>
      <c r="C35" s="205">
        <v>232004</v>
      </c>
      <c r="D35" s="205">
        <v>214546</v>
      </c>
      <c r="E35" s="205">
        <v>17458</v>
      </c>
      <c r="F35" s="158">
        <v>19286</v>
      </c>
      <c r="G35" s="158">
        <v>25678</v>
      </c>
      <c r="H35" s="158">
        <v>14817</v>
      </c>
      <c r="I35" s="158">
        <v>10861</v>
      </c>
      <c r="J35" s="573">
        <v>188868</v>
      </c>
      <c r="K35" s="573">
        <v>6026</v>
      </c>
      <c r="L35" s="573">
        <v>4469</v>
      </c>
      <c r="M35" s="573">
        <v>1557</v>
      </c>
      <c r="N35" s="159">
        <v>182842</v>
      </c>
      <c r="O35" s="191">
        <v>5831948</v>
      </c>
      <c r="P35" s="192">
        <v>2735778</v>
      </c>
      <c r="Q35" s="192">
        <v>2518174</v>
      </c>
      <c r="R35" s="192">
        <v>217604</v>
      </c>
      <c r="S35" s="192">
        <v>241549</v>
      </c>
      <c r="T35" s="192">
        <v>403744</v>
      </c>
      <c r="U35" s="192">
        <v>177471</v>
      </c>
      <c r="V35" s="191">
        <v>226273</v>
      </c>
      <c r="W35" s="192">
        <v>2114430</v>
      </c>
      <c r="X35" s="582">
        <v>156406</v>
      </c>
      <c r="Y35" s="582">
        <v>64078</v>
      </c>
      <c r="Z35" s="582">
        <v>92328</v>
      </c>
      <c r="AA35" s="583">
        <v>1958024</v>
      </c>
      <c r="AB35" s="191">
        <v>25322002</v>
      </c>
      <c r="AC35" s="192">
        <v>11674256</v>
      </c>
      <c r="AD35" s="192">
        <v>10832085</v>
      </c>
      <c r="AE35" s="192">
        <v>842171</v>
      </c>
      <c r="AF35" s="192">
        <v>1095708</v>
      </c>
      <c r="AG35" s="192">
        <v>1769577</v>
      </c>
      <c r="AH35" s="192">
        <v>781933</v>
      </c>
      <c r="AI35" s="191">
        <v>987644</v>
      </c>
      <c r="AJ35" s="192">
        <v>9062508</v>
      </c>
      <c r="AK35" s="582">
        <v>707067</v>
      </c>
      <c r="AL35" s="582">
        <v>313775</v>
      </c>
      <c r="AM35" s="582">
        <v>393292</v>
      </c>
      <c r="AN35" s="591">
        <v>8355441</v>
      </c>
    </row>
    <row r="36" spans="1:40" s="4" customFormat="1" x14ac:dyDescent="0.2">
      <c r="A36" s="212" t="s">
        <v>259</v>
      </c>
      <c r="B36" s="205">
        <v>516854</v>
      </c>
      <c r="C36" s="205">
        <v>229094</v>
      </c>
      <c r="D36" s="205">
        <v>211962</v>
      </c>
      <c r="E36" s="205">
        <v>17132</v>
      </c>
      <c r="F36" s="158">
        <v>18501</v>
      </c>
      <c r="G36" s="158">
        <v>27463</v>
      </c>
      <c r="H36" s="158">
        <v>17426</v>
      </c>
      <c r="I36" s="158">
        <v>10037</v>
      </c>
      <c r="J36" s="573">
        <v>184499</v>
      </c>
      <c r="K36" s="573">
        <v>4823</v>
      </c>
      <c r="L36" s="573">
        <v>1075</v>
      </c>
      <c r="M36" s="573">
        <v>3748</v>
      </c>
      <c r="N36" s="159">
        <v>179676</v>
      </c>
      <c r="O36" s="191">
        <v>5844311</v>
      </c>
      <c r="P36" s="192">
        <v>2672352</v>
      </c>
      <c r="Q36" s="192">
        <v>2460138</v>
      </c>
      <c r="R36" s="192">
        <v>212214</v>
      </c>
      <c r="S36" s="192">
        <v>244699</v>
      </c>
      <c r="T36" s="192">
        <v>368511</v>
      </c>
      <c r="U36" s="192">
        <v>172976</v>
      </c>
      <c r="V36" s="191">
        <v>195535</v>
      </c>
      <c r="W36" s="192">
        <v>2091627</v>
      </c>
      <c r="X36" s="582">
        <v>156863</v>
      </c>
      <c r="Y36" s="582">
        <v>71723</v>
      </c>
      <c r="Z36" s="582">
        <v>85140</v>
      </c>
      <c r="AA36" s="583">
        <v>1934764</v>
      </c>
      <c r="AB36" s="191">
        <v>25379821</v>
      </c>
      <c r="AC36" s="192">
        <v>11889038</v>
      </c>
      <c r="AD36" s="192">
        <v>10982909</v>
      </c>
      <c r="AE36" s="192">
        <v>906129</v>
      </c>
      <c r="AF36" s="192">
        <v>1059001</v>
      </c>
      <c r="AG36" s="192">
        <v>1622986</v>
      </c>
      <c r="AH36" s="192">
        <v>735083</v>
      </c>
      <c r="AI36" s="191">
        <v>887903</v>
      </c>
      <c r="AJ36" s="192">
        <v>9359923</v>
      </c>
      <c r="AK36" s="582">
        <v>693431</v>
      </c>
      <c r="AL36" s="582">
        <v>323918</v>
      </c>
      <c r="AM36" s="582">
        <v>369513</v>
      </c>
      <c r="AN36" s="591">
        <v>8666492</v>
      </c>
    </row>
    <row r="37" spans="1:40" s="4" customFormat="1" x14ac:dyDescent="0.2">
      <c r="A37" s="212" t="s">
        <v>260</v>
      </c>
      <c r="B37" s="205">
        <v>518097</v>
      </c>
      <c r="C37" s="205">
        <v>225857</v>
      </c>
      <c r="D37" s="205">
        <v>210195</v>
      </c>
      <c r="E37" s="205">
        <v>15662</v>
      </c>
      <c r="F37" s="158">
        <v>14886</v>
      </c>
      <c r="G37" s="158">
        <v>16513</v>
      </c>
      <c r="H37" s="158">
        <v>9992</v>
      </c>
      <c r="I37" s="158">
        <v>6521</v>
      </c>
      <c r="J37" s="573">
        <v>193682</v>
      </c>
      <c r="K37" s="573">
        <v>5839</v>
      </c>
      <c r="L37" s="573">
        <v>4894</v>
      </c>
      <c r="M37" s="573">
        <v>945</v>
      </c>
      <c r="N37" s="159">
        <v>187843</v>
      </c>
      <c r="O37" s="191">
        <v>5856404</v>
      </c>
      <c r="P37" s="192">
        <v>2675923</v>
      </c>
      <c r="Q37" s="192">
        <v>2480347</v>
      </c>
      <c r="R37" s="192">
        <v>195576</v>
      </c>
      <c r="S37" s="192">
        <v>247087</v>
      </c>
      <c r="T37" s="192">
        <v>395282</v>
      </c>
      <c r="U37" s="192">
        <v>195700</v>
      </c>
      <c r="V37" s="191">
        <v>199582</v>
      </c>
      <c r="W37" s="192">
        <v>2085065</v>
      </c>
      <c r="X37" s="582">
        <v>126073</v>
      </c>
      <c r="Y37" s="582">
        <v>51387</v>
      </c>
      <c r="Z37" s="582">
        <v>74686</v>
      </c>
      <c r="AA37" s="583">
        <v>1958992</v>
      </c>
      <c r="AB37" s="191">
        <v>25437012</v>
      </c>
      <c r="AC37" s="192">
        <v>11767246</v>
      </c>
      <c r="AD37" s="192">
        <v>10958876</v>
      </c>
      <c r="AE37" s="192">
        <v>808370</v>
      </c>
      <c r="AF37" s="192">
        <v>1061367</v>
      </c>
      <c r="AG37" s="192">
        <v>1680662</v>
      </c>
      <c r="AH37" s="192">
        <v>757795</v>
      </c>
      <c r="AI37" s="191">
        <v>922867</v>
      </c>
      <c r="AJ37" s="192">
        <v>9278214</v>
      </c>
      <c r="AK37" s="582">
        <v>631704</v>
      </c>
      <c r="AL37" s="582">
        <v>303572</v>
      </c>
      <c r="AM37" s="582">
        <v>328132</v>
      </c>
      <c r="AN37" s="591">
        <v>8646510</v>
      </c>
    </row>
    <row r="38" spans="1:40" s="4" customFormat="1" x14ac:dyDescent="0.2">
      <c r="A38" s="212" t="s">
        <v>261</v>
      </c>
      <c r="B38" s="205">
        <v>519369</v>
      </c>
      <c r="C38" s="205">
        <v>224251</v>
      </c>
      <c r="D38" s="205">
        <v>205992</v>
      </c>
      <c r="E38" s="205">
        <v>18259</v>
      </c>
      <c r="F38" s="158">
        <v>14148</v>
      </c>
      <c r="G38" s="158">
        <v>18187</v>
      </c>
      <c r="H38" s="158">
        <v>7999</v>
      </c>
      <c r="I38" s="158">
        <v>10188</v>
      </c>
      <c r="J38" s="573">
        <v>187805</v>
      </c>
      <c r="K38" s="573">
        <v>6920</v>
      </c>
      <c r="L38" s="573">
        <v>6149</v>
      </c>
      <c r="M38" s="573">
        <v>771</v>
      </c>
      <c r="N38" s="159">
        <v>180885</v>
      </c>
      <c r="O38" s="191">
        <v>5868638</v>
      </c>
      <c r="P38" s="192">
        <v>2700080</v>
      </c>
      <c r="Q38" s="192">
        <v>2479403</v>
      </c>
      <c r="R38" s="192">
        <v>220677</v>
      </c>
      <c r="S38" s="192">
        <v>208599</v>
      </c>
      <c r="T38" s="192">
        <v>342542</v>
      </c>
      <c r="U38" s="192">
        <v>157704</v>
      </c>
      <c r="V38" s="191">
        <v>184838</v>
      </c>
      <c r="W38" s="192">
        <v>2136861</v>
      </c>
      <c r="X38" s="582">
        <v>101422</v>
      </c>
      <c r="Y38" s="582">
        <v>50895</v>
      </c>
      <c r="Z38" s="582">
        <v>50527</v>
      </c>
      <c r="AA38" s="583">
        <v>2035439</v>
      </c>
      <c r="AB38" s="191">
        <v>25494719</v>
      </c>
      <c r="AC38" s="192">
        <v>11673066</v>
      </c>
      <c r="AD38" s="192">
        <v>10747939</v>
      </c>
      <c r="AE38" s="192">
        <v>925127</v>
      </c>
      <c r="AF38" s="192">
        <v>928135</v>
      </c>
      <c r="AG38" s="192">
        <v>1551988</v>
      </c>
      <c r="AH38" s="192">
        <v>640927</v>
      </c>
      <c r="AI38" s="191">
        <v>911061</v>
      </c>
      <c r="AJ38" s="192">
        <v>9195951</v>
      </c>
      <c r="AK38" s="582">
        <v>658548</v>
      </c>
      <c r="AL38" s="582">
        <v>287208</v>
      </c>
      <c r="AM38" s="582">
        <v>371340</v>
      </c>
      <c r="AN38" s="591">
        <v>8537403</v>
      </c>
    </row>
    <row r="39" spans="1:40" s="4" customFormat="1" x14ac:dyDescent="0.2">
      <c r="A39" s="212" t="s">
        <v>262</v>
      </c>
      <c r="B39" s="205">
        <v>520602</v>
      </c>
      <c r="C39" s="205">
        <v>229590</v>
      </c>
      <c r="D39" s="205">
        <v>211954</v>
      </c>
      <c r="E39" s="205">
        <v>17636</v>
      </c>
      <c r="F39" s="158">
        <v>13243</v>
      </c>
      <c r="G39" s="158">
        <v>21870</v>
      </c>
      <c r="H39" s="158">
        <v>8291</v>
      </c>
      <c r="I39" s="158">
        <v>13579</v>
      </c>
      <c r="J39" s="573">
        <v>190084</v>
      </c>
      <c r="K39" s="573">
        <v>5610</v>
      </c>
      <c r="L39" s="573">
        <v>4952</v>
      </c>
      <c r="M39" s="573">
        <v>658</v>
      </c>
      <c r="N39" s="159">
        <v>184474</v>
      </c>
      <c r="O39" s="191">
        <v>5880509</v>
      </c>
      <c r="P39" s="192">
        <v>2744887</v>
      </c>
      <c r="Q39" s="192">
        <v>2511933</v>
      </c>
      <c r="R39" s="192">
        <v>232954</v>
      </c>
      <c r="S39" s="192">
        <v>227774</v>
      </c>
      <c r="T39" s="192">
        <v>391297</v>
      </c>
      <c r="U39" s="192">
        <v>166589</v>
      </c>
      <c r="V39" s="191">
        <v>224708</v>
      </c>
      <c r="W39" s="192">
        <v>2120636</v>
      </c>
      <c r="X39" s="582">
        <v>103229</v>
      </c>
      <c r="Y39" s="582">
        <v>61185</v>
      </c>
      <c r="Z39" s="582">
        <v>42044</v>
      </c>
      <c r="AA39" s="583">
        <v>2017407</v>
      </c>
      <c r="AB39" s="191">
        <v>25550272</v>
      </c>
      <c r="AC39" s="192">
        <v>11843326</v>
      </c>
      <c r="AD39" s="192">
        <v>10985307</v>
      </c>
      <c r="AE39" s="192">
        <v>858019</v>
      </c>
      <c r="AF39" s="192">
        <v>1150759</v>
      </c>
      <c r="AG39" s="192">
        <v>1753836</v>
      </c>
      <c r="AH39" s="192">
        <v>792811</v>
      </c>
      <c r="AI39" s="191">
        <v>961025</v>
      </c>
      <c r="AJ39" s="192">
        <v>9231471</v>
      </c>
      <c r="AK39" s="582">
        <v>703196</v>
      </c>
      <c r="AL39" s="582">
        <v>357948</v>
      </c>
      <c r="AM39" s="582">
        <v>345248</v>
      </c>
      <c r="AN39" s="591">
        <v>8528275</v>
      </c>
    </row>
    <row r="40" spans="1:40" s="4" customFormat="1" x14ac:dyDescent="0.2">
      <c r="A40" s="212" t="s">
        <v>263</v>
      </c>
      <c r="B40" s="205">
        <v>521872</v>
      </c>
      <c r="C40" s="205">
        <v>220260</v>
      </c>
      <c r="D40" s="205">
        <v>208739</v>
      </c>
      <c r="E40" s="205">
        <v>11521</v>
      </c>
      <c r="F40" s="158">
        <v>15931</v>
      </c>
      <c r="G40" s="158">
        <v>18024</v>
      </c>
      <c r="H40" s="158">
        <v>13878</v>
      </c>
      <c r="I40" s="158">
        <v>4146</v>
      </c>
      <c r="J40" s="573">
        <v>190715</v>
      </c>
      <c r="K40" s="573">
        <v>2987</v>
      </c>
      <c r="L40" s="573">
        <v>2053</v>
      </c>
      <c r="M40" s="573">
        <v>934</v>
      </c>
      <c r="N40" s="159">
        <v>187728</v>
      </c>
      <c r="O40" s="191">
        <v>5892716</v>
      </c>
      <c r="P40" s="192">
        <v>2741251</v>
      </c>
      <c r="Q40" s="192">
        <v>2531942</v>
      </c>
      <c r="R40" s="192">
        <v>209309</v>
      </c>
      <c r="S40" s="192">
        <v>238510</v>
      </c>
      <c r="T40" s="192">
        <v>359883</v>
      </c>
      <c r="U40" s="192">
        <v>164457</v>
      </c>
      <c r="V40" s="191">
        <v>195426</v>
      </c>
      <c r="W40" s="192">
        <v>2172059</v>
      </c>
      <c r="X40" s="582">
        <v>125938</v>
      </c>
      <c r="Y40" s="582">
        <v>74053</v>
      </c>
      <c r="Z40" s="582">
        <v>51885</v>
      </c>
      <c r="AA40" s="583">
        <v>2046121</v>
      </c>
      <c r="AB40" s="191">
        <v>25607701</v>
      </c>
      <c r="AC40" s="192">
        <v>11782395</v>
      </c>
      <c r="AD40" s="192">
        <v>10978296</v>
      </c>
      <c r="AE40" s="192">
        <v>804099</v>
      </c>
      <c r="AF40" s="192">
        <v>1032016</v>
      </c>
      <c r="AG40" s="192">
        <v>1563242</v>
      </c>
      <c r="AH40" s="192">
        <v>684957</v>
      </c>
      <c r="AI40" s="191">
        <v>878285</v>
      </c>
      <c r="AJ40" s="192">
        <v>9414972</v>
      </c>
      <c r="AK40" s="582">
        <v>655387</v>
      </c>
      <c r="AL40" s="582">
        <v>347059</v>
      </c>
      <c r="AM40" s="582">
        <v>308328</v>
      </c>
      <c r="AN40" s="591">
        <v>8759667</v>
      </c>
    </row>
    <row r="41" spans="1:40" s="4" customFormat="1" x14ac:dyDescent="0.2">
      <c r="A41" s="212" t="s">
        <v>264</v>
      </c>
      <c r="B41" s="205">
        <v>521714</v>
      </c>
      <c r="C41" s="205">
        <v>209906</v>
      </c>
      <c r="D41" s="205">
        <v>196608</v>
      </c>
      <c r="E41" s="205">
        <v>13298</v>
      </c>
      <c r="F41" s="158">
        <v>13024</v>
      </c>
      <c r="G41" s="158">
        <v>12651</v>
      </c>
      <c r="H41" s="158">
        <v>10652</v>
      </c>
      <c r="I41" s="158">
        <v>1999</v>
      </c>
      <c r="J41" s="573">
        <v>183957</v>
      </c>
      <c r="K41" s="573">
        <v>3402</v>
      </c>
      <c r="L41" s="573">
        <v>2372</v>
      </c>
      <c r="M41" s="573">
        <v>1030</v>
      </c>
      <c r="N41" s="159">
        <v>180555</v>
      </c>
      <c r="O41" s="191">
        <v>5992307</v>
      </c>
      <c r="P41" s="192">
        <v>2776838</v>
      </c>
      <c r="Q41" s="192">
        <v>2561236</v>
      </c>
      <c r="R41" s="192">
        <v>215602</v>
      </c>
      <c r="S41" s="192">
        <v>254452</v>
      </c>
      <c r="T41" s="192">
        <v>347202</v>
      </c>
      <c r="U41" s="192">
        <v>167169</v>
      </c>
      <c r="V41" s="191">
        <v>180033</v>
      </c>
      <c r="W41" s="192">
        <v>2214034</v>
      </c>
      <c r="X41" s="582">
        <v>135089</v>
      </c>
      <c r="Y41" s="582">
        <v>87283</v>
      </c>
      <c r="Z41" s="582">
        <v>47806</v>
      </c>
      <c r="AA41" s="583">
        <v>2078945</v>
      </c>
      <c r="AB41" s="191">
        <v>26062871</v>
      </c>
      <c r="AC41" s="192">
        <v>11869536</v>
      </c>
      <c r="AD41" s="192">
        <v>11110639</v>
      </c>
      <c r="AE41" s="192">
        <v>758897</v>
      </c>
      <c r="AF41" s="192">
        <v>923779</v>
      </c>
      <c r="AG41" s="192">
        <v>1478753</v>
      </c>
      <c r="AH41" s="192">
        <v>602106</v>
      </c>
      <c r="AI41" s="191">
        <v>876647</v>
      </c>
      <c r="AJ41" s="192">
        <v>9631886</v>
      </c>
      <c r="AK41" s="582">
        <v>631899</v>
      </c>
      <c r="AL41" s="582">
        <v>321673</v>
      </c>
      <c r="AM41" s="582">
        <v>310226</v>
      </c>
      <c r="AN41" s="591">
        <v>8999987</v>
      </c>
    </row>
    <row r="42" spans="1:40" s="4" customFormat="1" x14ac:dyDescent="0.2">
      <c r="A42" s="212" t="s">
        <v>265</v>
      </c>
      <c r="B42" s="205">
        <v>522995</v>
      </c>
      <c r="C42" s="205">
        <v>231980</v>
      </c>
      <c r="D42" s="205">
        <v>217992</v>
      </c>
      <c r="E42" s="205">
        <v>13988</v>
      </c>
      <c r="F42" s="158">
        <v>13377</v>
      </c>
      <c r="G42" s="158">
        <v>19551</v>
      </c>
      <c r="H42" s="158">
        <v>10636</v>
      </c>
      <c r="I42" s="158">
        <v>8915</v>
      </c>
      <c r="J42" s="573">
        <v>198441</v>
      </c>
      <c r="K42" s="573">
        <v>2741</v>
      </c>
      <c r="L42" s="573">
        <v>2741</v>
      </c>
      <c r="M42" s="573">
        <v>0</v>
      </c>
      <c r="N42" s="159">
        <v>195700</v>
      </c>
      <c r="O42" s="191">
        <v>6050410</v>
      </c>
      <c r="P42" s="192">
        <v>2800443</v>
      </c>
      <c r="Q42" s="192">
        <v>2588608</v>
      </c>
      <c r="R42" s="192">
        <v>211835</v>
      </c>
      <c r="S42" s="192">
        <v>247868</v>
      </c>
      <c r="T42" s="192">
        <v>384112</v>
      </c>
      <c r="U42" s="192">
        <v>164150</v>
      </c>
      <c r="V42" s="191">
        <v>219962</v>
      </c>
      <c r="W42" s="192">
        <v>2204496</v>
      </c>
      <c r="X42" s="582">
        <v>133207</v>
      </c>
      <c r="Y42" s="582">
        <v>83718</v>
      </c>
      <c r="Z42" s="582">
        <v>49489</v>
      </c>
      <c r="AA42" s="583">
        <v>2071289</v>
      </c>
      <c r="AB42" s="191">
        <v>26326991</v>
      </c>
      <c r="AC42" s="192">
        <v>11831272</v>
      </c>
      <c r="AD42" s="192">
        <v>10988313</v>
      </c>
      <c r="AE42" s="192">
        <v>842959</v>
      </c>
      <c r="AF42" s="192">
        <v>956240</v>
      </c>
      <c r="AG42" s="192">
        <v>1606208</v>
      </c>
      <c r="AH42" s="192">
        <v>646690</v>
      </c>
      <c r="AI42" s="191">
        <v>959518</v>
      </c>
      <c r="AJ42" s="192">
        <v>9382105</v>
      </c>
      <c r="AK42" s="582">
        <v>619277</v>
      </c>
      <c r="AL42" s="582">
        <v>309550</v>
      </c>
      <c r="AM42" s="582">
        <v>309727</v>
      </c>
      <c r="AN42" s="591">
        <v>8762828</v>
      </c>
    </row>
    <row r="43" spans="1:40" s="4" customFormat="1" x14ac:dyDescent="0.2">
      <c r="A43" s="212" t="s">
        <v>266</v>
      </c>
      <c r="B43" s="205">
        <v>523825</v>
      </c>
      <c r="C43" s="205">
        <v>232455</v>
      </c>
      <c r="D43" s="205">
        <v>212072</v>
      </c>
      <c r="E43" s="205">
        <v>20383</v>
      </c>
      <c r="F43" s="158">
        <v>12615</v>
      </c>
      <c r="G43" s="158">
        <v>14981</v>
      </c>
      <c r="H43" s="158">
        <v>9497</v>
      </c>
      <c r="I43" s="158">
        <v>5484</v>
      </c>
      <c r="J43" s="573">
        <v>197091</v>
      </c>
      <c r="K43" s="573">
        <v>3886</v>
      </c>
      <c r="L43" s="573">
        <v>3118</v>
      </c>
      <c r="M43" s="573">
        <v>768</v>
      </c>
      <c r="N43" s="159">
        <v>193205</v>
      </c>
      <c r="O43" s="191">
        <v>6109153</v>
      </c>
      <c r="P43" s="192">
        <v>2833937</v>
      </c>
      <c r="Q43" s="192">
        <v>2581162</v>
      </c>
      <c r="R43" s="192">
        <v>252775</v>
      </c>
      <c r="S43" s="192">
        <v>262196</v>
      </c>
      <c r="T43" s="192">
        <v>417427</v>
      </c>
      <c r="U43" s="192">
        <v>188467</v>
      </c>
      <c r="V43" s="191">
        <v>228960</v>
      </c>
      <c r="W43" s="192">
        <v>2163115</v>
      </c>
      <c r="X43" s="582">
        <v>135135</v>
      </c>
      <c r="Y43" s="582">
        <v>73729</v>
      </c>
      <c r="Z43" s="582">
        <v>61406</v>
      </c>
      <c r="AA43" s="583">
        <v>2028600</v>
      </c>
      <c r="AB43" s="191">
        <v>26593565</v>
      </c>
      <c r="AC43" s="192">
        <v>11884038</v>
      </c>
      <c r="AD43" s="192">
        <v>10993637</v>
      </c>
      <c r="AE43" s="192">
        <v>890401</v>
      </c>
      <c r="AF43" s="192">
        <v>1114328</v>
      </c>
      <c r="AG43" s="192">
        <v>1727443</v>
      </c>
      <c r="AH43" s="192">
        <v>802620</v>
      </c>
      <c r="AI43" s="191">
        <v>924823</v>
      </c>
      <c r="AJ43" s="192">
        <v>9265574</v>
      </c>
      <c r="AK43" s="582">
        <v>603218</v>
      </c>
      <c r="AL43" s="582">
        <v>311708</v>
      </c>
      <c r="AM43" s="582">
        <v>291510</v>
      </c>
      <c r="AN43" s="591">
        <v>8662976</v>
      </c>
    </row>
    <row r="44" spans="1:40" s="4" customFormat="1" x14ac:dyDescent="0.2">
      <c r="A44" s="212" t="s">
        <v>267</v>
      </c>
      <c r="B44" s="205">
        <v>525115</v>
      </c>
      <c r="C44" s="205">
        <v>228657</v>
      </c>
      <c r="D44" s="205">
        <v>211805</v>
      </c>
      <c r="E44" s="205">
        <v>16852</v>
      </c>
      <c r="F44" s="158">
        <v>14404</v>
      </c>
      <c r="G44" s="158">
        <v>15308</v>
      </c>
      <c r="H44" s="158">
        <v>10909</v>
      </c>
      <c r="I44" s="158">
        <v>4399</v>
      </c>
      <c r="J44" s="573">
        <v>196497</v>
      </c>
      <c r="K44" s="573">
        <v>4451</v>
      </c>
      <c r="L44" s="573">
        <v>3495</v>
      </c>
      <c r="M44" s="573">
        <v>956</v>
      </c>
      <c r="N44" s="159">
        <v>192046</v>
      </c>
      <c r="O44" s="191">
        <v>6123654</v>
      </c>
      <c r="P44" s="192">
        <v>2830948</v>
      </c>
      <c r="Q44" s="192">
        <v>2575619</v>
      </c>
      <c r="R44" s="192">
        <v>255329</v>
      </c>
      <c r="S44" s="192">
        <v>267119</v>
      </c>
      <c r="T44" s="192">
        <v>392195</v>
      </c>
      <c r="U44" s="192">
        <v>183482</v>
      </c>
      <c r="V44" s="191">
        <v>208713</v>
      </c>
      <c r="W44" s="192">
        <v>2183424</v>
      </c>
      <c r="X44" s="582">
        <v>158403</v>
      </c>
      <c r="Y44" s="582">
        <v>83637</v>
      </c>
      <c r="Z44" s="582">
        <v>74766</v>
      </c>
      <c r="AA44" s="583">
        <v>2025021</v>
      </c>
      <c r="AB44" s="191">
        <v>26659772</v>
      </c>
      <c r="AC44" s="192">
        <v>11897201</v>
      </c>
      <c r="AD44" s="192">
        <v>11001920</v>
      </c>
      <c r="AE44" s="192">
        <v>895281</v>
      </c>
      <c r="AF44" s="192">
        <v>1100478</v>
      </c>
      <c r="AG44" s="192">
        <v>1666511</v>
      </c>
      <c r="AH44" s="192">
        <v>753208</v>
      </c>
      <c r="AI44" s="191">
        <v>913303</v>
      </c>
      <c r="AJ44" s="192">
        <v>9335409</v>
      </c>
      <c r="AK44" s="582">
        <v>635077</v>
      </c>
      <c r="AL44" s="582">
        <v>347270</v>
      </c>
      <c r="AM44" s="582">
        <v>287807</v>
      </c>
      <c r="AN44" s="591">
        <v>8700332</v>
      </c>
    </row>
    <row r="45" spans="1:40" s="4" customFormat="1" x14ac:dyDescent="0.2">
      <c r="A45" s="212" t="s">
        <v>268</v>
      </c>
      <c r="B45" s="205">
        <v>526366</v>
      </c>
      <c r="C45" s="205">
        <v>227126</v>
      </c>
      <c r="D45" s="205">
        <v>212090</v>
      </c>
      <c r="E45" s="205">
        <v>15036</v>
      </c>
      <c r="F45" s="158">
        <v>11991</v>
      </c>
      <c r="G45" s="158">
        <v>11275</v>
      </c>
      <c r="H45" s="158">
        <v>8437</v>
      </c>
      <c r="I45" s="158">
        <v>2838</v>
      </c>
      <c r="J45" s="573">
        <v>200815</v>
      </c>
      <c r="K45" s="573">
        <v>4755</v>
      </c>
      <c r="L45" s="573">
        <v>3554</v>
      </c>
      <c r="M45" s="573">
        <v>1201</v>
      </c>
      <c r="N45" s="159">
        <v>196060</v>
      </c>
      <c r="O45" s="191">
        <v>6137750</v>
      </c>
      <c r="P45" s="192">
        <v>2823305</v>
      </c>
      <c r="Q45" s="192">
        <v>2593715</v>
      </c>
      <c r="R45" s="192">
        <v>229590</v>
      </c>
      <c r="S45" s="192">
        <v>268441</v>
      </c>
      <c r="T45" s="192">
        <v>375374</v>
      </c>
      <c r="U45" s="192">
        <v>194588</v>
      </c>
      <c r="V45" s="191">
        <v>180786</v>
      </c>
      <c r="W45" s="192">
        <v>2218341</v>
      </c>
      <c r="X45" s="582">
        <v>139318</v>
      </c>
      <c r="Y45" s="582">
        <v>73853</v>
      </c>
      <c r="Z45" s="582">
        <v>65465</v>
      </c>
      <c r="AA45" s="583">
        <v>2079023</v>
      </c>
      <c r="AB45" s="191">
        <v>26725120</v>
      </c>
      <c r="AC45" s="192">
        <v>12072839</v>
      </c>
      <c r="AD45" s="192">
        <v>11235975</v>
      </c>
      <c r="AE45" s="192">
        <v>836864</v>
      </c>
      <c r="AF45" s="192">
        <v>1095602</v>
      </c>
      <c r="AG45" s="192">
        <v>1603697</v>
      </c>
      <c r="AH45" s="192">
        <v>735939</v>
      </c>
      <c r="AI45" s="191">
        <v>867758</v>
      </c>
      <c r="AJ45" s="192">
        <v>9632278</v>
      </c>
      <c r="AK45" s="582">
        <v>648717</v>
      </c>
      <c r="AL45" s="582">
        <v>359663</v>
      </c>
      <c r="AM45" s="582">
        <v>289054</v>
      </c>
      <c r="AN45" s="591">
        <v>8983561</v>
      </c>
    </row>
    <row r="46" spans="1:40" s="4" customFormat="1" x14ac:dyDescent="0.2">
      <c r="A46" s="212" t="s">
        <v>269</v>
      </c>
      <c r="B46" s="205">
        <v>527525</v>
      </c>
      <c r="C46" s="205">
        <v>227219</v>
      </c>
      <c r="D46" s="205">
        <v>214527</v>
      </c>
      <c r="E46" s="205">
        <v>12692</v>
      </c>
      <c r="F46" s="158">
        <v>19928</v>
      </c>
      <c r="G46" s="158">
        <v>12017</v>
      </c>
      <c r="H46" s="158">
        <v>9796</v>
      </c>
      <c r="I46" s="158">
        <v>2221</v>
      </c>
      <c r="J46" s="573">
        <v>202510</v>
      </c>
      <c r="K46" s="573">
        <v>11656</v>
      </c>
      <c r="L46" s="573">
        <v>10132</v>
      </c>
      <c r="M46" s="573">
        <v>1524</v>
      </c>
      <c r="N46" s="159">
        <v>190854</v>
      </c>
      <c r="O46" s="191">
        <v>6151177</v>
      </c>
      <c r="P46" s="192">
        <v>2823900</v>
      </c>
      <c r="Q46" s="192">
        <v>2610838</v>
      </c>
      <c r="R46" s="192">
        <v>213062</v>
      </c>
      <c r="S46" s="192">
        <v>230877</v>
      </c>
      <c r="T46" s="192">
        <v>362570</v>
      </c>
      <c r="U46" s="192">
        <v>158448</v>
      </c>
      <c r="V46" s="191">
        <v>204122</v>
      </c>
      <c r="W46" s="192">
        <v>2248268</v>
      </c>
      <c r="X46" s="582">
        <v>120260</v>
      </c>
      <c r="Y46" s="582">
        <v>72429</v>
      </c>
      <c r="Z46" s="582">
        <v>47831</v>
      </c>
      <c r="AA46" s="583">
        <v>2128008</v>
      </c>
      <c r="AB46" s="191">
        <v>26786536</v>
      </c>
      <c r="AC46" s="192">
        <v>11917844</v>
      </c>
      <c r="AD46" s="192">
        <v>11069985</v>
      </c>
      <c r="AE46" s="192">
        <v>847859</v>
      </c>
      <c r="AF46" s="192">
        <v>904936</v>
      </c>
      <c r="AG46" s="192">
        <v>1539098</v>
      </c>
      <c r="AH46" s="192">
        <v>612801</v>
      </c>
      <c r="AI46" s="191">
        <v>926297</v>
      </c>
      <c r="AJ46" s="192">
        <v>9530887</v>
      </c>
      <c r="AK46" s="582">
        <v>540201</v>
      </c>
      <c r="AL46" s="582">
        <v>292135</v>
      </c>
      <c r="AM46" s="582">
        <v>248066</v>
      </c>
      <c r="AN46" s="591">
        <v>8990686</v>
      </c>
    </row>
    <row r="47" spans="1:40" s="4" customFormat="1" x14ac:dyDescent="0.2">
      <c r="A47" s="212" t="s">
        <v>270</v>
      </c>
      <c r="B47" s="205">
        <v>528764</v>
      </c>
      <c r="C47" s="205">
        <v>226000</v>
      </c>
      <c r="D47" s="205">
        <v>212139</v>
      </c>
      <c r="E47" s="205">
        <v>13861</v>
      </c>
      <c r="F47" s="158">
        <v>15542</v>
      </c>
      <c r="G47" s="158">
        <v>12289</v>
      </c>
      <c r="H47" s="158">
        <v>8991</v>
      </c>
      <c r="I47" s="158">
        <v>3298</v>
      </c>
      <c r="J47" s="573">
        <v>199850</v>
      </c>
      <c r="K47" s="573">
        <v>7059</v>
      </c>
      <c r="L47" s="573">
        <v>6551</v>
      </c>
      <c r="M47" s="573">
        <v>508</v>
      </c>
      <c r="N47" s="159">
        <v>192791</v>
      </c>
      <c r="O47" s="191">
        <v>6164586</v>
      </c>
      <c r="P47" s="192">
        <v>2797240</v>
      </c>
      <c r="Q47" s="192">
        <v>2583795</v>
      </c>
      <c r="R47" s="192">
        <v>213445</v>
      </c>
      <c r="S47" s="192">
        <v>276509</v>
      </c>
      <c r="T47" s="192">
        <v>375911</v>
      </c>
      <c r="U47" s="192">
        <v>199924</v>
      </c>
      <c r="V47" s="191">
        <v>175987</v>
      </c>
      <c r="W47" s="192">
        <v>2207884</v>
      </c>
      <c r="X47" s="582">
        <v>128505</v>
      </c>
      <c r="Y47" s="582">
        <v>76585</v>
      </c>
      <c r="Z47" s="582">
        <v>51920</v>
      </c>
      <c r="AA47" s="583">
        <v>2079379</v>
      </c>
      <c r="AB47" s="191">
        <v>26848141</v>
      </c>
      <c r="AC47" s="192">
        <v>11920216</v>
      </c>
      <c r="AD47" s="192">
        <v>11136719</v>
      </c>
      <c r="AE47" s="192">
        <v>783497</v>
      </c>
      <c r="AF47" s="192">
        <v>1077094</v>
      </c>
      <c r="AG47" s="192">
        <v>1473928</v>
      </c>
      <c r="AH47" s="192">
        <v>747308</v>
      </c>
      <c r="AI47" s="191">
        <v>726620</v>
      </c>
      <c r="AJ47" s="192">
        <v>9662791</v>
      </c>
      <c r="AK47" s="582">
        <v>573982</v>
      </c>
      <c r="AL47" s="582">
        <v>329786</v>
      </c>
      <c r="AM47" s="582">
        <v>244196</v>
      </c>
      <c r="AN47" s="591">
        <v>9088809</v>
      </c>
    </row>
    <row r="48" spans="1:40" s="4" customFormat="1" x14ac:dyDescent="0.2">
      <c r="A48" s="212" t="s">
        <v>271</v>
      </c>
      <c r="B48" s="205" t="e">
        <v>#N/A</v>
      </c>
      <c r="C48" s="205" t="e">
        <v>#N/A</v>
      </c>
      <c r="D48" s="205" t="e">
        <v>#N/A</v>
      </c>
      <c r="E48" s="205" t="e">
        <v>#N/A</v>
      </c>
      <c r="F48" s="205" t="e">
        <v>#N/A</v>
      </c>
      <c r="G48" s="205" t="e">
        <v>#N/A</v>
      </c>
      <c r="H48" s="205" t="e">
        <v>#N/A</v>
      </c>
      <c r="I48" s="205" t="e">
        <v>#N/A</v>
      </c>
      <c r="J48" s="205" t="e">
        <v>#N/A</v>
      </c>
      <c r="K48" s="205" t="e">
        <v>#N/A</v>
      </c>
      <c r="L48" s="205" t="e">
        <v>#N/A</v>
      </c>
      <c r="M48" s="205" t="e">
        <v>#N/A</v>
      </c>
      <c r="N48" s="579" t="e">
        <v>#N/A</v>
      </c>
      <c r="O48" s="191" t="e">
        <v>#N/A</v>
      </c>
      <c r="P48" s="192" t="e">
        <v>#N/A</v>
      </c>
      <c r="Q48" s="192" t="e">
        <v>#N/A</v>
      </c>
      <c r="R48" s="192" t="e">
        <v>#N/A</v>
      </c>
      <c r="S48" s="192" t="e">
        <v>#N/A</v>
      </c>
      <c r="T48" s="192" t="e">
        <v>#N/A</v>
      </c>
      <c r="U48" s="192" t="e">
        <v>#N/A</v>
      </c>
      <c r="V48" s="191" t="e">
        <v>#N/A</v>
      </c>
      <c r="W48" s="191" t="e">
        <v>#N/A</v>
      </c>
      <c r="X48" s="191" t="e">
        <v>#N/A</v>
      </c>
      <c r="Y48" s="191" t="e">
        <v>#N/A</v>
      </c>
      <c r="Z48" s="191" t="e">
        <v>#N/A</v>
      </c>
      <c r="AA48" s="584" t="e">
        <v>#N/A</v>
      </c>
      <c r="AB48" s="191" t="e">
        <v>#N/A</v>
      </c>
      <c r="AC48" s="192" t="e">
        <v>#N/A</v>
      </c>
      <c r="AD48" s="192" t="e">
        <v>#N/A</v>
      </c>
      <c r="AE48" s="192" t="e">
        <v>#N/A</v>
      </c>
      <c r="AF48" s="192" t="e">
        <v>#N/A</v>
      </c>
      <c r="AG48" s="192" t="e">
        <v>#N/A</v>
      </c>
      <c r="AH48" s="192" t="e">
        <v>#N/A</v>
      </c>
      <c r="AI48" s="191" t="e">
        <v>#N/A</v>
      </c>
      <c r="AJ48" s="191" t="e">
        <v>#N/A</v>
      </c>
      <c r="AK48" s="191" t="e">
        <v>#N/A</v>
      </c>
      <c r="AL48" s="191" t="e">
        <v>#N/A</v>
      </c>
      <c r="AM48" s="191" t="e">
        <v>#N/A</v>
      </c>
      <c r="AN48" s="592" t="e">
        <v>#N/A</v>
      </c>
    </row>
    <row r="49" spans="1:40" s="4" customFormat="1" x14ac:dyDescent="0.2">
      <c r="A49" s="212" t="s">
        <v>272</v>
      </c>
      <c r="B49" s="205" t="e">
        <v>#N/A</v>
      </c>
      <c r="C49" s="205" t="e">
        <v>#N/A</v>
      </c>
      <c r="D49" s="205" t="e">
        <v>#N/A</v>
      </c>
      <c r="E49" s="205" t="e">
        <v>#N/A</v>
      </c>
      <c r="F49" s="205" t="e">
        <v>#N/A</v>
      </c>
      <c r="G49" s="205" t="e">
        <v>#N/A</v>
      </c>
      <c r="H49" s="205" t="e">
        <v>#N/A</v>
      </c>
      <c r="I49" s="205" t="e">
        <v>#N/A</v>
      </c>
      <c r="J49" s="205" t="e">
        <v>#N/A</v>
      </c>
      <c r="K49" s="205" t="e">
        <v>#N/A</v>
      </c>
      <c r="L49" s="205" t="e">
        <v>#N/A</v>
      </c>
      <c r="M49" s="205" t="e">
        <v>#N/A</v>
      </c>
      <c r="N49" s="579" t="e">
        <v>#N/A</v>
      </c>
      <c r="O49" s="191" t="e">
        <v>#N/A</v>
      </c>
      <c r="P49" s="192" t="e">
        <v>#N/A</v>
      </c>
      <c r="Q49" s="192" t="e">
        <v>#N/A</v>
      </c>
      <c r="R49" s="192" t="e">
        <v>#N/A</v>
      </c>
      <c r="S49" s="192" t="e">
        <v>#N/A</v>
      </c>
      <c r="T49" s="192" t="e">
        <v>#N/A</v>
      </c>
      <c r="U49" s="192" t="e">
        <v>#N/A</v>
      </c>
      <c r="V49" s="191" t="e">
        <v>#N/A</v>
      </c>
      <c r="W49" s="191" t="e">
        <v>#N/A</v>
      </c>
      <c r="X49" s="191" t="e">
        <v>#N/A</v>
      </c>
      <c r="Y49" s="191" t="e">
        <v>#N/A</v>
      </c>
      <c r="Z49" s="191" t="e">
        <v>#N/A</v>
      </c>
      <c r="AA49" s="584" t="e">
        <v>#N/A</v>
      </c>
      <c r="AB49" s="191" t="e">
        <v>#N/A</v>
      </c>
      <c r="AC49" s="192" t="e">
        <v>#N/A</v>
      </c>
      <c r="AD49" s="192" t="e">
        <v>#N/A</v>
      </c>
      <c r="AE49" s="192" t="e">
        <v>#N/A</v>
      </c>
      <c r="AF49" s="192" t="e">
        <v>#N/A</v>
      </c>
      <c r="AG49" s="192" t="e">
        <v>#N/A</v>
      </c>
      <c r="AH49" s="192" t="e">
        <v>#N/A</v>
      </c>
      <c r="AI49" s="191" t="e">
        <v>#N/A</v>
      </c>
      <c r="AJ49" s="191" t="e">
        <v>#N/A</v>
      </c>
      <c r="AK49" s="191" t="e">
        <v>#N/A</v>
      </c>
      <c r="AL49" s="191" t="e">
        <v>#N/A</v>
      </c>
      <c r="AM49" s="191" t="e">
        <v>#N/A</v>
      </c>
      <c r="AN49" s="592" t="e">
        <v>#N/A</v>
      </c>
    </row>
    <row r="50" spans="1:40" s="4" customFormat="1" x14ac:dyDescent="0.2">
      <c r="A50" s="212" t="s">
        <v>273</v>
      </c>
      <c r="B50" s="205" t="e">
        <v>#N/A</v>
      </c>
      <c r="C50" s="205" t="e">
        <v>#N/A</v>
      </c>
      <c r="D50" s="205" t="e">
        <v>#N/A</v>
      </c>
      <c r="E50" s="205" t="e">
        <v>#N/A</v>
      </c>
      <c r="F50" s="205" t="e">
        <v>#N/A</v>
      </c>
      <c r="G50" s="205" t="e">
        <v>#N/A</v>
      </c>
      <c r="H50" s="205" t="e">
        <v>#N/A</v>
      </c>
      <c r="I50" s="205" t="e">
        <v>#N/A</v>
      </c>
      <c r="J50" s="205" t="e">
        <v>#N/A</v>
      </c>
      <c r="K50" s="205" t="e">
        <v>#N/A</v>
      </c>
      <c r="L50" s="205" t="e">
        <v>#N/A</v>
      </c>
      <c r="M50" s="205" t="e">
        <v>#N/A</v>
      </c>
      <c r="N50" s="579" t="e">
        <v>#N/A</v>
      </c>
      <c r="O50" s="191" t="e">
        <v>#N/A</v>
      </c>
      <c r="P50" s="192" t="e">
        <v>#N/A</v>
      </c>
      <c r="Q50" s="192" t="e">
        <v>#N/A</v>
      </c>
      <c r="R50" s="192" t="e">
        <v>#N/A</v>
      </c>
      <c r="S50" s="192" t="e">
        <v>#N/A</v>
      </c>
      <c r="T50" s="192" t="e">
        <v>#N/A</v>
      </c>
      <c r="U50" s="192" t="e">
        <v>#N/A</v>
      </c>
      <c r="V50" s="191" t="e">
        <v>#N/A</v>
      </c>
      <c r="W50" s="191" t="e">
        <v>#N/A</v>
      </c>
      <c r="X50" s="191" t="e">
        <v>#N/A</v>
      </c>
      <c r="Y50" s="191" t="e">
        <v>#N/A</v>
      </c>
      <c r="Z50" s="191" t="e">
        <v>#N/A</v>
      </c>
      <c r="AA50" s="584" t="e">
        <v>#N/A</v>
      </c>
      <c r="AB50" s="191" t="e">
        <v>#N/A</v>
      </c>
      <c r="AC50" s="192" t="e">
        <v>#N/A</v>
      </c>
      <c r="AD50" s="192" t="e">
        <v>#N/A</v>
      </c>
      <c r="AE50" s="192" t="e">
        <v>#N/A</v>
      </c>
      <c r="AF50" s="192" t="e">
        <v>#N/A</v>
      </c>
      <c r="AG50" s="192" t="e">
        <v>#N/A</v>
      </c>
      <c r="AH50" s="192" t="e">
        <v>#N/A</v>
      </c>
      <c r="AI50" s="191" t="e">
        <v>#N/A</v>
      </c>
      <c r="AJ50" s="191" t="e">
        <v>#N/A</v>
      </c>
      <c r="AK50" s="191" t="e">
        <v>#N/A</v>
      </c>
      <c r="AL50" s="191" t="e">
        <v>#N/A</v>
      </c>
      <c r="AM50" s="191" t="e">
        <v>#N/A</v>
      </c>
      <c r="AN50" s="592" t="e">
        <v>#N/A</v>
      </c>
    </row>
    <row r="51" spans="1:40" s="4" customFormat="1" x14ac:dyDescent="0.2">
      <c r="A51" s="212" t="s">
        <v>274</v>
      </c>
      <c r="B51" s="205">
        <v>516174</v>
      </c>
      <c r="C51" s="205">
        <v>213804</v>
      </c>
      <c r="D51" s="205">
        <v>203062</v>
      </c>
      <c r="E51" s="205">
        <v>10742</v>
      </c>
      <c r="F51" s="158">
        <v>13599</v>
      </c>
      <c r="G51" s="158">
        <v>13139</v>
      </c>
      <c r="H51" s="158">
        <v>10280</v>
      </c>
      <c r="I51" s="158">
        <v>2859</v>
      </c>
      <c r="J51" s="573">
        <v>189923</v>
      </c>
      <c r="K51" s="573">
        <v>5137</v>
      </c>
      <c r="L51" s="573">
        <v>3319</v>
      </c>
      <c r="M51" s="573">
        <v>1818</v>
      </c>
      <c r="N51" s="159">
        <v>184786</v>
      </c>
      <c r="O51" s="585">
        <v>5913500</v>
      </c>
      <c r="P51" s="192">
        <v>2706697</v>
      </c>
      <c r="Q51" s="192">
        <v>2447492</v>
      </c>
      <c r="R51" s="192">
        <v>259205</v>
      </c>
      <c r="S51" s="192">
        <v>305643</v>
      </c>
      <c r="T51" s="192">
        <v>407439</v>
      </c>
      <c r="U51" s="192">
        <v>228570</v>
      </c>
      <c r="V51" s="191">
        <v>178869</v>
      </c>
      <c r="W51" s="192">
        <v>2040053</v>
      </c>
      <c r="X51" s="582">
        <v>125308</v>
      </c>
      <c r="Y51" s="582">
        <v>77073</v>
      </c>
      <c r="Z51" s="582">
        <v>48235</v>
      </c>
      <c r="AA51" s="583">
        <v>1914745</v>
      </c>
      <c r="AB51" s="585">
        <v>27200730</v>
      </c>
      <c r="AC51" s="192">
        <v>12503010</v>
      </c>
      <c r="AD51" s="192">
        <v>11337689</v>
      </c>
      <c r="AE51" s="192">
        <v>1165321</v>
      </c>
      <c r="AF51" s="192">
        <v>1400646</v>
      </c>
      <c r="AG51" s="192">
        <v>1962943</v>
      </c>
      <c r="AH51" s="192">
        <v>962804</v>
      </c>
      <c r="AI51" s="191">
        <v>1000139</v>
      </c>
      <c r="AJ51" s="192">
        <v>9339702</v>
      </c>
      <c r="AK51" s="582">
        <v>765722</v>
      </c>
      <c r="AL51" s="582">
        <v>428847</v>
      </c>
      <c r="AM51" s="582">
        <v>336875</v>
      </c>
      <c r="AN51" s="591">
        <v>8573980</v>
      </c>
    </row>
    <row r="52" spans="1:40" s="4" customFormat="1" x14ac:dyDescent="0.2">
      <c r="A52" s="212" t="s">
        <v>275</v>
      </c>
      <c r="B52" s="205">
        <v>517222</v>
      </c>
      <c r="C52" s="205">
        <v>209407</v>
      </c>
      <c r="D52" s="205">
        <v>201540</v>
      </c>
      <c r="E52" s="205">
        <v>7867</v>
      </c>
      <c r="F52" s="158">
        <v>18578</v>
      </c>
      <c r="G52" s="158">
        <v>15504</v>
      </c>
      <c r="H52" s="158">
        <v>13052</v>
      </c>
      <c r="I52" s="158">
        <v>2452</v>
      </c>
      <c r="J52" s="573">
        <v>186036</v>
      </c>
      <c r="K52" s="573">
        <v>9426</v>
      </c>
      <c r="L52" s="573">
        <v>5526</v>
      </c>
      <c r="M52" s="573">
        <v>3900</v>
      </c>
      <c r="N52" s="159">
        <v>176610</v>
      </c>
      <c r="O52" s="205">
        <v>5924930</v>
      </c>
      <c r="P52" s="158">
        <v>2689433</v>
      </c>
      <c r="Q52" s="158">
        <v>2463358</v>
      </c>
      <c r="R52" s="158">
        <v>226075</v>
      </c>
      <c r="S52" s="158">
        <v>258576</v>
      </c>
      <c r="T52" s="158">
        <v>357132</v>
      </c>
      <c r="U52" s="158">
        <v>190337</v>
      </c>
      <c r="V52" s="205">
        <v>166795</v>
      </c>
      <c r="W52" s="158">
        <v>2105094</v>
      </c>
      <c r="X52" s="573">
        <v>121480</v>
      </c>
      <c r="Y52" s="573">
        <v>68004</v>
      </c>
      <c r="Z52" s="573">
        <v>53476</v>
      </c>
      <c r="AA52" s="159">
        <v>1983614</v>
      </c>
      <c r="AB52" s="205">
        <v>27272403</v>
      </c>
      <c r="AC52" s="158">
        <v>12545871</v>
      </c>
      <c r="AD52" s="158">
        <v>11476997</v>
      </c>
      <c r="AE52" s="158">
        <v>1068874</v>
      </c>
      <c r="AF52" s="158">
        <v>1273951</v>
      </c>
      <c r="AG52" s="158">
        <v>1776828</v>
      </c>
      <c r="AH52" s="158">
        <v>873862</v>
      </c>
      <c r="AI52" s="205">
        <v>902966</v>
      </c>
      <c r="AJ52" s="158">
        <v>9675017</v>
      </c>
      <c r="AK52" s="573">
        <v>729393</v>
      </c>
      <c r="AL52" s="573">
        <v>397303</v>
      </c>
      <c r="AM52" s="573">
        <v>332090</v>
      </c>
      <c r="AN52" s="162">
        <v>8945624</v>
      </c>
    </row>
    <row r="53" spans="1:40" x14ac:dyDescent="0.2">
      <c r="A53" s="212" t="s">
        <v>276</v>
      </c>
      <c r="B53" s="205">
        <v>518409</v>
      </c>
      <c r="C53" s="205">
        <v>225893</v>
      </c>
      <c r="D53" s="205">
        <v>214421</v>
      </c>
      <c r="E53" s="205">
        <v>11472</v>
      </c>
      <c r="F53" s="158">
        <v>20063</v>
      </c>
      <c r="G53" s="158">
        <v>17721</v>
      </c>
      <c r="H53" s="158">
        <v>14556</v>
      </c>
      <c r="I53" s="158">
        <v>3165</v>
      </c>
      <c r="J53" s="573">
        <v>196700</v>
      </c>
      <c r="K53" s="573">
        <v>7633</v>
      </c>
      <c r="L53" s="573">
        <v>5507</v>
      </c>
      <c r="M53" s="573">
        <v>2126</v>
      </c>
      <c r="N53" s="159">
        <v>189067</v>
      </c>
      <c r="O53" s="205">
        <v>5936539</v>
      </c>
      <c r="P53" s="158">
        <v>2717416</v>
      </c>
      <c r="Q53" s="158">
        <v>2501339</v>
      </c>
      <c r="R53" s="158">
        <v>216077</v>
      </c>
      <c r="S53" s="158">
        <v>255092</v>
      </c>
      <c r="T53" s="158">
        <v>364315</v>
      </c>
      <c r="U53" s="158">
        <v>184738</v>
      </c>
      <c r="V53" s="205">
        <v>179577</v>
      </c>
      <c r="W53" s="158">
        <v>2136398</v>
      </c>
      <c r="X53" s="573">
        <v>109031</v>
      </c>
      <c r="Y53" s="573">
        <v>69643</v>
      </c>
      <c r="Z53" s="573">
        <v>39388</v>
      </c>
      <c r="AA53" s="159">
        <v>2027367</v>
      </c>
      <c r="AB53" s="205">
        <v>27344830</v>
      </c>
      <c r="AC53" s="158">
        <v>12396591</v>
      </c>
      <c r="AD53" s="158">
        <v>11459250</v>
      </c>
      <c r="AE53" s="158">
        <v>937341</v>
      </c>
      <c r="AF53" s="158">
        <v>1278057</v>
      </c>
      <c r="AG53" s="158">
        <v>1815753</v>
      </c>
      <c r="AH53" s="158">
        <v>894229</v>
      </c>
      <c r="AI53" s="205">
        <v>921524</v>
      </c>
      <c r="AJ53" s="158">
        <v>9616199</v>
      </c>
      <c r="AK53" s="573">
        <v>691199</v>
      </c>
      <c r="AL53" s="573">
        <v>378618</v>
      </c>
      <c r="AM53" s="573">
        <v>312581</v>
      </c>
      <c r="AN53" s="162">
        <v>8925000</v>
      </c>
    </row>
    <row r="54" spans="1:40" x14ac:dyDescent="0.2">
      <c r="A54" s="212" t="s">
        <v>277</v>
      </c>
      <c r="B54" s="205">
        <v>519469</v>
      </c>
      <c r="C54" s="205">
        <v>217323</v>
      </c>
      <c r="D54" s="205">
        <v>206044</v>
      </c>
      <c r="E54" s="205">
        <v>11279</v>
      </c>
      <c r="F54" s="158">
        <v>15241</v>
      </c>
      <c r="G54" s="158">
        <v>12185</v>
      </c>
      <c r="H54" s="158">
        <v>10935</v>
      </c>
      <c r="I54" s="158">
        <v>1250</v>
      </c>
      <c r="J54" s="573">
        <v>193859</v>
      </c>
      <c r="K54" s="573">
        <v>5180</v>
      </c>
      <c r="L54" s="573">
        <v>4306</v>
      </c>
      <c r="M54" s="573">
        <v>874</v>
      </c>
      <c r="N54" s="159">
        <v>188679</v>
      </c>
      <c r="O54" s="205">
        <v>5947952</v>
      </c>
      <c r="P54" s="158">
        <v>2695579</v>
      </c>
      <c r="Q54" s="158">
        <v>2457994</v>
      </c>
      <c r="R54" s="158">
        <v>237585</v>
      </c>
      <c r="S54" s="158">
        <v>258523</v>
      </c>
      <c r="T54" s="158">
        <v>376206</v>
      </c>
      <c r="U54" s="158">
        <v>186697</v>
      </c>
      <c r="V54" s="205">
        <v>189509</v>
      </c>
      <c r="W54" s="158">
        <v>2080922</v>
      </c>
      <c r="X54" s="573">
        <v>109641</v>
      </c>
      <c r="Y54" s="573">
        <v>71611</v>
      </c>
      <c r="Z54" s="573">
        <v>38030</v>
      </c>
      <c r="AA54" s="159">
        <v>1971281</v>
      </c>
      <c r="AB54" s="205">
        <v>27416497</v>
      </c>
      <c r="AC54" s="158">
        <v>12477512</v>
      </c>
      <c r="AD54" s="158">
        <v>11328384</v>
      </c>
      <c r="AE54" s="158">
        <v>1149128</v>
      </c>
      <c r="AF54" s="158">
        <v>1240032</v>
      </c>
      <c r="AG54" s="158">
        <v>1757938</v>
      </c>
      <c r="AH54" s="158">
        <v>829323</v>
      </c>
      <c r="AI54" s="205">
        <v>928615</v>
      </c>
      <c r="AJ54" s="158">
        <v>9517246</v>
      </c>
      <c r="AK54" s="573">
        <v>708577</v>
      </c>
      <c r="AL54" s="573">
        <v>398540</v>
      </c>
      <c r="AM54" s="573">
        <v>310037</v>
      </c>
      <c r="AN54" s="162">
        <v>8808669</v>
      </c>
    </row>
    <row r="55" spans="1:40" x14ac:dyDescent="0.2">
      <c r="A55" s="212" t="s">
        <v>278</v>
      </c>
      <c r="B55" s="205">
        <v>520390</v>
      </c>
      <c r="C55" s="205">
        <v>217757</v>
      </c>
      <c r="D55" s="205">
        <v>206608</v>
      </c>
      <c r="E55" s="205">
        <v>11149</v>
      </c>
      <c r="F55" s="158">
        <v>14216</v>
      </c>
      <c r="G55" s="158">
        <v>11792</v>
      </c>
      <c r="H55" s="158">
        <v>9338</v>
      </c>
      <c r="I55" s="158">
        <v>2454</v>
      </c>
      <c r="J55" s="573">
        <v>194816</v>
      </c>
      <c r="K55" s="573">
        <v>6511</v>
      </c>
      <c r="L55" s="573">
        <v>4878</v>
      </c>
      <c r="M55" s="573">
        <v>1633</v>
      </c>
      <c r="N55" s="159">
        <v>188305</v>
      </c>
      <c r="O55" s="205">
        <v>5958942</v>
      </c>
      <c r="P55" s="158">
        <v>2705832</v>
      </c>
      <c r="Q55" s="158">
        <v>2468305</v>
      </c>
      <c r="R55" s="158">
        <v>237527</v>
      </c>
      <c r="S55" s="158">
        <v>312749</v>
      </c>
      <c r="T55" s="158">
        <v>434866</v>
      </c>
      <c r="U55" s="158">
        <v>237530</v>
      </c>
      <c r="V55" s="205">
        <v>197336</v>
      </c>
      <c r="W55" s="158">
        <v>2033234</v>
      </c>
      <c r="X55" s="573">
        <v>113092</v>
      </c>
      <c r="Y55" s="573">
        <v>75219</v>
      </c>
      <c r="Z55" s="573">
        <v>37873</v>
      </c>
      <c r="AA55" s="159">
        <v>1920142</v>
      </c>
      <c r="AB55" s="205">
        <v>27486449</v>
      </c>
      <c r="AC55" s="158">
        <v>12483270</v>
      </c>
      <c r="AD55" s="158">
        <v>11394821</v>
      </c>
      <c r="AE55" s="158">
        <v>1088449</v>
      </c>
      <c r="AF55" s="158">
        <v>1370670</v>
      </c>
      <c r="AG55" s="158">
        <v>1835724</v>
      </c>
      <c r="AH55" s="158">
        <v>920544</v>
      </c>
      <c r="AI55" s="205">
        <v>915180</v>
      </c>
      <c r="AJ55" s="158">
        <v>9539191</v>
      </c>
      <c r="AK55" s="573">
        <v>769239</v>
      </c>
      <c r="AL55" s="573">
        <v>443537</v>
      </c>
      <c r="AM55" s="573">
        <v>325702</v>
      </c>
      <c r="AN55" s="162">
        <v>8769952</v>
      </c>
    </row>
    <row r="56" spans="1:40" x14ac:dyDescent="0.2">
      <c r="A56" s="212" t="s">
        <v>279</v>
      </c>
      <c r="B56" s="205">
        <v>521626</v>
      </c>
      <c r="C56" s="205">
        <v>222013</v>
      </c>
      <c r="D56" s="205">
        <v>215032</v>
      </c>
      <c r="E56" s="205">
        <v>6981</v>
      </c>
      <c r="F56" s="158">
        <v>20117</v>
      </c>
      <c r="G56" s="158">
        <v>14866</v>
      </c>
      <c r="H56" s="158">
        <v>11030</v>
      </c>
      <c r="I56" s="158">
        <v>3836</v>
      </c>
      <c r="J56" s="573">
        <v>200166</v>
      </c>
      <c r="K56" s="573">
        <v>10030</v>
      </c>
      <c r="L56" s="573">
        <v>9087</v>
      </c>
      <c r="M56" s="573">
        <v>943</v>
      </c>
      <c r="N56" s="159">
        <v>190136</v>
      </c>
      <c r="O56" s="205">
        <v>5970585</v>
      </c>
      <c r="P56" s="158">
        <v>2721569</v>
      </c>
      <c r="Q56" s="158">
        <v>2513248</v>
      </c>
      <c r="R56" s="158">
        <v>208321</v>
      </c>
      <c r="S56" s="158">
        <v>309487</v>
      </c>
      <c r="T56" s="158">
        <v>433078</v>
      </c>
      <c r="U56" s="158">
        <v>236214</v>
      </c>
      <c r="V56" s="205">
        <v>196864</v>
      </c>
      <c r="W56" s="158">
        <v>2079068</v>
      </c>
      <c r="X56" s="573">
        <v>107160</v>
      </c>
      <c r="Y56" s="573">
        <v>73273</v>
      </c>
      <c r="Z56" s="573">
        <v>33887</v>
      </c>
      <c r="AA56" s="159">
        <v>1971908</v>
      </c>
      <c r="AB56" s="205">
        <v>27558139</v>
      </c>
      <c r="AC56" s="158">
        <v>12750829</v>
      </c>
      <c r="AD56" s="158">
        <v>11692705</v>
      </c>
      <c r="AE56" s="158">
        <v>1058124</v>
      </c>
      <c r="AF56" s="158">
        <v>1380351</v>
      </c>
      <c r="AG56" s="158">
        <v>1958428</v>
      </c>
      <c r="AH56" s="158">
        <v>1008785</v>
      </c>
      <c r="AI56" s="205">
        <v>949643</v>
      </c>
      <c r="AJ56" s="158">
        <v>9715444</v>
      </c>
      <c r="AK56" s="573">
        <v>683267</v>
      </c>
      <c r="AL56" s="573">
        <v>366732</v>
      </c>
      <c r="AM56" s="573">
        <v>316535</v>
      </c>
      <c r="AN56" s="162">
        <v>9032177</v>
      </c>
    </row>
    <row r="57" spans="1:40" x14ac:dyDescent="0.2">
      <c r="A57" s="212" t="s">
        <v>280</v>
      </c>
      <c r="B57" s="205">
        <v>522715</v>
      </c>
      <c r="C57" s="205">
        <v>219758</v>
      </c>
      <c r="D57" s="205">
        <v>212471</v>
      </c>
      <c r="E57" s="205">
        <v>7287</v>
      </c>
      <c r="F57" s="158">
        <v>21643</v>
      </c>
      <c r="G57" s="158">
        <v>16414</v>
      </c>
      <c r="H57" s="158">
        <v>14469</v>
      </c>
      <c r="I57" s="158">
        <v>1945</v>
      </c>
      <c r="J57" s="573">
        <v>196057</v>
      </c>
      <c r="K57" s="573">
        <v>8342</v>
      </c>
      <c r="L57" s="573">
        <v>7174</v>
      </c>
      <c r="M57" s="573">
        <v>1168</v>
      </c>
      <c r="N57" s="159">
        <v>187715</v>
      </c>
      <c r="O57" s="205">
        <v>5981664</v>
      </c>
      <c r="P57" s="158">
        <v>2749546</v>
      </c>
      <c r="Q57" s="158">
        <v>2567894</v>
      </c>
      <c r="R57" s="158">
        <v>181652</v>
      </c>
      <c r="S57" s="158">
        <v>285507</v>
      </c>
      <c r="T57" s="158">
        <v>379777</v>
      </c>
      <c r="U57" s="158">
        <v>209484</v>
      </c>
      <c r="V57" s="205">
        <v>170293</v>
      </c>
      <c r="W57" s="158">
        <v>2187041</v>
      </c>
      <c r="X57" s="573">
        <v>113027</v>
      </c>
      <c r="Y57" s="573">
        <v>76023</v>
      </c>
      <c r="Z57" s="573">
        <v>37004</v>
      </c>
      <c r="AA57" s="159">
        <v>2074014</v>
      </c>
      <c r="AB57" s="205">
        <v>27628500</v>
      </c>
      <c r="AC57" s="158">
        <v>12817952</v>
      </c>
      <c r="AD57" s="158">
        <v>11892404</v>
      </c>
      <c r="AE57" s="158">
        <v>925548</v>
      </c>
      <c r="AF57" s="158">
        <v>1305310</v>
      </c>
      <c r="AG57" s="158">
        <v>1888428</v>
      </c>
      <c r="AH57" s="158">
        <v>920370</v>
      </c>
      <c r="AI57" s="205">
        <v>968058</v>
      </c>
      <c r="AJ57" s="158">
        <v>9978788</v>
      </c>
      <c r="AK57" s="573">
        <v>680612</v>
      </c>
      <c r="AL57" s="573">
        <v>384773</v>
      </c>
      <c r="AM57" s="573">
        <v>295839</v>
      </c>
      <c r="AN57" s="162">
        <v>9298176</v>
      </c>
    </row>
    <row r="58" spans="1:40" x14ac:dyDescent="0.2">
      <c r="A58" s="212" t="s">
        <v>281</v>
      </c>
      <c r="B58" s="205">
        <v>523754</v>
      </c>
      <c r="C58" s="205">
        <v>226850</v>
      </c>
      <c r="D58" s="205">
        <v>211573</v>
      </c>
      <c r="E58" s="205">
        <v>15277</v>
      </c>
      <c r="F58" s="158">
        <v>18806</v>
      </c>
      <c r="G58" s="158">
        <v>17825</v>
      </c>
      <c r="H58" s="158">
        <v>12075</v>
      </c>
      <c r="I58" s="158">
        <v>5750</v>
      </c>
      <c r="J58" s="573">
        <v>193748</v>
      </c>
      <c r="K58" s="573">
        <v>8999</v>
      </c>
      <c r="L58" s="573">
        <v>6731</v>
      </c>
      <c r="M58" s="573">
        <v>2268</v>
      </c>
      <c r="N58" s="159">
        <v>184749</v>
      </c>
      <c r="O58" s="205">
        <v>5992888</v>
      </c>
      <c r="P58" s="158">
        <v>2830992</v>
      </c>
      <c r="Q58" s="158">
        <v>2586725</v>
      </c>
      <c r="R58" s="158">
        <v>244267</v>
      </c>
      <c r="S58" s="158">
        <v>279851</v>
      </c>
      <c r="T58" s="158">
        <v>425037</v>
      </c>
      <c r="U58" s="158">
        <v>208900</v>
      </c>
      <c r="V58" s="205">
        <v>216137</v>
      </c>
      <c r="W58" s="158">
        <v>2157094</v>
      </c>
      <c r="X58" s="573">
        <v>131118</v>
      </c>
      <c r="Y58" s="573">
        <v>69837</v>
      </c>
      <c r="Z58" s="573">
        <v>61281</v>
      </c>
      <c r="AA58" s="159">
        <v>2025976</v>
      </c>
      <c r="AB58" s="205">
        <v>27699982</v>
      </c>
      <c r="AC58" s="158">
        <v>12931842</v>
      </c>
      <c r="AD58" s="158">
        <v>11748893</v>
      </c>
      <c r="AE58" s="158">
        <v>1182949</v>
      </c>
      <c r="AF58" s="158">
        <v>1265537</v>
      </c>
      <c r="AG58" s="158">
        <v>1976978</v>
      </c>
      <c r="AH58" s="158">
        <v>877462</v>
      </c>
      <c r="AI58" s="205">
        <v>1099516</v>
      </c>
      <c r="AJ58" s="158">
        <v>9745986</v>
      </c>
      <c r="AK58" s="573">
        <v>699533</v>
      </c>
      <c r="AL58" s="573">
        <v>376976</v>
      </c>
      <c r="AM58" s="573">
        <v>322557</v>
      </c>
      <c r="AN58" s="162">
        <v>9046453</v>
      </c>
    </row>
    <row r="59" spans="1:40" x14ac:dyDescent="0.2">
      <c r="A59" s="212" t="s">
        <v>282</v>
      </c>
      <c r="B59" s="205">
        <v>524805</v>
      </c>
      <c r="C59" s="205">
        <v>215553</v>
      </c>
      <c r="D59" s="205">
        <v>200413</v>
      </c>
      <c r="E59" s="205">
        <v>15140</v>
      </c>
      <c r="F59" s="158">
        <v>17234</v>
      </c>
      <c r="G59" s="158">
        <v>14943</v>
      </c>
      <c r="H59" s="158">
        <v>12729</v>
      </c>
      <c r="I59" s="158">
        <v>2214</v>
      </c>
      <c r="J59" s="573">
        <v>185470</v>
      </c>
      <c r="K59" s="573">
        <v>5584</v>
      </c>
      <c r="L59" s="573">
        <v>4505</v>
      </c>
      <c r="M59" s="573">
        <v>1079</v>
      </c>
      <c r="N59" s="159">
        <v>179886</v>
      </c>
      <c r="O59" s="205">
        <v>6004125</v>
      </c>
      <c r="P59" s="158">
        <v>2757616</v>
      </c>
      <c r="Q59" s="158">
        <v>2515197</v>
      </c>
      <c r="R59" s="158">
        <v>242419</v>
      </c>
      <c r="S59" s="158">
        <v>313780</v>
      </c>
      <c r="T59" s="158">
        <v>444526</v>
      </c>
      <c r="U59" s="158">
        <v>232070</v>
      </c>
      <c r="V59" s="205">
        <v>212456</v>
      </c>
      <c r="W59" s="158">
        <v>2066204</v>
      </c>
      <c r="X59" s="573">
        <v>137162</v>
      </c>
      <c r="Y59" s="573">
        <v>81604</v>
      </c>
      <c r="Z59" s="573">
        <v>55558</v>
      </c>
      <c r="AA59" s="159">
        <v>1929042</v>
      </c>
      <c r="AB59" s="205">
        <v>27768463</v>
      </c>
      <c r="AC59" s="158">
        <v>12881342</v>
      </c>
      <c r="AD59" s="158">
        <v>11642340</v>
      </c>
      <c r="AE59" s="158">
        <v>1239002</v>
      </c>
      <c r="AF59" s="158">
        <v>1446625</v>
      </c>
      <c r="AG59" s="158">
        <v>2056107</v>
      </c>
      <c r="AH59" s="158">
        <v>996822</v>
      </c>
      <c r="AI59" s="205">
        <v>1059285</v>
      </c>
      <c r="AJ59" s="158">
        <v>9563176</v>
      </c>
      <c r="AK59" s="573">
        <v>796168</v>
      </c>
      <c r="AL59" s="573">
        <v>437554</v>
      </c>
      <c r="AM59" s="573">
        <v>358614</v>
      </c>
      <c r="AN59" s="162">
        <v>8767008</v>
      </c>
    </row>
    <row r="60" spans="1:40" x14ac:dyDescent="0.2">
      <c r="A60" s="212" t="s">
        <v>283</v>
      </c>
      <c r="B60" s="205">
        <v>526102</v>
      </c>
      <c r="C60" s="205">
        <v>213890</v>
      </c>
      <c r="D60" s="205">
        <v>206101</v>
      </c>
      <c r="E60" s="205">
        <v>7789</v>
      </c>
      <c r="F60" s="158">
        <v>15466</v>
      </c>
      <c r="G60" s="158">
        <v>17453</v>
      </c>
      <c r="H60" s="158">
        <v>11385</v>
      </c>
      <c r="I60" s="158">
        <v>6068</v>
      </c>
      <c r="J60" s="573">
        <v>188648</v>
      </c>
      <c r="K60" s="573">
        <v>5357</v>
      </c>
      <c r="L60" s="573">
        <v>4081</v>
      </c>
      <c r="M60" s="573">
        <v>1276</v>
      </c>
      <c r="N60" s="159">
        <v>183291</v>
      </c>
      <c r="O60" s="205">
        <v>6015990</v>
      </c>
      <c r="P60" s="158">
        <v>2837280</v>
      </c>
      <c r="Q60" s="158">
        <v>2587006</v>
      </c>
      <c r="R60" s="158">
        <v>250274</v>
      </c>
      <c r="S60" s="158">
        <v>324179</v>
      </c>
      <c r="T60" s="158">
        <v>474571</v>
      </c>
      <c r="U60" s="158">
        <v>237088</v>
      </c>
      <c r="V60" s="205">
        <v>237483</v>
      </c>
      <c r="W60" s="158">
        <v>2108813</v>
      </c>
      <c r="X60" s="573">
        <v>137766</v>
      </c>
      <c r="Y60" s="573">
        <v>87091</v>
      </c>
      <c r="Z60" s="573">
        <v>50675</v>
      </c>
      <c r="AA60" s="159">
        <v>1971047</v>
      </c>
      <c r="AB60" s="205">
        <v>27841516</v>
      </c>
      <c r="AC60" s="158">
        <v>12989801</v>
      </c>
      <c r="AD60" s="158">
        <v>11822024</v>
      </c>
      <c r="AE60" s="158">
        <v>1167777</v>
      </c>
      <c r="AF60" s="158">
        <v>1536597</v>
      </c>
      <c r="AG60" s="158">
        <v>2166621</v>
      </c>
      <c r="AH60" s="158">
        <v>1082032</v>
      </c>
      <c r="AI60" s="205">
        <v>1084589</v>
      </c>
      <c r="AJ60" s="158">
        <v>9631003</v>
      </c>
      <c r="AK60" s="573">
        <v>818555</v>
      </c>
      <c r="AL60" s="573">
        <v>447280</v>
      </c>
      <c r="AM60" s="573">
        <v>371275</v>
      </c>
      <c r="AN60" s="162">
        <v>8812448</v>
      </c>
    </row>
    <row r="61" spans="1:40" x14ac:dyDescent="0.2">
      <c r="A61" s="212" t="s">
        <v>284</v>
      </c>
      <c r="B61" s="205">
        <v>527008</v>
      </c>
      <c r="C61" s="205">
        <v>222456</v>
      </c>
      <c r="D61" s="205">
        <v>215829</v>
      </c>
      <c r="E61" s="205">
        <v>6627</v>
      </c>
      <c r="F61" s="158">
        <v>15174</v>
      </c>
      <c r="G61" s="158">
        <v>9569</v>
      </c>
      <c r="H61" s="158">
        <v>9239</v>
      </c>
      <c r="I61" s="158">
        <v>330</v>
      </c>
      <c r="J61" s="573">
        <v>206260</v>
      </c>
      <c r="K61" s="573">
        <v>5935</v>
      </c>
      <c r="L61" s="573">
        <v>5935</v>
      </c>
      <c r="M61" s="573">
        <v>0</v>
      </c>
      <c r="N61" s="159">
        <v>200325</v>
      </c>
      <c r="O61" s="205">
        <v>6027403</v>
      </c>
      <c r="P61" s="158">
        <v>2797340</v>
      </c>
      <c r="Q61" s="158">
        <v>2539223</v>
      </c>
      <c r="R61" s="158">
        <v>258117</v>
      </c>
      <c r="S61" s="158">
        <v>326035</v>
      </c>
      <c r="T61" s="158">
        <v>475393</v>
      </c>
      <c r="U61" s="158">
        <v>247909</v>
      </c>
      <c r="V61" s="205">
        <v>227484</v>
      </c>
      <c r="W61" s="158">
        <v>2061238</v>
      </c>
      <c r="X61" s="573">
        <v>133841</v>
      </c>
      <c r="Y61" s="573">
        <v>78126</v>
      </c>
      <c r="Z61" s="573">
        <v>55715</v>
      </c>
      <c r="AA61" s="159">
        <v>1927397</v>
      </c>
      <c r="AB61" s="205">
        <v>27914310</v>
      </c>
      <c r="AC61" s="158">
        <v>12978501</v>
      </c>
      <c r="AD61" s="158">
        <v>11793397</v>
      </c>
      <c r="AE61" s="158">
        <v>1185104</v>
      </c>
      <c r="AF61" s="158">
        <v>1556638</v>
      </c>
      <c r="AG61" s="158">
        <v>2243047</v>
      </c>
      <c r="AH61" s="158">
        <v>1123596</v>
      </c>
      <c r="AI61" s="205">
        <v>1119451</v>
      </c>
      <c r="AJ61" s="158">
        <v>9535411</v>
      </c>
      <c r="AK61" s="573">
        <v>831419</v>
      </c>
      <c r="AL61" s="573">
        <v>425683</v>
      </c>
      <c r="AM61" s="573">
        <v>405736</v>
      </c>
      <c r="AN61" s="162">
        <v>8703992</v>
      </c>
    </row>
    <row r="62" spans="1:40" x14ac:dyDescent="0.2">
      <c r="A62" s="212" t="s">
        <v>285</v>
      </c>
      <c r="B62" s="205">
        <v>528286</v>
      </c>
      <c r="C62" s="205">
        <v>216830</v>
      </c>
      <c r="D62" s="205">
        <v>204967</v>
      </c>
      <c r="E62" s="205">
        <v>11863</v>
      </c>
      <c r="F62" s="158">
        <v>12537</v>
      </c>
      <c r="G62" s="158">
        <v>14460</v>
      </c>
      <c r="H62" s="158">
        <v>9181</v>
      </c>
      <c r="I62" s="158">
        <v>5279</v>
      </c>
      <c r="J62" s="573">
        <v>190507</v>
      </c>
      <c r="K62" s="573">
        <v>3356</v>
      </c>
      <c r="L62" s="573">
        <v>3356</v>
      </c>
      <c r="M62" s="573">
        <v>0</v>
      </c>
      <c r="N62" s="159">
        <v>187151</v>
      </c>
      <c r="O62" s="205">
        <v>6151496</v>
      </c>
      <c r="P62" s="158">
        <v>2882749</v>
      </c>
      <c r="Q62" s="158">
        <v>2588595</v>
      </c>
      <c r="R62" s="158">
        <v>294154</v>
      </c>
      <c r="S62" s="158">
        <v>327439</v>
      </c>
      <c r="T62" s="158">
        <v>491658</v>
      </c>
      <c r="U62" s="158">
        <v>242820</v>
      </c>
      <c r="V62" s="205">
        <v>248838</v>
      </c>
      <c r="W62" s="158">
        <v>2092178</v>
      </c>
      <c r="X62" s="573">
        <v>145382</v>
      </c>
      <c r="Y62" s="573">
        <v>84619</v>
      </c>
      <c r="Z62" s="573">
        <v>60763</v>
      </c>
      <c r="AA62" s="159">
        <v>1946796</v>
      </c>
      <c r="AB62" s="205">
        <v>28260631</v>
      </c>
      <c r="AC62" s="158">
        <v>13285430</v>
      </c>
      <c r="AD62" s="158">
        <v>11947317</v>
      </c>
      <c r="AE62" s="158">
        <v>1338113</v>
      </c>
      <c r="AF62" s="158">
        <v>1562419</v>
      </c>
      <c r="AG62" s="158">
        <v>2322223</v>
      </c>
      <c r="AH62" s="158">
        <v>1111753</v>
      </c>
      <c r="AI62" s="205">
        <v>1210470</v>
      </c>
      <c r="AJ62" s="158">
        <v>9603200</v>
      </c>
      <c r="AK62" s="573">
        <v>838340</v>
      </c>
      <c r="AL62" s="573">
        <v>444299</v>
      </c>
      <c r="AM62" s="573">
        <v>394041</v>
      </c>
      <c r="AN62" s="162">
        <v>8764860</v>
      </c>
    </row>
    <row r="63" spans="1:40" x14ac:dyDescent="0.2">
      <c r="A63" s="212" t="s">
        <v>286</v>
      </c>
      <c r="B63" s="205">
        <v>529293</v>
      </c>
      <c r="C63" s="205">
        <v>218593</v>
      </c>
      <c r="D63" s="205">
        <v>202361</v>
      </c>
      <c r="E63" s="205">
        <v>16232</v>
      </c>
      <c r="F63" s="158">
        <v>15831</v>
      </c>
      <c r="G63" s="158">
        <v>15672</v>
      </c>
      <c r="H63" s="158">
        <v>12151</v>
      </c>
      <c r="I63" s="158">
        <v>3521</v>
      </c>
      <c r="J63" s="573">
        <v>186689</v>
      </c>
      <c r="K63" s="573">
        <v>4298</v>
      </c>
      <c r="L63" s="573">
        <v>3680</v>
      </c>
      <c r="M63" s="573">
        <v>618</v>
      </c>
      <c r="N63" s="159">
        <v>182391</v>
      </c>
      <c r="O63" s="205">
        <v>6162697</v>
      </c>
      <c r="P63" s="158">
        <v>2917809</v>
      </c>
      <c r="Q63" s="158">
        <v>2596813</v>
      </c>
      <c r="R63" s="158">
        <v>320996</v>
      </c>
      <c r="S63" s="158">
        <v>354184</v>
      </c>
      <c r="T63" s="158">
        <v>521145</v>
      </c>
      <c r="U63" s="158">
        <v>273973</v>
      </c>
      <c r="V63" s="205">
        <v>247172</v>
      </c>
      <c r="W63" s="158">
        <v>2074430</v>
      </c>
      <c r="X63" s="573">
        <v>141361</v>
      </c>
      <c r="Y63" s="573">
        <v>79793</v>
      </c>
      <c r="Z63" s="573">
        <v>61568</v>
      </c>
      <c r="AA63" s="159">
        <v>1933069</v>
      </c>
      <c r="AB63" s="205">
        <v>28330192</v>
      </c>
      <c r="AC63" s="158">
        <v>13511286</v>
      </c>
      <c r="AD63" s="158">
        <v>12073393</v>
      </c>
      <c r="AE63" s="158">
        <v>1437893</v>
      </c>
      <c r="AF63" s="158">
        <v>1774988</v>
      </c>
      <c r="AG63" s="158">
        <v>2473896</v>
      </c>
      <c r="AH63" s="158">
        <v>1248274</v>
      </c>
      <c r="AI63" s="205">
        <v>1225622</v>
      </c>
      <c r="AJ63" s="158">
        <v>9585750</v>
      </c>
      <c r="AK63" s="573">
        <v>927721</v>
      </c>
      <c r="AL63" s="573">
        <v>519224</v>
      </c>
      <c r="AM63" s="573">
        <v>408497</v>
      </c>
      <c r="AN63" s="162">
        <v>8658029</v>
      </c>
    </row>
    <row r="64" spans="1:40" x14ac:dyDescent="0.2">
      <c r="A64" s="212" t="s">
        <v>287</v>
      </c>
      <c r="B64" s="205">
        <v>530522</v>
      </c>
      <c r="C64" s="205">
        <v>223817</v>
      </c>
      <c r="D64" s="205">
        <v>212654</v>
      </c>
      <c r="E64" s="205">
        <v>11163</v>
      </c>
      <c r="F64" s="158">
        <v>17306</v>
      </c>
      <c r="G64" s="158">
        <v>13300</v>
      </c>
      <c r="H64" s="158">
        <v>11958</v>
      </c>
      <c r="I64" s="158">
        <v>1342</v>
      </c>
      <c r="J64" s="573">
        <v>199354</v>
      </c>
      <c r="K64" s="573">
        <v>6078</v>
      </c>
      <c r="L64" s="573">
        <v>5348</v>
      </c>
      <c r="M64" s="573">
        <v>730</v>
      </c>
      <c r="N64" s="159">
        <v>193276</v>
      </c>
      <c r="O64" s="205">
        <v>6174498</v>
      </c>
      <c r="P64" s="158">
        <v>2924779</v>
      </c>
      <c r="Q64" s="158">
        <v>2661455</v>
      </c>
      <c r="R64" s="158">
        <v>263324</v>
      </c>
      <c r="S64" s="158">
        <v>378121</v>
      </c>
      <c r="T64" s="158">
        <v>558476</v>
      </c>
      <c r="U64" s="158">
        <v>295341</v>
      </c>
      <c r="V64" s="205">
        <v>263135</v>
      </c>
      <c r="W64" s="158">
        <v>2097697</v>
      </c>
      <c r="X64" s="573">
        <v>134483</v>
      </c>
      <c r="Y64" s="573">
        <v>80774</v>
      </c>
      <c r="Z64" s="573">
        <v>53709</v>
      </c>
      <c r="AA64" s="159">
        <v>1963214</v>
      </c>
      <c r="AB64" s="205">
        <v>27989128</v>
      </c>
      <c r="AC64" s="158">
        <v>13220865</v>
      </c>
      <c r="AD64" s="158">
        <v>11933503</v>
      </c>
      <c r="AE64" s="158">
        <v>1287362</v>
      </c>
      <c r="AF64" s="158">
        <v>1687685</v>
      </c>
      <c r="AG64" s="158">
        <v>2452527</v>
      </c>
      <c r="AH64" s="158">
        <v>1256636</v>
      </c>
      <c r="AI64" s="205">
        <v>1195891</v>
      </c>
      <c r="AJ64" s="158">
        <v>9449584</v>
      </c>
      <c r="AK64" s="573">
        <v>796734</v>
      </c>
      <c r="AL64" s="573">
        <v>422598</v>
      </c>
      <c r="AM64" s="573">
        <v>374136</v>
      </c>
      <c r="AN64" s="162">
        <v>8652850</v>
      </c>
    </row>
    <row r="65" spans="1:40" x14ac:dyDescent="0.2">
      <c r="A65" s="212" t="s">
        <v>288</v>
      </c>
      <c r="B65" s="205">
        <v>531530</v>
      </c>
      <c r="C65" s="205">
        <v>232378</v>
      </c>
      <c r="D65" s="205">
        <v>219634</v>
      </c>
      <c r="E65" s="205">
        <v>12744</v>
      </c>
      <c r="F65" s="158">
        <v>17371</v>
      </c>
      <c r="G65" s="158">
        <v>13100</v>
      </c>
      <c r="H65" s="158">
        <v>11389</v>
      </c>
      <c r="I65" s="158">
        <v>1711</v>
      </c>
      <c r="J65" s="573">
        <v>206534</v>
      </c>
      <c r="K65" s="573">
        <v>7148</v>
      </c>
      <c r="L65" s="573">
        <v>5982</v>
      </c>
      <c r="M65" s="573">
        <v>1166</v>
      </c>
      <c r="N65" s="159">
        <v>199386</v>
      </c>
      <c r="O65" s="205">
        <v>6186289</v>
      </c>
      <c r="P65" s="158">
        <v>2868129</v>
      </c>
      <c r="Q65" s="158">
        <v>2625175</v>
      </c>
      <c r="R65" s="158">
        <v>242954</v>
      </c>
      <c r="S65" s="158">
        <v>394870</v>
      </c>
      <c r="T65" s="158">
        <v>556543</v>
      </c>
      <c r="U65" s="158">
        <v>312921</v>
      </c>
      <c r="V65" s="205">
        <v>243622</v>
      </c>
      <c r="W65" s="158">
        <v>2067845</v>
      </c>
      <c r="X65" s="573">
        <v>120306</v>
      </c>
      <c r="Y65" s="573">
        <v>81949</v>
      </c>
      <c r="Z65" s="573">
        <v>38357</v>
      </c>
      <c r="AA65" s="159">
        <v>1947539</v>
      </c>
      <c r="AB65" s="205">
        <v>28468718</v>
      </c>
      <c r="AC65" s="158">
        <v>13435703</v>
      </c>
      <c r="AD65" s="158">
        <v>12240119</v>
      </c>
      <c r="AE65" s="158">
        <v>1195584</v>
      </c>
      <c r="AF65" s="158">
        <v>1754172</v>
      </c>
      <c r="AG65" s="158">
        <v>2549270</v>
      </c>
      <c r="AH65" s="158">
        <v>1274061</v>
      </c>
      <c r="AI65" s="205">
        <v>1275209</v>
      </c>
      <c r="AJ65" s="158">
        <v>9675805</v>
      </c>
      <c r="AK65" s="573">
        <v>845241</v>
      </c>
      <c r="AL65" s="573">
        <v>476561</v>
      </c>
      <c r="AM65" s="573">
        <v>368680</v>
      </c>
      <c r="AN65" s="162">
        <v>8830564</v>
      </c>
    </row>
    <row r="66" spans="1:40" x14ac:dyDescent="0.2">
      <c r="A66" s="212" t="s">
        <v>289</v>
      </c>
      <c r="B66" s="205">
        <v>532542</v>
      </c>
      <c r="C66" s="205">
        <v>227822</v>
      </c>
      <c r="D66" s="205">
        <v>213648</v>
      </c>
      <c r="E66" s="205">
        <v>14174</v>
      </c>
      <c r="F66" s="158">
        <v>25427</v>
      </c>
      <c r="G66" s="158">
        <v>18017</v>
      </c>
      <c r="H66" s="158">
        <v>15006</v>
      </c>
      <c r="I66" s="158">
        <v>3011</v>
      </c>
      <c r="J66" s="573">
        <v>195631</v>
      </c>
      <c r="K66" s="573">
        <v>11419</v>
      </c>
      <c r="L66" s="573">
        <v>10421</v>
      </c>
      <c r="M66" s="573">
        <v>998</v>
      </c>
      <c r="N66" s="159">
        <v>184212</v>
      </c>
      <c r="O66" s="205">
        <v>6197462</v>
      </c>
      <c r="P66" s="158">
        <v>2865579</v>
      </c>
      <c r="Q66" s="158">
        <v>2574996</v>
      </c>
      <c r="R66" s="158">
        <v>290583</v>
      </c>
      <c r="S66" s="158">
        <v>368423</v>
      </c>
      <c r="T66" s="158">
        <v>550239</v>
      </c>
      <c r="U66" s="158">
        <v>287628</v>
      </c>
      <c r="V66" s="205">
        <v>262611</v>
      </c>
      <c r="W66" s="158">
        <v>2023862</v>
      </c>
      <c r="X66" s="573">
        <v>129000</v>
      </c>
      <c r="Y66" s="573">
        <v>80795</v>
      </c>
      <c r="Z66" s="573">
        <v>48205</v>
      </c>
      <c r="AA66" s="159">
        <v>1894862</v>
      </c>
      <c r="AB66" s="205">
        <v>28537330</v>
      </c>
      <c r="AC66" s="158">
        <v>13439318</v>
      </c>
      <c r="AD66" s="158">
        <v>12045200</v>
      </c>
      <c r="AE66" s="158">
        <v>1394118</v>
      </c>
      <c r="AF66" s="158">
        <v>1569250</v>
      </c>
      <c r="AG66" s="158">
        <v>2402414</v>
      </c>
      <c r="AH66" s="158">
        <v>1102379</v>
      </c>
      <c r="AI66" s="205">
        <v>1300035</v>
      </c>
      <c r="AJ66" s="158">
        <v>9615439</v>
      </c>
      <c r="AK66" s="573">
        <v>882670</v>
      </c>
      <c r="AL66" s="573">
        <v>461197</v>
      </c>
      <c r="AM66" s="573">
        <v>421473</v>
      </c>
      <c r="AN66" s="162">
        <v>8732769</v>
      </c>
    </row>
    <row r="67" spans="1:40" x14ac:dyDescent="0.2">
      <c r="A67" s="212" t="s">
        <v>290</v>
      </c>
      <c r="B67" s="205">
        <v>533690</v>
      </c>
      <c r="C67" s="205">
        <v>203972</v>
      </c>
      <c r="D67" s="205">
        <v>162533</v>
      </c>
      <c r="E67" s="205">
        <v>41439</v>
      </c>
      <c r="F67" s="158">
        <v>13411</v>
      </c>
      <c r="G67" s="158">
        <v>4872</v>
      </c>
      <c r="H67" s="158">
        <v>3673</v>
      </c>
      <c r="I67" s="158">
        <v>1199</v>
      </c>
      <c r="J67" s="573">
        <v>157661</v>
      </c>
      <c r="K67" s="573">
        <v>16502</v>
      </c>
      <c r="L67" s="573">
        <v>9738</v>
      </c>
      <c r="M67" s="573">
        <v>6764</v>
      </c>
      <c r="N67" s="159">
        <v>141159</v>
      </c>
      <c r="O67" s="205">
        <v>6208950</v>
      </c>
      <c r="P67" s="158">
        <v>2521581</v>
      </c>
      <c r="Q67" s="158">
        <v>2100817</v>
      </c>
      <c r="R67" s="158">
        <v>420764</v>
      </c>
      <c r="S67" s="158">
        <v>217090</v>
      </c>
      <c r="T67" s="158">
        <v>256831</v>
      </c>
      <c r="U67" s="158">
        <v>128805</v>
      </c>
      <c r="V67" s="205">
        <v>128026</v>
      </c>
      <c r="W67" s="158">
        <v>1843219</v>
      </c>
      <c r="X67" s="573">
        <v>121781</v>
      </c>
      <c r="Y67" s="573">
        <v>87777</v>
      </c>
      <c r="Z67" s="573">
        <v>34004</v>
      </c>
      <c r="AA67" s="159">
        <v>1721438</v>
      </c>
      <c r="AB67" s="205">
        <v>28604777</v>
      </c>
      <c r="AC67" s="158">
        <v>10982671</v>
      </c>
      <c r="AD67" s="158">
        <v>9546080</v>
      </c>
      <c r="AE67" s="158">
        <v>1436591</v>
      </c>
      <c r="AF67" s="158">
        <v>1054130</v>
      </c>
      <c r="AG67" s="158">
        <v>1276693</v>
      </c>
      <c r="AH67" s="158">
        <v>547716</v>
      </c>
      <c r="AI67" s="205">
        <v>728977</v>
      </c>
      <c r="AJ67" s="158">
        <v>8265382</v>
      </c>
      <c r="AK67" s="573">
        <v>778070</v>
      </c>
      <c r="AL67" s="573">
        <v>505157</v>
      </c>
      <c r="AM67" s="573">
        <v>272913</v>
      </c>
      <c r="AN67" s="162">
        <v>7487312</v>
      </c>
    </row>
    <row r="68" spans="1:40" x14ac:dyDescent="0.2">
      <c r="A68" s="212" t="s">
        <v>291</v>
      </c>
      <c r="B68" s="205">
        <v>534648</v>
      </c>
      <c r="C68" s="205">
        <v>234451</v>
      </c>
      <c r="D68" s="205">
        <v>212159</v>
      </c>
      <c r="E68" s="205">
        <v>22292</v>
      </c>
      <c r="F68" s="158">
        <v>31479</v>
      </c>
      <c r="G68" s="158">
        <v>22417</v>
      </c>
      <c r="H68" s="158">
        <v>19502</v>
      </c>
      <c r="I68" s="158">
        <v>2915</v>
      </c>
      <c r="J68" s="573">
        <v>189742</v>
      </c>
      <c r="K68" s="573">
        <v>17654</v>
      </c>
      <c r="L68" s="573">
        <v>11977</v>
      </c>
      <c r="M68" s="573">
        <v>5677</v>
      </c>
      <c r="N68" s="159">
        <v>172088</v>
      </c>
      <c r="O68" s="205">
        <v>6220188</v>
      </c>
      <c r="P68" s="158">
        <v>2811334</v>
      </c>
      <c r="Q68" s="158">
        <v>2496860</v>
      </c>
      <c r="R68" s="158">
        <v>314474</v>
      </c>
      <c r="S68" s="158">
        <v>412261</v>
      </c>
      <c r="T68" s="158">
        <v>445648</v>
      </c>
      <c r="U68" s="158">
        <v>285807</v>
      </c>
      <c r="V68" s="205">
        <v>159841</v>
      </c>
      <c r="W68" s="158">
        <v>2048401</v>
      </c>
      <c r="X68" s="573">
        <v>162767</v>
      </c>
      <c r="Y68" s="573">
        <v>124877</v>
      </c>
      <c r="Z68" s="573">
        <v>37890</v>
      </c>
      <c r="AA68" s="159">
        <v>1885634</v>
      </c>
      <c r="AB68" s="205">
        <v>28506488</v>
      </c>
      <c r="AC68" s="158">
        <v>12072483</v>
      </c>
      <c r="AD68" s="158">
        <v>10657849</v>
      </c>
      <c r="AE68" s="158">
        <v>1414634</v>
      </c>
      <c r="AF68" s="158">
        <v>1620301</v>
      </c>
      <c r="AG68" s="158">
        <v>1791124</v>
      </c>
      <c r="AH68" s="158">
        <v>978874</v>
      </c>
      <c r="AI68" s="205">
        <v>812250</v>
      </c>
      <c r="AJ68" s="158">
        <v>8844044</v>
      </c>
      <c r="AK68" s="573">
        <v>976752</v>
      </c>
      <c r="AL68" s="573">
        <v>639714</v>
      </c>
      <c r="AM68" s="573">
        <v>337038</v>
      </c>
      <c r="AN68" s="162">
        <v>7867292</v>
      </c>
    </row>
    <row r="69" spans="1:40" x14ac:dyDescent="0.2">
      <c r="A69" s="212" t="s">
        <v>292</v>
      </c>
      <c r="B69" s="205">
        <v>535795</v>
      </c>
      <c r="C69" s="205">
        <v>240526</v>
      </c>
      <c r="D69" s="205">
        <v>221742</v>
      </c>
      <c r="E69" s="205">
        <v>18784</v>
      </c>
      <c r="F69" s="158">
        <v>28883</v>
      </c>
      <c r="G69" s="158">
        <v>21509</v>
      </c>
      <c r="H69" s="158">
        <v>16101</v>
      </c>
      <c r="I69" s="158">
        <v>5408</v>
      </c>
      <c r="J69" s="573">
        <v>200233</v>
      </c>
      <c r="K69" s="573">
        <v>14555</v>
      </c>
      <c r="L69" s="573">
        <v>12782</v>
      </c>
      <c r="M69" s="573">
        <v>1773</v>
      </c>
      <c r="N69" s="159">
        <v>185678</v>
      </c>
      <c r="O69" s="205">
        <v>6231563</v>
      </c>
      <c r="P69" s="158">
        <v>2902928</v>
      </c>
      <c r="Q69" s="158">
        <v>2582073</v>
      </c>
      <c r="R69" s="158">
        <v>320855</v>
      </c>
      <c r="S69" s="158">
        <v>426579</v>
      </c>
      <c r="T69" s="158">
        <v>540882</v>
      </c>
      <c r="U69" s="158">
        <v>335048</v>
      </c>
      <c r="V69" s="205">
        <v>205834</v>
      </c>
      <c r="W69" s="158">
        <v>2040359</v>
      </c>
      <c r="X69" s="573">
        <v>129595</v>
      </c>
      <c r="Y69" s="573">
        <v>90843</v>
      </c>
      <c r="Z69" s="573">
        <v>38752</v>
      </c>
      <c r="AA69" s="159">
        <v>1910764</v>
      </c>
      <c r="AB69" s="205">
        <v>28739664</v>
      </c>
      <c r="AC69" s="158">
        <v>12941803</v>
      </c>
      <c r="AD69" s="158">
        <v>11523649</v>
      </c>
      <c r="AE69" s="158">
        <v>1418154</v>
      </c>
      <c r="AF69" s="158">
        <v>1954504</v>
      </c>
      <c r="AG69" s="158">
        <v>2384616</v>
      </c>
      <c r="AH69" s="158">
        <v>1330364</v>
      </c>
      <c r="AI69" s="205">
        <v>1054252</v>
      </c>
      <c r="AJ69" s="158">
        <v>9125859</v>
      </c>
      <c r="AK69" s="573">
        <v>1028028</v>
      </c>
      <c r="AL69" s="573">
        <v>621748</v>
      </c>
      <c r="AM69" s="573">
        <v>406280</v>
      </c>
      <c r="AN69" s="162">
        <v>8097831</v>
      </c>
    </row>
    <row r="70" spans="1:40" x14ac:dyDescent="0.2">
      <c r="A70" s="212" t="s">
        <v>293</v>
      </c>
      <c r="B70" s="205">
        <v>536865</v>
      </c>
      <c r="C70" s="205">
        <v>247811</v>
      </c>
      <c r="D70" s="205">
        <v>225522</v>
      </c>
      <c r="E70" s="205">
        <v>22289</v>
      </c>
      <c r="F70" s="158">
        <v>27634</v>
      </c>
      <c r="G70" s="158">
        <v>24072</v>
      </c>
      <c r="H70" s="158">
        <v>19299</v>
      </c>
      <c r="I70" s="158">
        <v>4773</v>
      </c>
      <c r="J70" s="573">
        <v>201450</v>
      </c>
      <c r="K70" s="573">
        <v>9908</v>
      </c>
      <c r="L70" s="573">
        <v>8335</v>
      </c>
      <c r="M70" s="573">
        <v>1573</v>
      </c>
      <c r="N70" s="159">
        <v>191542</v>
      </c>
      <c r="O70" s="205">
        <v>6242944</v>
      </c>
      <c r="P70" s="158">
        <v>2958958</v>
      </c>
      <c r="Q70" s="158">
        <v>2654971</v>
      </c>
      <c r="R70" s="158">
        <v>303987</v>
      </c>
      <c r="S70" s="158">
        <v>381872</v>
      </c>
      <c r="T70" s="158">
        <v>489656</v>
      </c>
      <c r="U70" s="158">
        <v>305322</v>
      </c>
      <c r="V70" s="205">
        <v>184334</v>
      </c>
      <c r="W70" s="158">
        <v>2163136</v>
      </c>
      <c r="X70" s="573">
        <v>104929</v>
      </c>
      <c r="Y70" s="573">
        <v>75727</v>
      </c>
      <c r="Z70" s="573">
        <v>29202</v>
      </c>
      <c r="AA70" s="159">
        <v>2058207</v>
      </c>
      <c r="AB70" s="205">
        <v>28807138</v>
      </c>
      <c r="AC70" s="158">
        <v>13337136</v>
      </c>
      <c r="AD70" s="158">
        <v>11981987</v>
      </c>
      <c r="AE70" s="158">
        <v>1355149</v>
      </c>
      <c r="AF70" s="158">
        <v>1592147</v>
      </c>
      <c r="AG70" s="158">
        <v>2204055</v>
      </c>
      <c r="AH70" s="158">
        <v>1159708</v>
      </c>
      <c r="AI70" s="205">
        <v>1044347</v>
      </c>
      <c r="AJ70" s="158">
        <v>9759423</v>
      </c>
      <c r="AK70" s="573">
        <v>757176</v>
      </c>
      <c r="AL70" s="573">
        <v>429500</v>
      </c>
      <c r="AM70" s="573">
        <v>327676</v>
      </c>
      <c r="AN70" s="162">
        <v>9002247</v>
      </c>
    </row>
    <row r="71" spans="1:40" x14ac:dyDescent="0.2">
      <c r="A71" s="212" t="s">
        <v>294</v>
      </c>
      <c r="B71" s="205">
        <v>537885</v>
      </c>
      <c r="C71" s="205">
        <v>246560</v>
      </c>
      <c r="D71" s="205">
        <v>224613</v>
      </c>
      <c r="E71" s="205">
        <v>21947</v>
      </c>
      <c r="F71" s="158">
        <v>35937</v>
      </c>
      <c r="G71" s="158">
        <v>33246</v>
      </c>
      <c r="H71" s="158">
        <v>23774</v>
      </c>
      <c r="I71" s="158">
        <v>9472</v>
      </c>
      <c r="J71" s="573">
        <v>191367</v>
      </c>
      <c r="K71" s="573">
        <v>16027</v>
      </c>
      <c r="L71" s="573">
        <v>12163</v>
      </c>
      <c r="M71" s="573">
        <v>3864</v>
      </c>
      <c r="N71" s="159">
        <v>175340</v>
      </c>
      <c r="O71" s="205">
        <v>6253876</v>
      </c>
      <c r="P71" s="158">
        <v>2941758</v>
      </c>
      <c r="Q71" s="158">
        <v>2635451</v>
      </c>
      <c r="R71" s="158">
        <v>306307</v>
      </c>
      <c r="S71" s="158">
        <v>385229</v>
      </c>
      <c r="T71" s="158">
        <v>521107</v>
      </c>
      <c r="U71" s="158">
        <v>307485</v>
      </c>
      <c r="V71" s="205">
        <v>213622</v>
      </c>
      <c r="W71" s="158">
        <v>2112504</v>
      </c>
      <c r="X71" s="573">
        <v>114192</v>
      </c>
      <c r="Y71" s="573">
        <v>77744</v>
      </c>
      <c r="Z71" s="573">
        <v>36448</v>
      </c>
      <c r="AA71" s="159">
        <v>1998312</v>
      </c>
      <c r="AB71" s="205">
        <v>28872439</v>
      </c>
      <c r="AC71" s="158">
        <v>13253982</v>
      </c>
      <c r="AD71" s="158">
        <v>11981480</v>
      </c>
      <c r="AE71" s="158">
        <v>1272502</v>
      </c>
      <c r="AF71" s="158">
        <v>1644819</v>
      </c>
      <c r="AG71" s="158">
        <v>2249751</v>
      </c>
      <c r="AH71" s="158">
        <v>1126135</v>
      </c>
      <c r="AI71" s="205">
        <v>1123616</v>
      </c>
      <c r="AJ71" s="158">
        <v>9712665</v>
      </c>
      <c r="AK71" s="573">
        <v>751975</v>
      </c>
      <c r="AL71" s="573">
        <v>495458</v>
      </c>
      <c r="AM71" s="573">
        <v>256517</v>
      </c>
      <c r="AN71" s="162">
        <v>8960690</v>
      </c>
    </row>
    <row r="72" spans="1:40" x14ac:dyDescent="0.2">
      <c r="A72" s="212" t="s">
        <v>295</v>
      </c>
      <c r="B72" s="205">
        <v>538938</v>
      </c>
      <c r="C72" s="205">
        <v>253455</v>
      </c>
      <c r="D72" s="205">
        <v>231729</v>
      </c>
      <c r="E72" s="205">
        <v>21726</v>
      </c>
      <c r="F72" s="158">
        <v>34635</v>
      </c>
      <c r="G72" s="158">
        <v>28736</v>
      </c>
      <c r="H72" s="158">
        <v>22813</v>
      </c>
      <c r="I72" s="158">
        <v>5923</v>
      </c>
      <c r="J72" s="573">
        <v>202993</v>
      </c>
      <c r="K72" s="573">
        <v>13330</v>
      </c>
      <c r="L72" s="573">
        <v>11822</v>
      </c>
      <c r="M72" s="573">
        <v>1508</v>
      </c>
      <c r="N72" s="159">
        <v>189663</v>
      </c>
      <c r="O72" s="205">
        <v>6265216</v>
      </c>
      <c r="P72" s="158">
        <v>2969791</v>
      </c>
      <c r="Q72" s="158">
        <v>2707644</v>
      </c>
      <c r="R72" s="158">
        <v>262147</v>
      </c>
      <c r="S72" s="158">
        <v>392633</v>
      </c>
      <c r="T72" s="158">
        <v>506696</v>
      </c>
      <c r="U72" s="158">
        <v>291682</v>
      </c>
      <c r="V72" s="205">
        <v>215014</v>
      </c>
      <c r="W72" s="158">
        <v>2198750</v>
      </c>
      <c r="X72" s="573">
        <v>150700</v>
      </c>
      <c r="Y72" s="573">
        <v>100369</v>
      </c>
      <c r="Z72" s="573">
        <v>50331</v>
      </c>
      <c r="AA72" s="159">
        <v>2048050</v>
      </c>
      <c r="AB72" s="205">
        <v>28939561</v>
      </c>
      <c r="AC72" s="158">
        <v>13516807</v>
      </c>
      <c r="AD72" s="158">
        <v>12403538</v>
      </c>
      <c r="AE72" s="158">
        <v>1113269</v>
      </c>
      <c r="AF72" s="158">
        <v>1647588</v>
      </c>
      <c r="AG72" s="158">
        <v>2226744</v>
      </c>
      <c r="AH72" s="158">
        <v>1126443</v>
      </c>
      <c r="AI72" s="205">
        <v>1100301</v>
      </c>
      <c r="AJ72" s="158">
        <v>10165818</v>
      </c>
      <c r="AK72" s="573">
        <v>889804</v>
      </c>
      <c r="AL72" s="573">
        <v>517857</v>
      </c>
      <c r="AM72" s="573">
        <v>371947</v>
      </c>
      <c r="AN72" s="162">
        <v>9276014</v>
      </c>
    </row>
    <row r="73" spans="1:40" x14ac:dyDescent="0.2">
      <c r="A73" s="212" t="s">
        <v>296</v>
      </c>
      <c r="B73" s="205">
        <v>539978</v>
      </c>
      <c r="C73" s="205">
        <v>245261</v>
      </c>
      <c r="D73" s="205">
        <v>229869</v>
      </c>
      <c r="E73" s="205">
        <v>15392</v>
      </c>
      <c r="F73" s="158">
        <v>27973</v>
      </c>
      <c r="G73" s="158">
        <v>25353</v>
      </c>
      <c r="H73" s="158">
        <v>19130</v>
      </c>
      <c r="I73" s="158">
        <v>6223</v>
      </c>
      <c r="J73" s="573">
        <v>204516</v>
      </c>
      <c r="K73" s="573">
        <v>11169</v>
      </c>
      <c r="L73" s="573">
        <v>8843</v>
      </c>
      <c r="M73" s="573">
        <v>2326</v>
      </c>
      <c r="N73" s="159">
        <v>193347</v>
      </c>
      <c r="O73" s="205">
        <v>6276510</v>
      </c>
      <c r="P73" s="158">
        <v>2983540</v>
      </c>
      <c r="Q73" s="158">
        <v>2761874</v>
      </c>
      <c r="R73" s="158">
        <v>221666</v>
      </c>
      <c r="S73" s="158">
        <v>377183</v>
      </c>
      <c r="T73" s="158">
        <v>502814</v>
      </c>
      <c r="U73" s="158">
        <v>285251</v>
      </c>
      <c r="V73" s="205">
        <v>217563</v>
      </c>
      <c r="W73" s="158">
        <v>2257620</v>
      </c>
      <c r="X73" s="573">
        <v>146591</v>
      </c>
      <c r="Y73" s="573">
        <v>91785</v>
      </c>
      <c r="Z73" s="573">
        <v>54806</v>
      </c>
      <c r="AA73" s="159">
        <v>2111029</v>
      </c>
      <c r="AB73" s="205">
        <v>29006368</v>
      </c>
      <c r="AC73" s="158">
        <v>13590421</v>
      </c>
      <c r="AD73" s="158">
        <v>12643582</v>
      </c>
      <c r="AE73" s="158">
        <v>946839</v>
      </c>
      <c r="AF73" s="158">
        <v>1647045</v>
      </c>
      <c r="AG73" s="158">
        <v>2361733</v>
      </c>
      <c r="AH73" s="158">
        <v>1168149</v>
      </c>
      <c r="AI73" s="205">
        <v>1193584</v>
      </c>
      <c r="AJ73" s="158">
        <v>10260593</v>
      </c>
      <c r="AK73" s="573">
        <v>829151</v>
      </c>
      <c r="AL73" s="573">
        <v>472942</v>
      </c>
      <c r="AM73" s="573">
        <v>356209</v>
      </c>
      <c r="AN73" s="162">
        <v>9431442</v>
      </c>
    </row>
    <row r="74" spans="1:40" s="81" customFormat="1" x14ac:dyDescent="0.2">
      <c r="A74" s="212" t="s">
        <v>297</v>
      </c>
      <c r="B74" s="205">
        <v>541071</v>
      </c>
      <c r="C74" s="205">
        <v>248033</v>
      </c>
      <c r="D74" s="205">
        <v>230386</v>
      </c>
      <c r="E74" s="205">
        <v>17647</v>
      </c>
      <c r="F74" s="158">
        <v>21039</v>
      </c>
      <c r="G74" s="158">
        <v>23214</v>
      </c>
      <c r="H74" s="158">
        <v>15146</v>
      </c>
      <c r="I74" s="158">
        <v>8068</v>
      </c>
      <c r="J74" s="573">
        <v>207172</v>
      </c>
      <c r="K74" s="573">
        <v>6712</v>
      </c>
      <c r="L74" s="573">
        <v>5893</v>
      </c>
      <c r="M74" s="573">
        <v>819</v>
      </c>
      <c r="N74" s="159">
        <v>200460</v>
      </c>
      <c r="O74" s="205">
        <v>6287764</v>
      </c>
      <c r="P74" s="158">
        <v>2977920</v>
      </c>
      <c r="Q74" s="158">
        <v>2757042</v>
      </c>
      <c r="R74" s="158">
        <v>220878</v>
      </c>
      <c r="S74" s="158">
        <v>306359</v>
      </c>
      <c r="T74" s="158">
        <v>441965</v>
      </c>
      <c r="U74" s="158">
        <v>245647</v>
      </c>
      <c r="V74" s="205">
        <v>196318</v>
      </c>
      <c r="W74" s="158">
        <v>2312312</v>
      </c>
      <c r="X74" s="573">
        <v>118130</v>
      </c>
      <c r="Y74" s="573">
        <v>60712</v>
      </c>
      <c r="Z74" s="573">
        <v>57418</v>
      </c>
      <c r="AA74" s="159">
        <v>2194182</v>
      </c>
      <c r="AB74" s="205">
        <v>29073215</v>
      </c>
      <c r="AC74" s="158">
        <v>13526681</v>
      </c>
      <c r="AD74" s="158">
        <v>12583977</v>
      </c>
      <c r="AE74" s="158">
        <v>942704</v>
      </c>
      <c r="AF74" s="158">
        <v>1354573</v>
      </c>
      <c r="AG74" s="158">
        <v>2100314</v>
      </c>
      <c r="AH74" s="158">
        <v>929048</v>
      </c>
      <c r="AI74" s="205">
        <v>1171266</v>
      </c>
      <c r="AJ74" s="158">
        <v>10452922</v>
      </c>
      <c r="AK74" s="573">
        <v>806965</v>
      </c>
      <c r="AL74" s="573">
        <v>422919</v>
      </c>
      <c r="AM74" s="573">
        <v>384046</v>
      </c>
      <c r="AN74" s="162">
        <v>9645957</v>
      </c>
    </row>
    <row r="75" spans="1:40" s="81" customFormat="1" x14ac:dyDescent="0.2">
      <c r="A75" s="212" t="s">
        <v>298</v>
      </c>
      <c r="B75" s="205">
        <v>542024</v>
      </c>
      <c r="C75" s="205">
        <v>258551</v>
      </c>
      <c r="D75" s="205">
        <v>239582</v>
      </c>
      <c r="E75" s="205">
        <v>18969</v>
      </c>
      <c r="F75" s="158">
        <v>37266</v>
      </c>
      <c r="G75" s="158">
        <v>31921</v>
      </c>
      <c r="H75" s="158">
        <v>25702</v>
      </c>
      <c r="I75" s="158">
        <v>6219</v>
      </c>
      <c r="J75" s="573">
        <v>207661</v>
      </c>
      <c r="K75" s="573">
        <v>13565</v>
      </c>
      <c r="L75" s="573">
        <v>11564</v>
      </c>
      <c r="M75" s="573">
        <v>2001</v>
      </c>
      <c r="N75" s="159">
        <v>194096</v>
      </c>
      <c r="O75" s="205">
        <v>6298361</v>
      </c>
      <c r="P75" s="158">
        <v>3004255</v>
      </c>
      <c r="Q75" s="158">
        <v>2807934</v>
      </c>
      <c r="R75" s="158">
        <v>196321</v>
      </c>
      <c r="S75" s="158">
        <v>356977</v>
      </c>
      <c r="T75" s="158">
        <v>466218</v>
      </c>
      <c r="U75" s="158">
        <v>265906</v>
      </c>
      <c r="V75" s="205">
        <v>200312</v>
      </c>
      <c r="W75" s="158">
        <v>2341172</v>
      </c>
      <c r="X75" s="573">
        <v>143524</v>
      </c>
      <c r="Y75" s="573">
        <v>91071</v>
      </c>
      <c r="Z75" s="573">
        <v>52453</v>
      </c>
      <c r="AA75" s="159">
        <v>2197648</v>
      </c>
      <c r="AB75" s="205">
        <v>29137212</v>
      </c>
      <c r="AC75" s="158">
        <v>13949964</v>
      </c>
      <c r="AD75" s="158">
        <v>12993265</v>
      </c>
      <c r="AE75" s="158">
        <v>956699</v>
      </c>
      <c r="AF75" s="158">
        <v>1552221</v>
      </c>
      <c r="AG75" s="158">
        <v>2269340</v>
      </c>
      <c r="AH75" s="158">
        <v>1070704</v>
      </c>
      <c r="AI75" s="205">
        <v>1198636</v>
      </c>
      <c r="AJ75" s="158">
        <v>10704127</v>
      </c>
      <c r="AK75" s="573">
        <v>780325</v>
      </c>
      <c r="AL75" s="573">
        <v>469690</v>
      </c>
      <c r="AM75" s="573">
        <v>310635</v>
      </c>
      <c r="AN75" s="162">
        <v>9923802</v>
      </c>
    </row>
    <row r="76" spans="1:40" s="81" customFormat="1" x14ac:dyDescent="0.2">
      <c r="A76" s="212" t="s">
        <v>299</v>
      </c>
      <c r="B76" s="205">
        <v>543093</v>
      </c>
      <c r="C76" s="205">
        <v>253606</v>
      </c>
      <c r="D76" s="205">
        <v>231901</v>
      </c>
      <c r="E76" s="205">
        <v>21705</v>
      </c>
      <c r="F76" s="158">
        <v>26315</v>
      </c>
      <c r="G76" s="158">
        <v>29346</v>
      </c>
      <c r="H76" s="158">
        <v>20247</v>
      </c>
      <c r="I76" s="158">
        <v>9099</v>
      </c>
      <c r="J76" s="573">
        <v>202555</v>
      </c>
      <c r="K76" s="573">
        <v>7607</v>
      </c>
      <c r="L76" s="573">
        <v>6068</v>
      </c>
      <c r="M76" s="573">
        <v>1539</v>
      </c>
      <c r="N76" s="159">
        <v>194948</v>
      </c>
      <c r="O76" s="205">
        <v>6309694</v>
      </c>
      <c r="P76" s="158">
        <v>3049319</v>
      </c>
      <c r="Q76" s="158">
        <v>2842688</v>
      </c>
      <c r="R76" s="158">
        <v>206631</v>
      </c>
      <c r="S76" s="158">
        <v>348326</v>
      </c>
      <c r="T76" s="158">
        <v>484816</v>
      </c>
      <c r="U76" s="158">
        <v>260316</v>
      </c>
      <c r="V76" s="205">
        <v>224500</v>
      </c>
      <c r="W76" s="158">
        <v>2353443</v>
      </c>
      <c r="X76" s="573">
        <v>141908</v>
      </c>
      <c r="Y76" s="573">
        <v>87896</v>
      </c>
      <c r="Z76" s="573">
        <v>54012</v>
      </c>
      <c r="AA76" s="159">
        <v>2211535</v>
      </c>
      <c r="AB76" s="205">
        <v>29203810</v>
      </c>
      <c r="AC76" s="158">
        <v>13911081</v>
      </c>
      <c r="AD76" s="158">
        <v>12922101</v>
      </c>
      <c r="AE76" s="158">
        <v>988980</v>
      </c>
      <c r="AF76" s="158">
        <v>1534772</v>
      </c>
      <c r="AG76" s="158">
        <v>2229705</v>
      </c>
      <c r="AH76" s="158">
        <v>1056075</v>
      </c>
      <c r="AI76" s="205">
        <v>1173630</v>
      </c>
      <c r="AJ76" s="158">
        <v>10646600</v>
      </c>
      <c r="AK76" s="573">
        <v>842270</v>
      </c>
      <c r="AL76" s="573">
        <v>460123</v>
      </c>
      <c r="AM76" s="573">
        <v>382147</v>
      </c>
      <c r="AN76" s="162">
        <v>9804330</v>
      </c>
    </row>
    <row r="77" spans="1:40" s="81" customFormat="1" x14ac:dyDescent="0.2">
      <c r="A77" s="212" t="s">
        <v>300</v>
      </c>
      <c r="B77" s="205">
        <v>544137</v>
      </c>
      <c r="C77" s="205">
        <v>251996</v>
      </c>
      <c r="D77" s="205">
        <v>234670</v>
      </c>
      <c r="E77" s="205">
        <v>17326</v>
      </c>
      <c r="F77" s="158">
        <v>28654</v>
      </c>
      <c r="G77" s="158">
        <v>24693</v>
      </c>
      <c r="H77" s="158">
        <v>20449</v>
      </c>
      <c r="I77" s="158">
        <v>4244</v>
      </c>
      <c r="J77" s="573">
        <v>209977</v>
      </c>
      <c r="K77" s="573">
        <v>8534</v>
      </c>
      <c r="L77" s="573">
        <v>8205</v>
      </c>
      <c r="M77" s="573">
        <v>329</v>
      </c>
      <c r="N77" s="159">
        <v>201443</v>
      </c>
      <c r="O77" s="205">
        <v>6320748</v>
      </c>
      <c r="P77" s="158">
        <v>3033040</v>
      </c>
      <c r="Q77" s="158">
        <v>2835409</v>
      </c>
      <c r="R77" s="158">
        <v>197631</v>
      </c>
      <c r="S77" s="158">
        <v>364513</v>
      </c>
      <c r="T77" s="158">
        <v>485451</v>
      </c>
      <c r="U77" s="158">
        <v>258595</v>
      </c>
      <c r="V77" s="205">
        <v>226856</v>
      </c>
      <c r="W77" s="158">
        <v>2345469</v>
      </c>
      <c r="X77" s="573">
        <v>154746</v>
      </c>
      <c r="Y77" s="573">
        <v>105918</v>
      </c>
      <c r="Z77" s="573">
        <v>48828</v>
      </c>
      <c r="AA77" s="159">
        <v>2190723</v>
      </c>
      <c r="AB77" s="205">
        <v>29269321</v>
      </c>
      <c r="AC77" s="158">
        <v>13936570</v>
      </c>
      <c r="AD77" s="158">
        <v>13061102</v>
      </c>
      <c r="AE77" s="158">
        <v>875468</v>
      </c>
      <c r="AF77" s="158">
        <v>1517218</v>
      </c>
      <c r="AG77" s="158">
        <v>2150747</v>
      </c>
      <c r="AH77" s="158">
        <v>990993</v>
      </c>
      <c r="AI77" s="205">
        <v>1159754</v>
      </c>
      <c r="AJ77" s="158">
        <v>10897986</v>
      </c>
      <c r="AK77" s="573">
        <v>902654</v>
      </c>
      <c r="AL77" s="573">
        <v>519742</v>
      </c>
      <c r="AM77" s="573">
        <v>382912</v>
      </c>
      <c r="AN77" s="162">
        <v>9995332</v>
      </c>
    </row>
    <row r="78" spans="1:40" s="81" customFormat="1" x14ac:dyDescent="0.2">
      <c r="A78" s="212" t="s">
        <v>301</v>
      </c>
      <c r="B78" s="205">
        <v>545149</v>
      </c>
      <c r="C78" s="205">
        <v>244718</v>
      </c>
      <c r="D78" s="205">
        <v>226843</v>
      </c>
      <c r="E78" s="205">
        <v>17875</v>
      </c>
      <c r="F78" s="158">
        <v>28241</v>
      </c>
      <c r="G78" s="158">
        <v>27337</v>
      </c>
      <c r="H78" s="158">
        <v>23292</v>
      </c>
      <c r="I78" s="158">
        <v>4045</v>
      </c>
      <c r="J78" s="573">
        <v>199506</v>
      </c>
      <c r="K78" s="573">
        <v>5305</v>
      </c>
      <c r="L78" s="573">
        <v>4949</v>
      </c>
      <c r="M78" s="573">
        <v>356</v>
      </c>
      <c r="N78" s="159">
        <v>194201</v>
      </c>
      <c r="O78" s="205">
        <v>6331768</v>
      </c>
      <c r="P78" s="158">
        <v>3091049</v>
      </c>
      <c r="Q78" s="158">
        <v>2864294</v>
      </c>
      <c r="R78" s="158">
        <v>226755</v>
      </c>
      <c r="S78" s="158">
        <v>313239</v>
      </c>
      <c r="T78" s="158">
        <v>487804</v>
      </c>
      <c r="U78" s="158">
        <v>228953</v>
      </c>
      <c r="V78" s="205">
        <v>258851</v>
      </c>
      <c r="W78" s="158">
        <v>2373129</v>
      </c>
      <c r="X78" s="573">
        <v>130846</v>
      </c>
      <c r="Y78" s="573">
        <v>83802</v>
      </c>
      <c r="Z78" s="573">
        <v>47044</v>
      </c>
      <c r="AA78" s="159">
        <v>2242283</v>
      </c>
      <c r="AB78" s="205">
        <v>29335155</v>
      </c>
      <c r="AC78" s="158">
        <v>14165148</v>
      </c>
      <c r="AD78" s="158">
        <v>13191361</v>
      </c>
      <c r="AE78" s="158">
        <v>973787</v>
      </c>
      <c r="AF78" s="158">
        <v>1332458</v>
      </c>
      <c r="AG78" s="158">
        <v>2096890</v>
      </c>
      <c r="AH78" s="158">
        <v>898820</v>
      </c>
      <c r="AI78" s="205">
        <v>1198070</v>
      </c>
      <c r="AJ78" s="158">
        <v>11065398</v>
      </c>
      <c r="AK78" s="573">
        <v>725059</v>
      </c>
      <c r="AL78" s="573">
        <v>425469</v>
      </c>
      <c r="AM78" s="573">
        <v>299590</v>
      </c>
      <c r="AN78" s="162">
        <v>10340339</v>
      </c>
    </row>
    <row r="79" spans="1:40" s="81" customFormat="1" x14ac:dyDescent="0.2">
      <c r="A79" s="212" t="s">
        <v>302</v>
      </c>
      <c r="B79" s="205">
        <v>546157</v>
      </c>
      <c r="C79" s="205">
        <v>254732</v>
      </c>
      <c r="D79" s="205">
        <v>234140</v>
      </c>
      <c r="E79" s="205">
        <v>20592</v>
      </c>
      <c r="F79" s="158">
        <v>24800</v>
      </c>
      <c r="G79" s="158">
        <v>24226</v>
      </c>
      <c r="H79" s="158">
        <v>19456</v>
      </c>
      <c r="I79" s="158">
        <v>4770</v>
      </c>
      <c r="J79" s="573">
        <v>209914</v>
      </c>
      <c r="K79" s="573">
        <v>7134</v>
      </c>
      <c r="L79" s="573">
        <v>5344</v>
      </c>
      <c r="M79" s="573">
        <v>1790</v>
      </c>
      <c r="N79" s="159">
        <v>202780</v>
      </c>
      <c r="O79" s="205">
        <v>6342590</v>
      </c>
      <c r="P79" s="158">
        <v>3121309</v>
      </c>
      <c r="Q79" s="158">
        <v>2908099</v>
      </c>
      <c r="R79" s="158">
        <v>213210</v>
      </c>
      <c r="S79" s="158">
        <v>333865</v>
      </c>
      <c r="T79" s="158">
        <v>527840</v>
      </c>
      <c r="U79" s="158">
        <v>272279</v>
      </c>
      <c r="V79" s="205">
        <v>255561</v>
      </c>
      <c r="W79" s="158">
        <v>2376555</v>
      </c>
      <c r="X79" s="573">
        <v>102196</v>
      </c>
      <c r="Y79" s="573">
        <v>61586</v>
      </c>
      <c r="Z79" s="573">
        <v>40610</v>
      </c>
      <c r="AA79" s="159">
        <v>2274359</v>
      </c>
      <c r="AB79" s="205">
        <v>29398853</v>
      </c>
      <c r="AC79" s="158">
        <v>13979758</v>
      </c>
      <c r="AD79" s="158">
        <v>13107639</v>
      </c>
      <c r="AE79" s="158">
        <v>872119</v>
      </c>
      <c r="AF79" s="158">
        <v>1484030</v>
      </c>
      <c r="AG79" s="158">
        <v>2264700</v>
      </c>
      <c r="AH79" s="158">
        <v>1039278</v>
      </c>
      <c r="AI79" s="205">
        <v>1225422</v>
      </c>
      <c r="AJ79" s="158">
        <v>10816947</v>
      </c>
      <c r="AK79" s="573">
        <v>749729</v>
      </c>
      <c r="AL79" s="573">
        <v>437594</v>
      </c>
      <c r="AM79" s="573">
        <v>312135</v>
      </c>
      <c r="AN79" s="162">
        <v>10067218</v>
      </c>
    </row>
    <row r="80" spans="1:40" s="81" customFormat="1" x14ac:dyDescent="0.2">
      <c r="A80" s="212" t="s">
        <v>303</v>
      </c>
      <c r="B80" s="205">
        <v>547171</v>
      </c>
      <c r="C80" s="205">
        <v>247855</v>
      </c>
      <c r="D80" s="205">
        <v>239769</v>
      </c>
      <c r="E80" s="205">
        <v>8086</v>
      </c>
      <c r="F80" s="158">
        <v>26084</v>
      </c>
      <c r="G80" s="158">
        <v>23262</v>
      </c>
      <c r="H80" s="158">
        <v>18676</v>
      </c>
      <c r="I80" s="158">
        <v>4586</v>
      </c>
      <c r="J80" s="573">
        <v>216507</v>
      </c>
      <c r="K80" s="573">
        <v>10001</v>
      </c>
      <c r="L80" s="573">
        <v>7408</v>
      </c>
      <c r="M80" s="573">
        <v>2593</v>
      </c>
      <c r="N80" s="159">
        <v>206506</v>
      </c>
      <c r="O80" s="205">
        <v>6353545</v>
      </c>
      <c r="P80" s="158">
        <v>3104756</v>
      </c>
      <c r="Q80" s="158">
        <v>2916495</v>
      </c>
      <c r="R80" s="158">
        <v>188261</v>
      </c>
      <c r="S80" s="158">
        <v>302705</v>
      </c>
      <c r="T80" s="158">
        <v>447417</v>
      </c>
      <c r="U80" s="158">
        <v>231084</v>
      </c>
      <c r="V80" s="205">
        <v>216333</v>
      </c>
      <c r="W80" s="158">
        <v>2465920</v>
      </c>
      <c r="X80" s="573">
        <v>110994</v>
      </c>
      <c r="Y80" s="573">
        <v>70544</v>
      </c>
      <c r="Z80" s="573">
        <v>40450</v>
      </c>
      <c r="AA80" s="159">
        <v>2354926</v>
      </c>
      <c r="AB80" s="205">
        <v>29463819</v>
      </c>
      <c r="AC80" s="158">
        <v>14209863</v>
      </c>
      <c r="AD80" s="158">
        <v>13396202</v>
      </c>
      <c r="AE80" s="158">
        <v>813661</v>
      </c>
      <c r="AF80" s="158">
        <v>1466731</v>
      </c>
      <c r="AG80" s="158">
        <v>2159872</v>
      </c>
      <c r="AH80" s="158">
        <v>964501</v>
      </c>
      <c r="AI80" s="205">
        <v>1195371</v>
      </c>
      <c r="AJ80" s="158">
        <v>11213478</v>
      </c>
      <c r="AK80" s="573">
        <v>822116</v>
      </c>
      <c r="AL80" s="573">
        <v>493722</v>
      </c>
      <c r="AM80" s="573">
        <v>328394</v>
      </c>
      <c r="AN80" s="162">
        <v>10391362</v>
      </c>
    </row>
    <row r="81" spans="1:42" s="81" customFormat="1" x14ac:dyDescent="0.2">
      <c r="A81" s="212" t="s">
        <v>217</v>
      </c>
      <c r="B81" s="205">
        <v>548214</v>
      </c>
      <c r="C81" s="205">
        <v>242757</v>
      </c>
      <c r="D81" s="205">
        <v>227478</v>
      </c>
      <c r="E81" s="205">
        <v>15279</v>
      </c>
      <c r="F81" s="158">
        <v>27808</v>
      </c>
      <c r="G81" s="158">
        <v>23810</v>
      </c>
      <c r="H81" s="158">
        <v>19934</v>
      </c>
      <c r="I81" s="158">
        <v>3876</v>
      </c>
      <c r="J81" s="573">
        <v>203668</v>
      </c>
      <c r="K81" s="573">
        <v>8292</v>
      </c>
      <c r="L81" s="573">
        <v>7874</v>
      </c>
      <c r="M81" s="573">
        <v>418</v>
      </c>
      <c r="N81" s="159">
        <v>195376</v>
      </c>
      <c r="O81" s="205">
        <v>6364581</v>
      </c>
      <c r="P81" s="158">
        <v>3092620</v>
      </c>
      <c r="Q81" s="158">
        <v>2919885</v>
      </c>
      <c r="R81" s="158">
        <v>172735</v>
      </c>
      <c r="S81" s="158">
        <v>331673</v>
      </c>
      <c r="T81" s="158">
        <v>483409</v>
      </c>
      <c r="U81" s="158">
        <v>246994</v>
      </c>
      <c r="V81" s="205">
        <v>236415</v>
      </c>
      <c r="W81" s="158">
        <v>2429741</v>
      </c>
      <c r="X81" s="573">
        <v>121440</v>
      </c>
      <c r="Y81" s="573">
        <v>83938</v>
      </c>
      <c r="Z81" s="573">
        <v>37502</v>
      </c>
      <c r="AA81" s="159">
        <v>2308301</v>
      </c>
      <c r="AB81" s="205">
        <v>29528610</v>
      </c>
      <c r="AC81" s="158">
        <v>14339987</v>
      </c>
      <c r="AD81" s="158">
        <v>13517937</v>
      </c>
      <c r="AE81" s="158">
        <v>822050</v>
      </c>
      <c r="AF81" s="158">
        <v>1501563</v>
      </c>
      <c r="AG81" s="158">
        <v>2226764</v>
      </c>
      <c r="AH81" s="158">
        <v>969160</v>
      </c>
      <c r="AI81" s="205">
        <v>1257604</v>
      </c>
      <c r="AJ81" s="158">
        <v>11263845</v>
      </c>
      <c r="AK81" s="573">
        <v>876927</v>
      </c>
      <c r="AL81" s="573">
        <v>522310</v>
      </c>
      <c r="AM81" s="573">
        <v>354617</v>
      </c>
      <c r="AN81" s="162">
        <v>10386918</v>
      </c>
    </row>
    <row r="82" spans="1:42" x14ac:dyDescent="0.2">
      <c r="A82" s="212" t="s">
        <v>304</v>
      </c>
      <c r="B82" s="205">
        <v>549271</v>
      </c>
      <c r="C82" s="205">
        <v>248877</v>
      </c>
      <c r="D82" s="205">
        <v>229846</v>
      </c>
      <c r="E82" s="205">
        <v>19031</v>
      </c>
      <c r="F82" s="158">
        <v>31749</v>
      </c>
      <c r="G82" s="158">
        <v>28091</v>
      </c>
      <c r="H82" s="158">
        <v>22087</v>
      </c>
      <c r="I82" s="158">
        <v>6004</v>
      </c>
      <c r="J82" s="573">
        <v>201755</v>
      </c>
      <c r="K82" s="573">
        <v>16622</v>
      </c>
      <c r="L82" s="573">
        <v>9662</v>
      </c>
      <c r="M82" s="573">
        <v>6960</v>
      </c>
      <c r="N82" s="159">
        <v>185133</v>
      </c>
      <c r="O82" s="205">
        <v>6375448</v>
      </c>
      <c r="P82" s="158">
        <v>3093368</v>
      </c>
      <c r="Q82" s="158">
        <v>2883451</v>
      </c>
      <c r="R82" s="158">
        <v>209917</v>
      </c>
      <c r="S82" s="158">
        <v>366614</v>
      </c>
      <c r="T82" s="158">
        <v>550708</v>
      </c>
      <c r="U82" s="158">
        <v>282843</v>
      </c>
      <c r="V82" s="205">
        <v>267865</v>
      </c>
      <c r="W82" s="158">
        <v>2329027</v>
      </c>
      <c r="X82" s="573">
        <v>133771</v>
      </c>
      <c r="Y82" s="573">
        <v>83654</v>
      </c>
      <c r="Z82" s="573">
        <v>50117</v>
      </c>
      <c r="AA82" s="159">
        <v>2195256</v>
      </c>
      <c r="AB82" s="205">
        <v>29593214</v>
      </c>
      <c r="AC82" s="158">
        <v>14202170</v>
      </c>
      <c r="AD82" s="158">
        <v>13113928</v>
      </c>
      <c r="AE82" s="158">
        <v>1088242</v>
      </c>
      <c r="AF82" s="158">
        <v>1443817</v>
      </c>
      <c r="AG82" s="158">
        <v>2273836</v>
      </c>
      <c r="AH82" s="158">
        <v>987232</v>
      </c>
      <c r="AI82" s="205">
        <v>1286604</v>
      </c>
      <c r="AJ82" s="158">
        <v>10797040</v>
      </c>
      <c r="AK82" s="573">
        <v>822081</v>
      </c>
      <c r="AL82" s="573">
        <v>451040</v>
      </c>
      <c r="AM82" s="573">
        <v>371041</v>
      </c>
      <c r="AN82" s="162">
        <v>9974959</v>
      </c>
    </row>
    <row r="83" spans="1:42" x14ac:dyDescent="0.2">
      <c r="A83" s="212" t="s">
        <v>305</v>
      </c>
      <c r="B83" s="205">
        <v>550236</v>
      </c>
      <c r="C83" s="205">
        <v>250084</v>
      </c>
      <c r="D83" s="205">
        <v>229727</v>
      </c>
      <c r="E83" s="205">
        <v>20357</v>
      </c>
      <c r="F83" s="158">
        <v>31092</v>
      </c>
      <c r="G83" s="158">
        <v>29849</v>
      </c>
      <c r="H83" s="158">
        <v>25636</v>
      </c>
      <c r="I83" s="158">
        <v>4213</v>
      </c>
      <c r="J83" s="573">
        <v>199878</v>
      </c>
      <c r="K83" s="573">
        <v>7278</v>
      </c>
      <c r="L83" s="573">
        <v>5456</v>
      </c>
      <c r="M83" s="573">
        <v>1822</v>
      </c>
      <c r="N83" s="159">
        <v>192600</v>
      </c>
      <c r="O83" s="205">
        <v>6386119</v>
      </c>
      <c r="P83" s="158">
        <v>3137537</v>
      </c>
      <c r="Q83" s="158">
        <v>2897676</v>
      </c>
      <c r="R83" s="158">
        <v>239861</v>
      </c>
      <c r="S83" s="158">
        <v>349674</v>
      </c>
      <c r="T83" s="158">
        <v>508635</v>
      </c>
      <c r="U83" s="158">
        <v>258348</v>
      </c>
      <c r="V83" s="205">
        <v>250287</v>
      </c>
      <c r="W83" s="158">
        <v>2387774</v>
      </c>
      <c r="X83" s="573">
        <v>126277</v>
      </c>
      <c r="Y83" s="573">
        <v>91326</v>
      </c>
      <c r="Z83" s="573">
        <v>34951</v>
      </c>
      <c r="AA83" s="159">
        <v>2261497</v>
      </c>
      <c r="AB83" s="205">
        <v>29656342</v>
      </c>
      <c r="AC83" s="158">
        <v>14386127</v>
      </c>
      <c r="AD83" s="158">
        <v>13297901</v>
      </c>
      <c r="AE83" s="158">
        <v>1088226</v>
      </c>
      <c r="AF83" s="158">
        <v>1699107</v>
      </c>
      <c r="AG83" s="158">
        <v>2298821</v>
      </c>
      <c r="AH83" s="158">
        <v>1161159</v>
      </c>
      <c r="AI83" s="205">
        <v>1137662</v>
      </c>
      <c r="AJ83" s="158">
        <v>10951303</v>
      </c>
      <c r="AK83" s="573">
        <v>876611</v>
      </c>
      <c r="AL83" s="573">
        <v>535073</v>
      </c>
      <c r="AM83" s="573">
        <v>341538</v>
      </c>
      <c r="AN83" s="162">
        <v>10074692</v>
      </c>
    </row>
    <row r="84" spans="1:42" x14ac:dyDescent="0.2">
      <c r="A84" s="212" t="s">
        <v>306</v>
      </c>
      <c r="B84" s="205">
        <v>551245</v>
      </c>
      <c r="C84" s="205">
        <v>247925</v>
      </c>
      <c r="D84" s="205">
        <v>231359</v>
      </c>
      <c r="E84" s="205">
        <v>16566</v>
      </c>
      <c r="F84" s="158">
        <v>39099</v>
      </c>
      <c r="G84" s="158">
        <v>28179</v>
      </c>
      <c r="H84" s="158">
        <v>25784</v>
      </c>
      <c r="I84" s="158">
        <v>2395</v>
      </c>
      <c r="J84" s="573">
        <v>203180</v>
      </c>
      <c r="K84" s="573">
        <v>15743</v>
      </c>
      <c r="L84" s="573">
        <v>13315</v>
      </c>
      <c r="M84" s="573">
        <v>2428</v>
      </c>
      <c r="N84" s="159">
        <v>187437</v>
      </c>
      <c r="O84" s="205">
        <v>6396968</v>
      </c>
      <c r="P84" s="158">
        <v>3131339</v>
      </c>
      <c r="Q84" s="158">
        <v>2896163</v>
      </c>
      <c r="R84" s="158">
        <v>235176</v>
      </c>
      <c r="S84" s="158">
        <v>373772</v>
      </c>
      <c r="T84" s="158">
        <v>553714</v>
      </c>
      <c r="U84" s="158">
        <v>281510</v>
      </c>
      <c r="V84" s="205">
        <v>272204</v>
      </c>
      <c r="W84" s="158">
        <v>2339957</v>
      </c>
      <c r="X84" s="573">
        <v>134647</v>
      </c>
      <c r="Y84" s="573">
        <v>91094</v>
      </c>
      <c r="Z84" s="573">
        <v>43553</v>
      </c>
      <c r="AA84" s="159">
        <v>2205310</v>
      </c>
      <c r="AB84" s="205">
        <v>29720145</v>
      </c>
      <c r="AC84" s="158">
        <v>14362374</v>
      </c>
      <c r="AD84" s="158">
        <v>13368040</v>
      </c>
      <c r="AE84" s="158">
        <v>994334</v>
      </c>
      <c r="AF84" s="158">
        <v>1631904</v>
      </c>
      <c r="AG84" s="158">
        <v>2530436</v>
      </c>
      <c r="AH84" s="158">
        <v>1162453</v>
      </c>
      <c r="AI84" s="205">
        <v>1367983</v>
      </c>
      <c r="AJ84" s="158">
        <v>10806775</v>
      </c>
      <c r="AK84" s="573">
        <v>792920</v>
      </c>
      <c r="AL84" s="573">
        <v>453578</v>
      </c>
      <c r="AM84" s="573">
        <v>339342</v>
      </c>
      <c r="AN84" s="162">
        <v>10013855</v>
      </c>
    </row>
    <row r="85" spans="1:42" x14ac:dyDescent="0.2">
      <c r="A85" s="212" t="s">
        <v>307</v>
      </c>
      <c r="B85" s="205">
        <v>552260</v>
      </c>
      <c r="C85" s="205">
        <v>244424</v>
      </c>
      <c r="D85" s="205">
        <v>231982</v>
      </c>
      <c r="E85" s="205">
        <v>12442</v>
      </c>
      <c r="F85" s="158">
        <v>32724</v>
      </c>
      <c r="G85" s="158">
        <v>20536</v>
      </c>
      <c r="H85" s="158">
        <v>19219</v>
      </c>
      <c r="I85" s="158">
        <v>1317</v>
      </c>
      <c r="J85" s="573">
        <v>211446</v>
      </c>
      <c r="K85" s="573">
        <v>13776</v>
      </c>
      <c r="L85" s="573">
        <v>13505</v>
      </c>
      <c r="M85" s="573">
        <v>271</v>
      </c>
      <c r="N85" s="159">
        <v>197670</v>
      </c>
      <c r="O85" s="205">
        <v>6407725</v>
      </c>
      <c r="P85" s="158">
        <v>3144186</v>
      </c>
      <c r="Q85" s="158">
        <v>2926942</v>
      </c>
      <c r="R85" s="158">
        <v>217244</v>
      </c>
      <c r="S85" s="158">
        <v>362759</v>
      </c>
      <c r="T85" s="158">
        <v>539471</v>
      </c>
      <c r="U85" s="158">
        <v>280494</v>
      </c>
      <c r="V85" s="205">
        <v>258977</v>
      </c>
      <c r="W85" s="158">
        <v>2386802</v>
      </c>
      <c r="X85" s="573">
        <v>127790</v>
      </c>
      <c r="Y85" s="573">
        <v>82265</v>
      </c>
      <c r="Z85" s="573">
        <v>45525</v>
      </c>
      <c r="AA85" s="159">
        <v>2259012</v>
      </c>
      <c r="AB85" s="205">
        <v>29783573</v>
      </c>
      <c r="AC85" s="158">
        <v>14533231</v>
      </c>
      <c r="AD85" s="158">
        <v>13596484</v>
      </c>
      <c r="AE85" s="158">
        <v>936747</v>
      </c>
      <c r="AF85" s="158">
        <v>1641371</v>
      </c>
      <c r="AG85" s="158">
        <v>2418684</v>
      </c>
      <c r="AH85" s="158">
        <v>1111148</v>
      </c>
      <c r="AI85" s="205">
        <v>1307536</v>
      </c>
      <c r="AJ85" s="158">
        <v>11133995</v>
      </c>
      <c r="AK85" s="573">
        <v>894636</v>
      </c>
      <c r="AL85" s="573">
        <v>516278</v>
      </c>
      <c r="AM85" s="573">
        <v>378358</v>
      </c>
      <c r="AN85" s="162">
        <v>10239359</v>
      </c>
    </row>
    <row r="86" spans="1:42" x14ac:dyDescent="0.2">
      <c r="A86" s="212" t="s">
        <v>308</v>
      </c>
      <c r="B86" s="205">
        <v>553284</v>
      </c>
      <c r="C86" s="205">
        <v>239195</v>
      </c>
      <c r="D86" s="205">
        <v>229206</v>
      </c>
      <c r="E86" s="205">
        <v>9989</v>
      </c>
      <c r="F86" s="158">
        <v>21866</v>
      </c>
      <c r="G86" s="158">
        <v>19085</v>
      </c>
      <c r="H86" s="158">
        <v>15212</v>
      </c>
      <c r="I86" s="158">
        <v>3873</v>
      </c>
      <c r="J86" s="573">
        <v>210121</v>
      </c>
      <c r="K86" s="573">
        <v>7474</v>
      </c>
      <c r="L86" s="573">
        <v>6654</v>
      </c>
      <c r="M86" s="573">
        <v>820</v>
      </c>
      <c r="N86" s="159">
        <v>202647</v>
      </c>
      <c r="O86" s="205">
        <v>6418529</v>
      </c>
      <c r="P86" s="158">
        <v>3097143</v>
      </c>
      <c r="Q86" s="158">
        <v>2868680</v>
      </c>
      <c r="R86" s="158">
        <v>228463</v>
      </c>
      <c r="S86" s="158">
        <v>344103</v>
      </c>
      <c r="T86" s="158">
        <v>521027</v>
      </c>
      <c r="U86" s="158">
        <v>249884</v>
      </c>
      <c r="V86" s="205">
        <v>271143</v>
      </c>
      <c r="W86" s="158">
        <v>2346162</v>
      </c>
      <c r="X86" s="573">
        <v>141418</v>
      </c>
      <c r="Y86" s="573">
        <v>93592</v>
      </c>
      <c r="Z86" s="573">
        <v>47826</v>
      </c>
      <c r="AA86" s="159">
        <v>2204744</v>
      </c>
      <c r="AB86" s="205">
        <v>29847178</v>
      </c>
      <c r="AC86" s="158">
        <v>14394475</v>
      </c>
      <c r="AD86" s="158">
        <v>13258809</v>
      </c>
      <c r="AE86" s="158">
        <v>1135666</v>
      </c>
      <c r="AF86" s="158">
        <v>1436617</v>
      </c>
      <c r="AG86" s="158">
        <v>2322778</v>
      </c>
      <c r="AH86" s="158">
        <v>1008396</v>
      </c>
      <c r="AI86" s="205">
        <v>1314382</v>
      </c>
      <c r="AJ86" s="158">
        <v>10880111</v>
      </c>
      <c r="AK86" s="573">
        <v>797128</v>
      </c>
      <c r="AL86" s="573">
        <v>411673</v>
      </c>
      <c r="AM86" s="573">
        <v>385455</v>
      </c>
      <c r="AN86" s="162">
        <v>10082983</v>
      </c>
    </row>
    <row r="87" spans="1:42" x14ac:dyDescent="0.2">
      <c r="A87" s="212" t="s">
        <v>309</v>
      </c>
      <c r="B87" s="205">
        <v>554238</v>
      </c>
      <c r="C87" s="205">
        <v>242766</v>
      </c>
      <c r="D87" s="205">
        <v>229358</v>
      </c>
      <c r="E87" s="205">
        <v>13408</v>
      </c>
      <c r="F87" s="158">
        <v>24162</v>
      </c>
      <c r="G87" s="158">
        <v>17157</v>
      </c>
      <c r="H87" s="158">
        <v>15584</v>
      </c>
      <c r="I87" s="158">
        <v>1573</v>
      </c>
      <c r="J87" s="573">
        <v>212201</v>
      </c>
      <c r="K87" s="573">
        <v>10209</v>
      </c>
      <c r="L87" s="573">
        <v>8578</v>
      </c>
      <c r="M87" s="573">
        <v>1631</v>
      </c>
      <c r="N87" s="159">
        <v>201992</v>
      </c>
      <c r="O87" s="205">
        <v>6428990</v>
      </c>
      <c r="P87" s="158">
        <v>3140536</v>
      </c>
      <c r="Q87" s="158">
        <v>2908212</v>
      </c>
      <c r="R87" s="158">
        <v>232324</v>
      </c>
      <c r="S87" s="158">
        <v>372967</v>
      </c>
      <c r="T87" s="158">
        <v>548800</v>
      </c>
      <c r="U87" s="158">
        <v>278882</v>
      </c>
      <c r="V87" s="205">
        <v>269918</v>
      </c>
      <c r="W87" s="158">
        <v>2355520</v>
      </c>
      <c r="X87" s="573">
        <v>135953</v>
      </c>
      <c r="Y87" s="573">
        <v>93070</v>
      </c>
      <c r="Z87" s="573">
        <v>42883</v>
      </c>
      <c r="AA87" s="159">
        <v>2219567</v>
      </c>
      <c r="AB87" s="205">
        <v>29908869</v>
      </c>
      <c r="AC87" s="158">
        <v>14394979</v>
      </c>
      <c r="AD87" s="158">
        <v>13304381</v>
      </c>
      <c r="AE87" s="158">
        <v>1090598</v>
      </c>
      <c r="AF87" s="158">
        <v>1667925</v>
      </c>
      <c r="AG87" s="158">
        <v>2468545</v>
      </c>
      <c r="AH87" s="158">
        <v>1135084</v>
      </c>
      <c r="AI87" s="205">
        <v>1333461</v>
      </c>
      <c r="AJ87" s="158">
        <v>10786600</v>
      </c>
      <c r="AK87" s="573">
        <v>801194</v>
      </c>
      <c r="AL87" s="573">
        <v>510725</v>
      </c>
      <c r="AM87" s="573">
        <v>290469</v>
      </c>
      <c r="AN87" s="162">
        <v>9985406</v>
      </c>
      <c r="AP87" s="93"/>
    </row>
    <row r="88" spans="1:42" x14ac:dyDescent="0.2">
      <c r="A88" s="212" t="s">
        <v>310</v>
      </c>
      <c r="B88" s="205">
        <v>555221</v>
      </c>
      <c r="C88" s="205">
        <v>246796</v>
      </c>
      <c r="D88" s="205">
        <v>231457</v>
      </c>
      <c r="E88" s="205">
        <v>15339</v>
      </c>
      <c r="F88" s="158">
        <v>23173</v>
      </c>
      <c r="G88" s="158">
        <v>23771</v>
      </c>
      <c r="H88" s="158">
        <v>18746</v>
      </c>
      <c r="I88" s="158">
        <v>5025</v>
      </c>
      <c r="J88" s="573">
        <v>207686</v>
      </c>
      <c r="K88" s="573">
        <v>7529</v>
      </c>
      <c r="L88" s="573">
        <v>4427</v>
      </c>
      <c r="M88" s="573">
        <v>3102</v>
      </c>
      <c r="N88" s="159">
        <v>200157</v>
      </c>
      <c r="O88" s="205">
        <v>6439123</v>
      </c>
      <c r="P88" s="158">
        <v>3206347</v>
      </c>
      <c r="Q88" s="158">
        <v>2966241</v>
      </c>
      <c r="R88" s="158">
        <v>240106</v>
      </c>
      <c r="S88" s="158">
        <v>377121</v>
      </c>
      <c r="T88" s="158">
        <v>540674</v>
      </c>
      <c r="U88" s="158">
        <v>268060</v>
      </c>
      <c r="V88" s="205">
        <v>272614</v>
      </c>
      <c r="W88" s="158">
        <v>2419846</v>
      </c>
      <c r="X88" s="573">
        <v>171721</v>
      </c>
      <c r="Y88" s="573">
        <v>107934</v>
      </c>
      <c r="Z88" s="573">
        <v>63787</v>
      </c>
      <c r="AA88" s="159">
        <v>2248125</v>
      </c>
      <c r="AB88" s="205">
        <v>29970456</v>
      </c>
      <c r="AC88" s="158">
        <v>14564191</v>
      </c>
      <c r="AD88" s="158">
        <v>13606273</v>
      </c>
      <c r="AE88" s="158">
        <v>957918</v>
      </c>
      <c r="AF88" s="158">
        <v>1581423</v>
      </c>
      <c r="AG88" s="158">
        <v>2344605</v>
      </c>
      <c r="AH88" s="158">
        <v>1057150</v>
      </c>
      <c r="AI88" s="205">
        <v>1287455</v>
      </c>
      <c r="AJ88" s="158">
        <v>11204403</v>
      </c>
      <c r="AK88" s="573">
        <v>868884</v>
      </c>
      <c r="AL88" s="573">
        <v>510928</v>
      </c>
      <c r="AM88" s="573">
        <v>357956</v>
      </c>
      <c r="AN88" s="162">
        <v>10335519</v>
      </c>
      <c r="AP88" s="93"/>
    </row>
    <row r="89" spans="1:42" x14ac:dyDescent="0.2">
      <c r="A89" s="212" t="s">
        <v>311</v>
      </c>
      <c r="B89" s="205">
        <v>556150</v>
      </c>
      <c r="C89" s="205">
        <v>255093</v>
      </c>
      <c r="D89" s="205">
        <v>242795</v>
      </c>
      <c r="E89" s="205">
        <v>12298</v>
      </c>
      <c r="F89" s="158">
        <v>23284</v>
      </c>
      <c r="G89" s="158">
        <v>17159</v>
      </c>
      <c r="H89" s="158">
        <v>14664</v>
      </c>
      <c r="I89" s="158">
        <v>2495</v>
      </c>
      <c r="J89" s="573">
        <v>225636</v>
      </c>
      <c r="K89" s="573">
        <v>11646</v>
      </c>
      <c r="L89" s="573">
        <v>8620</v>
      </c>
      <c r="M89" s="573">
        <v>3026</v>
      </c>
      <c r="N89" s="159">
        <v>213990</v>
      </c>
      <c r="O89" s="205">
        <v>6449860</v>
      </c>
      <c r="P89" s="158">
        <v>3212640</v>
      </c>
      <c r="Q89" s="158">
        <v>2964151</v>
      </c>
      <c r="R89" s="158">
        <v>248489</v>
      </c>
      <c r="S89" s="158">
        <v>433601</v>
      </c>
      <c r="T89" s="158">
        <v>620610</v>
      </c>
      <c r="U89" s="158">
        <v>327972</v>
      </c>
      <c r="V89" s="205">
        <v>292638</v>
      </c>
      <c r="W89" s="158">
        <v>2336671</v>
      </c>
      <c r="X89" s="573">
        <v>162211</v>
      </c>
      <c r="Y89" s="573">
        <v>103630</v>
      </c>
      <c r="Z89" s="573">
        <v>58581</v>
      </c>
      <c r="AA89" s="159">
        <v>2174460</v>
      </c>
      <c r="AB89" s="205">
        <v>30032745</v>
      </c>
      <c r="AC89" s="158">
        <v>14596362</v>
      </c>
      <c r="AD89" s="158">
        <v>13503383</v>
      </c>
      <c r="AE89" s="158">
        <v>1092979</v>
      </c>
      <c r="AF89" s="158">
        <v>1654441</v>
      </c>
      <c r="AG89" s="158">
        <v>2407432</v>
      </c>
      <c r="AH89" s="158">
        <v>1135558</v>
      </c>
      <c r="AI89" s="205">
        <v>1271874</v>
      </c>
      <c r="AJ89" s="158">
        <v>11063514</v>
      </c>
      <c r="AK89" s="573">
        <v>867971</v>
      </c>
      <c r="AL89" s="573">
        <v>513654</v>
      </c>
      <c r="AM89" s="573">
        <v>354317</v>
      </c>
      <c r="AN89" s="162">
        <v>10195543</v>
      </c>
      <c r="AP89" s="93"/>
    </row>
    <row r="90" spans="1:42" x14ac:dyDescent="0.2">
      <c r="A90" s="212" t="s">
        <v>312</v>
      </c>
      <c r="B90" s="205" t="e">
        <v>#N/A</v>
      </c>
      <c r="C90" s="205" t="e">
        <v>#N/A</v>
      </c>
      <c r="D90" s="205" t="e">
        <v>#N/A</v>
      </c>
      <c r="E90" s="205" t="e">
        <v>#N/A</v>
      </c>
      <c r="F90" s="158" t="e">
        <v>#N/A</v>
      </c>
      <c r="G90" s="158" t="e">
        <v>#N/A</v>
      </c>
      <c r="H90" s="158" t="e">
        <v>#N/A</v>
      </c>
      <c r="I90" s="158" t="e">
        <v>#N/A</v>
      </c>
      <c r="J90" s="573" t="e">
        <v>#N/A</v>
      </c>
      <c r="K90" s="573" t="e">
        <v>#N/A</v>
      </c>
      <c r="L90" s="573" t="e">
        <v>#N/A</v>
      </c>
      <c r="M90" s="573" t="e">
        <v>#N/A</v>
      </c>
      <c r="N90" s="159" t="e">
        <v>#N/A</v>
      </c>
      <c r="O90" s="205" t="e">
        <v>#N/A</v>
      </c>
      <c r="P90" s="158" t="e">
        <v>#N/A</v>
      </c>
      <c r="Q90" s="158" t="e">
        <v>#N/A</v>
      </c>
      <c r="R90" s="158" t="e">
        <v>#N/A</v>
      </c>
      <c r="S90" s="158" t="e">
        <v>#N/A</v>
      </c>
      <c r="T90" s="158" t="e">
        <v>#N/A</v>
      </c>
      <c r="U90" s="158" t="e">
        <v>#N/A</v>
      </c>
      <c r="V90" s="205" t="e">
        <v>#N/A</v>
      </c>
      <c r="W90" s="158" t="e">
        <v>#N/A</v>
      </c>
      <c r="X90" s="573" t="e">
        <v>#N/A</v>
      </c>
      <c r="Y90" s="573" t="e">
        <v>#N/A</v>
      </c>
      <c r="Z90" s="573" t="e">
        <v>#N/A</v>
      </c>
      <c r="AA90" s="159" t="e">
        <v>#N/A</v>
      </c>
      <c r="AB90" s="205" t="e">
        <v>#N/A</v>
      </c>
      <c r="AC90" s="158" t="e">
        <v>#N/A</v>
      </c>
      <c r="AD90" s="158" t="e">
        <v>#N/A</v>
      </c>
      <c r="AE90" s="158" t="e">
        <v>#N/A</v>
      </c>
      <c r="AF90" s="158" t="e">
        <v>#N/A</v>
      </c>
      <c r="AG90" s="158" t="e">
        <v>#N/A</v>
      </c>
      <c r="AH90" s="158" t="e">
        <v>#N/A</v>
      </c>
      <c r="AI90" s="205" t="e">
        <v>#N/A</v>
      </c>
      <c r="AJ90" s="158" t="e">
        <v>#N/A</v>
      </c>
      <c r="AK90" s="573" t="e">
        <v>#N/A</v>
      </c>
      <c r="AL90" s="573" t="e">
        <v>#N/A</v>
      </c>
      <c r="AM90" s="573" t="e">
        <v>#N/A</v>
      </c>
      <c r="AN90" s="162" t="e">
        <v>#N/A</v>
      </c>
    </row>
    <row r="91" spans="1:42" x14ac:dyDescent="0.2">
      <c r="A91" s="212" t="s">
        <v>313</v>
      </c>
      <c r="B91" s="205" t="e">
        <v>#N/A</v>
      </c>
      <c r="C91" s="205" t="e">
        <v>#N/A</v>
      </c>
      <c r="D91" s="205" t="e">
        <v>#N/A</v>
      </c>
      <c r="E91" s="205" t="e">
        <v>#N/A</v>
      </c>
      <c r="F91" s="158" t="e">
        <v>#N/A</v>
      </c>
      <c r="G91" s="158" t="e">
        <v>#N/A</v>
      </c>
      <c r="H91" s="158" t="e">
        <v>#N/A</v>
      </c>
      <c r="I91" s="158" t="e">
        <v>#N/A</v>
      </c>
      <c r="J91" s="573" t="e">
        <v>#N/A</v>
      </c>
      <c r="K91" s="573" t="e">
        <v>#N/A</v>
      </c>
      <c r="L91" s="573" t="e">
        <v>#N/A</v>
      </c>
      <c r="M91" s="573" t="e">
        <v>#N/A</v>
      </c>
      <c r="N91" s="159" t="e">
        <v>#N/A</v>
      </c>
      <c r="O91" s="205" t="e">
        <v>#N/A</v>
      </c>
      <c r="P91" s="158" t="e">
        <v>#N/A</v>
      </c>
      <c r="Q91" s="158" t="e">
        <v>#N/A</v>
      </c>
      <c r="R91" s="158" t="e">
        <v>#N/A</v>
      </c>
      <c r="S91" s="158" t="e">
        <v>#N/A</v>
      </c>
      <c r="T91" s="158" t="e">
        <v>#N/A</v>
      </c>
      <c r="U91" s="158" t="e">
        <v>#N/A</v>
      </c>
      <c r="V91" s="205" t="e">
        <v>#N/A</v>
      </c>
      <c r="W91" s="158" t="e">
        <v>#N/A</v>
      </c>
      <c r="X91" s="573" t="e">
        <v>#N/A</v>
      </c>
      <c r="Y91" s="573" t="e">
        <v>#N/A</v>
      </c>
      <c r="Z91" s="573" t="e">
        <v>#N/A</v>
      </c>
      <c r="AA91" s="159" t="e">
        <v>#N/A</v>
      </c>
      <c r="AB91" s="205" t="e">
        <v>#N/A</v>
      </c>
      <c r="AC91" s="158" t="e">
        <v>#N/A</v>
      </c>
      <c r="AD91" s="158" t="e">
        <v>#N/A</v>
      </c>
      <c r="AE91" s="158" t="e">
        <v>#N/A</v>
      </c>
      <c r="AF91" s="158" t="e">
        <v>#N/A</v>
      </c>
      <c r="AG91" s="158" t="e">
        <v>#N/A</v>
      </c>
      <c r="AH91" s="158" t="e">
        <v>#N/A</v>
      </c>
      <c r="AI91" s="205" t="e">
        <v>#N/A</v>
      </c>
      <c r="AJ91" s="158" t="e">
        <v>#N/A</v>
      </c>
      <c r="AK91" s="573" t="e">
        <v>#N/A</v>
      </c>
      <c r="AL91" s="573" t="e">
        <v>#N/A</v>
      </c>
      <c r="AM91" s="573" t="e">
        <v>#N/A</v>
      </c>
      <c r="AN91" s="162" t="e">
        <v>#N/A</v>
      </c>
    </row>
    <row r="92" spans="1:42" x14ac:dyDescent="0.2">
      <c r="A92" s="212" t="s">
        <v>314</v>
      </c>
      <c r="B92" s="205" t="e">
        <v>#N/A</v>
      </c>
      <c r="C92" s="205" t="e">
        <v>#N/A</v>
      </c>
      <c r="D92" s="205" t="e">
        <v>#N/A</v>
      </c>
      <c r="E92" s="205" t="e">
        <v>#N/A</v>
      </c>
      <c r="F92" s="158" t="e">
        <v>#N/A</v>
      </c>
      <c r="G92" s="158" t="e">
        <v>#N/A</v>
      </c>
      <c r="H92" s="158" t="e">
        <v>#N/A</v>
      </c>
      <c r="I92" s="158" t="e">
        <v>#N/A</v>
      </c>
      <c r="J92" s="573" t="e">
        <v>#N/A</v>
      </c>
      <c r="K92" s="573" t="e">
        <v>#N/A</v>
      </c>
      <c r="L92" s="573" t="e">
        <v>#N/A</v>
      </c>
      <c r="M92" s="573" t="e">
        <v>#N/A</v>
      </c>
      <c r="N92" s="159" t="e">
        <v>#N/A</v>
      </c>
      <c r="O92" s="205" t="e">
        <v>#N/A</v>
      </c>
      <c r="P92" s="158" t="e">
        <v>#N/A</v>
      </c>
      <c r="Q92" s="158" t="e">
        <v>#N/A</v>
      </c>
      <c r="R92" s="158" t="e">
        <v>#N/A</v>
      </c>
      <c r="S92" s="158" t="e">
        <v>#N/A</v>
      </c>
      <c r="T92" s="158" t="e">
        <v>#N/A</v>
      </c>
      <c r="U92" s="158" t="e">
        <v>#N/A</v>
      </c>
      <c r="V92" s="205" t="e">
        <v>#N/A</v>
      </c>
      <c r="W92" s="158" t="e">
        <v>#N/A</v>
      </c>
      <c r="X92" s="573" t="e">
        <v>#N/A</v>
      </c>
      <c r="Y92" s="573" t="e">
        <v>#N/A</v>
      </c>
      <c r="Z92" s="573" t="e">
        <v>#N/A</v>
      </c>
      <c r="AA92" s="159" t="e">
        <v>#N/A</v>
      </c>
      <c r="AB92" s="205" t="e">
        <v>#N/A</v>
      </c>
      <c r="AC92" s="158" t="e">
        <v>#N/A</v>
      </c>
      <c r="AD92" s="158" t="e">
        <v>#N/A</v>
      </c>
      <c r="AE92" s="158" t="e">
        <v>#N/A</v>
      </c>
      <c r="AF92" s="158" t="e">
        <v>#N/A</v>
      </c>
      <c r="AG92" s="158" t="e">
        <v>#N/A</v>
      </c>
      <c r="AH92" s="158" t="e">
        <v>#N/A</v>
      </c>
      <c r="AI92" s="205" t="e">
        <v>#N/A</v>
      </c>
      <c r="AJ92" s="158" t="e">
        <v>#N/A</v>
      </c>
      <c r="AK92" s="573" t="e">
        <v>#N/A</v>
      </c>
      <c r="AL92" s="573" t="e">
        <v>#N/A</v>
      </c>
      <c r="AM92" s="573" t="e">
        <v>#N/A</v>
      </c>
      <c r="AN92" s="162" t="e">
        <v>#N/A</v>
      </c>
    </row>
    <row r="93" spans="1:42" x14ac:dyDescent="0.2">
      <c r="A93" s="212" t="s">
        <v>315</v>
      </c>
      <c r="B93" s="205" t="e">
        <v>#N/A</v>
      </c>
      <c r="C93" s="205" t="e">
        <v>#N/A</v>
      </c>
      <c r="D93" s="205" t="e">
        <v>#N/A</v>
      </c>
      <c r="E93" s="205" t="e">
        <v>#N/A</v>
      </c>
      <c r="F93" s="158" t="e">
        <v>#N/A</v>
      </c>
      <c r="G93" s="158" t="e">
        <v>#N/A</v>
      </c>
      <c r="H93" s="158" t="e">
        <v>#N/A</v>
      </c>
      <c r="I93" s="158" t="e">
        <v>#N/A</v>
      </c>
      <c r="J93" s="573" t="e">
        <v>#N/A</v>
      </c>
      <c r="K93" s="573" t="e">
        <v>#N/A</v>
      </c>
      <c r="L93" s="573" t="e">
        <v>#N/A</v>
      </c>
      <c r="M93" s="573" t="e">
        <v>#N/A</v>
      </c>
      <c r="N93" s="159" t="e">
        <v>#N/A</v>
      </c>
      <c r="O93" s="205" t="e">
        <v>#N/A</v>
      </c>
      <c r="P93" s="158" t="e">
        <v>#N/A</v>
      </c>
      <c r="Q93" s="158" t="e">
        <v>#N/A</v>
      </c>
      <c r="R93" s="158" t="e">
        <v>#N/A</v>
      </c>
      <c r="S93" s="158" t="e">
        <v>#N/A</v>
      </c>
      <c r="T93" s="158" t="e">
        <v>#N/A</v>
      </c>
      <c r="U93" s="158" t="e">
        <v>#N/A</v>
      </c>
      <c r="V93" s="205" t="e">
        <v>#N/A</v>
      </c>
      <c r="W93" s="158" t="e">
        <v>#N/A</v>
      </c>
      <c r="X93" s="573" t="e">
        <v>#N/A</v>
      </c>
      <c r="Y93" s="573" t="e">
        <v>#N/A</v>
      </c>
      <c r="Z93" s="573" t="e">
        <v>#N/A</v>
      </c>
      <c r="AA93" s="159" t="e">
        <v>#N/A</v>
      </c>
      <c r="AB93" s="205" t="e">
        <v>#N/A</v>
      </c>
      <c r="AC93" s="158" t="e">
        <v>#N/A</v>
      </c>
      <c r="AD93" s="158" t="e">
        <v>#N/A</v>
      </c>
      <c r="AE93" s="158" t="e">
        <v>#N/A</v>
      </c>
      <c r="AF93" s="158" t="e">
        <v>#N/A</v>
      </c>
      <c r="AG93" s="158" t="e">
        <v>#N/A</v>
      </c>
      <c r="AH93" s="158" t="e">
        <v>#N/A</v>
      </c>
      <c r="AI93" s="205" t="e">
        <v>#N/A</v>
      </c>
      <c r="AJ93" s="158" t="e">
        <v>#N/A</v>
      </c>
      <c r="AK93" s="573" t="e">
        <v>#N/A</v>
      </c>
      <c r="AL93" s="573" t="e">
        <v>#N/A</v>
      </c>
      <c r="AM93" s="573" t="e">
        <v>#N/A</v>
      </c>
      <c r="AN93" s="162" t="e">
        <v>#N/A</v>
      </c>
    </row>
    <row r="94" spans="1:42" x14ac:dyDescent="0.2">
      <c r="A94" s="212" t="s">
        <v>316</v>
      </c>
      <c r="B94" s="205" t="e">
        <v>#N/A</v>
      </c>
      <c r="C94" s="205" t="e">
        <v>#N/A</v>
      </c>
      <c r="D94" s="205" t="e">
        <v>#N/A</v>
      </c>
      <c r="E94" s="205" t="e">
        <v>#N/A</v>
      </c>
      <c r="F94" s="158" t="e">
        <v>#N/A</v>
      </c>
      <c r="G94" s="158" t="e">
        <v>#N/A</v>
      </c>
      <c r="H94" s="158" t="e">
        <v>#N/A</v>
      </c>
      <c r="I94" s="158" t="e">
        <v>#N/A</v>
      </c>
      <c r="J94" s="573" t="e">
        <v>#N/A</v>
      </c>
      <c r="K94" s="573" t="e">
        <v>#N/A</v>
      </c>
      <c r="L94" s="573" t="e">
        <v>#N/A</v>
      </c>
      <c r="M94" s="573" t="e">
        <v>#N/A</v>
      </c>
      <c r="N94" s="159" t="e">
        <v>#N/A</v>
      </c>
      <c r="O94" s="205" t="e">
        <v>#N/A</v>
      </c>
      <c r="P94" s="158" t="e">
        <v>#N/A</v>
      </c>
      <c r="Q94" s="158" t="e">
        <v>#N/A</v>
      </c>
      <c r="R94" s="158" t="e">
        <v>#N/A</v>
      </c>
      <c r="S94" s="158" t="e">
        <v>#N/A</v>
      </c>
      <c r="T94" s="158" t="e">
        <v>#N/A</v>
      </c>
      <c r="U94" s="158" t="e">
        <v>#N/A</v>
      </c>
      <c r="V94" s="205" t="e">
        <v>#N/A</v>
      </c>
      <c r="W94" s="158" t="e">
        <v>#N/A</v>
      </c>
      <c r="X94" s="573" t="e">
        <v>#N/A</v>
      </c>
      <c r="Y94" s="573" t="e">
        <v>#N/A</v>
      </c>
      <c r="Z94" s="573" t="e">
        <v>#N/A</v>
      </c>
      <c r="AA94" s="159" t="e">
        <v>#N/A</v>
      </c>
      <c r="AB94" s="205" t="e">
        <v>#N/A</v>
      </c>
      <c r="AC94" s="158" t="e">
        <v>#N/A</v>
      </c>
      <c r="AD94" s="158" t="e">
        <v>#N/A</v>
      </c>
      <c r="AE94" s="158" t="e">
        <v>#N/A</v>
      </c>
      <c r="AF94" s="158" t="e">
        <v>#N/A</v>
      </c>
      <c r="AG94" s="158" t="e">
        <v>#N/A</v>
      </c>
      <c r="AH94" s="158" t="e">
        <v>#N/A</v>
      </c>
      <c r="AI94" s="205" t="e">
        <v>#N/A</v>
      </c>
      <c r="AJ94" s="158" t="e">
        <v>#N/A</v>
      </c>
      <c r="AK94" s="573" t="e">
        <v>#N/A</v>
      </c>
      <c r="AL94" s="573" t="e">
        <v>#N/A</v>
      </c>
      <c r="AM94" s="573" t="e">
        <v>#N/A</v>
      </c>
      <c r="AN94" s="162" t="e">
        <v>#N/A</v>
      </c>
    </row>
    <row r="95" spans="1:42" x14ac:dyDescent="0.2">
      <c r="A95" s="212" t="s">
        <v>317</v>
      </c>
      <c r="B95" s="205" t="e">
        <v>#N/A</v>
      </c>
      <c r="C95" s="205" t="e">
        <v>#N/A</v>
      </c>
      <c r="D95" s="205" t="e">
        <v>#N/A</v>
      </c>
      <c r="E95" s="205" t="e">
        <v>#N/A</v>
      </c>
      <c r="F95" s="158" t="e">
        <v>#N/A</v>
      </c>
      <c r="G95" s="158" t="e">
        <v>#N/A</v>
      </c>
      <c r="H95" s="158" t="e">
        <v>#N/A</v>
      </c>
      <c r="I95" s="158" t="e">
        <v>#N/A</v>
      </c>
      <c r="J95" s="573" t="e">
        <v>#N/A</v>
      </c>
      <c r="K95" s="573" t="e">
        <v>#N/A</v>
      </c>
      <c r="L95" s="573" t="e">
        <v>#N/A</v>
      </c>
      <c r="M95" s="573" t="e">
        <v>#N/A</v>
      </c>
      <c r="N95" s="159" t="e">
        <v>#N/A</v>
      </c>
      <c r="O95" s="205" t="e">
        <v>#N/A</v>
      </c>
      <c r="P95" s="158" t="e">
        <v>#N/A</v>
      </c>
      <c r="Q95" s="158" t="e">
        <v>#N/A</v>
      </c>
      <c r="R95" s="158" t="e">
        <v>#N/A</v>
      </c>
      <c r="S95" s="158" t="e">
        <v>#N/A</v>
      </c>
      <c r="T95" s="158" t="e">
        <v>#N/A</v>
      </c>
      <c r="U95" s="158" t="e">
        <v>#N/A</v>
      </c>
      <c r="V95" s="205" t="e">
        <v>#N/A</v>
      </c>
      <c r="W95" s="158" t="e">
        <v>#N/A</v>
      </c>
      <c r="X95" s="573" t="e">
        <v>#N/A</v>
      </c>
      <c r="Y95" s="573" t="e">
        <v>#N/A</v>
      </c>
      <c r="Z95" s="573" t="e">
        <v>#N/A</v>
      </c>
      <c r="AA95" s="159" t="e">
        <v>#N/A</v>
      </c>
      <c r="AB95" s="205" t="e">
        <v>#N/A</v>
      </c>
      <c r="AC95" s="158" t="e">
        <v>#N/A</v>
      </c>
      <c r="AD95" s="158" t="e">
        <v>#N/A</v>
      </c>
      <c r="AE95" s="158" t="e">
        <v>#N/A</v>
      </c>
      <c r="AF95" s="158" t="e">
        <v>#N/A</v>
      </c>
      <c r="AG95" s="158" t="e">
        <v>#N/A</v>
      </c>
      <c r="AH95" s="158" t="e">
        <v>#N/A</v>
      </c>
      <c r="AI95" s="205" t="e">
        <v>#N/A</v>
      </c>
      <c r="AJ95" s="158" t="e">
        <v>#N/A</v>
      </c>
      <c r="AK95" s="573" t="e">
        <v>#N/A</v>
      </c>
      <c r="AL95" s="573" t="e">
        <v>#N/A</v>
      </c>
      <c r="AM95" s="573" t="e">
        <v>#N/A</v>
      </c>
      <c r="AN95" s="162" t="e">
        <v>#N/A</v>
      </c>
    </row>
    <row r="96" spans="1:42" x14ac:dyDescent="0.2">
      <c r="A96" s="212" t="s">
        <v>318</v>
      </c>
      <c r="B96" s="205" t="e">
        <v>#N/A</v>
      </c>
      <c r="C96" s="205" t="e">
        <v>#N/A</v>
      </c>
      <c r="D96" s="205" t="e">
        <v>#N/A</v>
      </c>
      <c r="E96" s="205" t="e">
        <v>#N/A</v>
      </c>
      <c r="F96" s="158" t="e">
        <v>#N/A</v>
      </c>
      <c r="G96" s="158" t="e">
        <v>#N/A</v>
      </c>
      <c r="H96" s="158" t="e">
        <v>#N/A</v>
      </c>
      <c r="I96" s="158" t="e">
        <v>#N/A</v>
      </c>
      <c r="J96" s="573" t="e">
        <v>#N/A</v>
      </c>
      <c r="K96" s="573" t="e">
        <v>#N/A</v>
      </c>
      <c r="L96" s="573" t="e">
        <v>#N/A</v>
      </c>
      <c r="M96" s="573" t="e">
        <v>#N/A</v>
      </c>
      <c r="N96" s="159" t="e">
        <v>#N/A</v>
      </c>
      <c r="O96" s="205" t="e">
        <v>#N/A</v>
      </c>
      <c r="P96" s="158" t="e">
        <v>#N/A</v>
      </c>
      <c r="Q96" s="158" t="e">
        <v>#N/A</v>
      </c>
      <c r="R96" s="158" t="e">
        <v>#N/A</v>
      </c>
      <c r="S96" s="158" t="e">
        <v>#N/A</v>
      </c>
      <c r="T96" s="158" t="e">
        <v>#N/A</v>
      </c>
      <c r="U96" s="158" t="e">
        <v>#N/A</v>
      </c>
      <c r="V96" s="205" t="e">
        <v>#N/A</v>
      </c>
      <c r="W96" s="158" t="e">
        <v>#N/A</v>
      </c>
      <c r="X96" s="573" t="e">
        <v>#N/A</v>
      </c>
      <c r="Y96" s="573" t="e">
        <v>#N/A</v>
      </c>
      <c r="Z96" s="573" t="e">
        <v>#N/A</v>
      </c>
      <c r="AA96" s="159" t="e">
        <v>#N/A</v>
      </c>
      <c r="AB96" s="205" t="e">
        <v>#N/A</v>
      </c>
      <c r="AC96" s="158" t="e">
        <v>#N/A</v>
      </c>
      <c r="AD96" s="158" t="e">
        <v>#N/A</v>
      </c>
      <c r="AE96" s="158" t="e">
        <v>#N/A</v>
      </c>
      <c r="AF96" s="158" t="e">
        <v>#N/A</v>
      </c>
      <c r="AG96" s="158" t="e">
        <v>#N/A</v>
      </c>
      <c r="AH96" s="158" t="e">
        <v>#N/A</v>
      </c>
      <c r="AI96" s="205" t="e">
        <v>#N/A</v>
      </c>
      <c r="AJ96" s="158" t="e">
        <v>#N/A</v>
      </c>
      <c r="AK96" s="573" t="e">
        <v>#N/A</v>
      </c>
      <c r="AL96" s="573" t="e">
        <v>#N/A</v>
      </c>
      <c r="AM96" s="573" t="e">
        <v>#N/A</v>
      </c>
      <c r="AN96" s="162" t="e">
        <v>#N/A</v>
      </c>
    </row>
    <row r="97" spans="1:40" x14ac:dyDescent="0.2">
      <c r="A97" s="212" t="s">
        <v>319</v>
      </c>
      <c r="B97" s="205" t="e">
        <v>#N/A</v>
      </c>
      <c r="C97" s="205" t="e">
        <v>#N/A</v>
      </c>
      <c r="D97" s="205" t="e">
        <v>#N/A</v>
      </c>
      <c r="E97" s="205" t="e">
        <v>#N/A</v>
      </c>
      <c r="F97" s="158" t="e">
        <v>#N/A</v>
      </c>
      <c r="G97" s="158" t="e">
        <v>#N/A</v>
      </c>
      <c r="H97" s="158" t="e">
        <v>#N/A</v>
      </c>
      <c r="I97" s="158" t="e">
        <v>#N/A</v>
      </c>
      <c r="J97" s="573" t="e">
        <v>#N/A</v>
      </c>
      <c r="K97" s="573" t="e">
        <v>#N/A</v>
      </c>
      <c r="L97" s="573" t="e">
        <v>#N/A</v>
      </c>
      <c r="M97" s="573" t="e">
        <v>#N/A</v>
      </c>
      <c r="N97" s="159" t="e">
        <v>#N/A</v>
      </c>
      <c r="O97" s="205" t="e">
        <v>#N/A</v>
      </c>
      <c r="P97" s="158" t="e">
        <v>#N/A</v>
      </c>
      <c r="Q97" s="158" t="e">
        <v>#N/A</v>
      </c>
      <c r="R97" s="158" t="e">
        <v>#N/A</v>
      </c>
      <c r="S97" s="158" t="e">
        <v>#N/A</v>
      </c>
      <c r="T97" s="158" t="e">
        <v>#N/A</v>
      </c>
      <c r="U97" s="158" t="e">
        <v>#N/A</v>
      </c>
      <c r="V97" s="205" t="e">
        <v>#N/A</v>
      </c>
      <c r="W97" s="158" t="e">
        <v>#N/A</v>
      </c>
      <c r="X97" s="573" t="e">
        <v>#N/A</v>
      </c>
      <c r="Y97" s="573" t="e">
        <v>#N/A</v>
      </c>
      <c r="Z97" s="573" t="e">
        <v>#N/A</v>
      </c>
      <c r="AA97" s="159" t="e">
        <v>#N/A</v>
      </c>
      <c r="AB97" s="205" t="e">
        <v>#N/A</v>
      </c>
      <c r="AC97" s="158" t="e">
        <v>#N/A</v>
      </c>
      <c r="AD97" s="158" t="e">
        <v>#N/A</v>
      </c>
      <c r="AE97" s="158" t="e">
        <v>#N/A</v>
      </c>
      <c r="AF97" s="158" t="e">
        <v>#N/A</v>
      </c>
      <c r="AG97" s="158" t="e">
        <v>#N/A</v>
      </c>
      <c r="AH97" s="158" t="e">
        <v>#N/A</v>
      </c>
      <c r="AI97" s="205" t="e">
        <v>#N/A</v>
      </c>
      <c r="AJ97" s="158" t="e">
        <v>#N/A</v>
      </c>
      <c r="AK97" s="573" t="e">
        <v>#N/A</v>
      </c>
      <c r="AL97" s="573" t="e">
        <v>#N/A</v>
      </c>
      <c r="AM97" s="573" t="e">
        <v>#N/A</v>
      </c>
      <c r="AN97" s="162" t="e">
        <v>#N/A</v>
      </c>
    </row>
    <row r="98" spans="1:40" x14ac:dyDescent="0.2">
      <c r="A98" s="212" t="s">
        <v>320</v>
      </c>
      <c r="B98" s="205" t="e">
        <v>#N/A</v>
      </c>
      <c r="C98" s="205" t="e">
        <v>#N/A</v>
      </c>
      <c r="D98" s="205" t="e">
        <v>#N/A</v>
      </c>
      <c r="E98" s="205" t="e">
        <v>#N/A</v>
      </c>
      <c r="F98" s="158" t="e">
        <v>#N/A</v>
      </c>
      <c r="G98" s="158" t="e">
        <v>#N/A</v>
      </c>
      <c r="H98" s="158" t="e">
        <v>#N/A</v>
      </c>
      <c r="I98" s="158" t="e">
        <v>#N/A</v>
      </c>
      <c r="J98" s="573" t="e">
        <v>#N/A</v>
      </c>
      <c r="K98" s="573" t="e">
        <v>#N/A</v>
      </c>
      <c r="L98" s="573" t="e">
        <v>#N/A</v>
      </c>
      <c r="M98" s="573" t="e">
        <v>#N/A</v>
      </c>
      <c r="N98" s="159" t="e">
        <v>#N/A</v>
      </c>
      <c r="O98" s="205" t="e">
        <v>#N/A</v>
      </c>
      <c r="P98" s="158" t="e">
        <v>#N/A</v>
      </c>
      <c r="Q98" s="158" t="e">
        <v>#N/A</v>
      </c>
      <c r="R98" s="158" t="e">
        <v>#N/A</v>
      </c>
      <c r="S98" s="158" t="e">
        <v>#N/A</v>
      </c>
      <c r="T98" s="158" t="e">
        <v>#N/A</v>
      </c>
      <c r="U98" s="158" t="e">
        <v>#N/A</v>
      </c>
      <c r="V98" s="205" t="e">
        <v>#N/A</v>
      </c>
      <c r="W98" s="158" t="e">
        <v>#N/A</v>
      </c>
      <c r="X98" s="573" t="e">
        <v>#N/A</v>
      </c>
      <c r="Y98" s="573" t="e">
        <v>#N/A</v>
      </c>
      <c r="Z98" s="573" t="e">
        <v>#N/A</v>
      </c>
      <c r="AA98" s="159" t="e">
        <v>#N/A</v>
      </c>
      <c r="AB98" s="205" t="e">
        <v>#N/A</v>
      </c>
      <c r="AC98" s="158" t="e">
        <v>#N/A</v>
      </c>
      <c r="AD98" s="158" t="e">
        <v>#N/A</v>
      </c>
      <c r="AE98" s="158" t="e">
        <v>#N/A</v>
      </c>
      <c r="AF98" s="158" t="e">
        <v>#N/A</v>
      </c>
      <c r="AG98" s="158" t="e">
        <v>#N/A</v>
      </c>
      <c r="AH98" s="158" t="e">
        <v>#N/A</v>
      </c>
      <c r="AI98" s="205" t="e">
        <v>#N/A</v>
      </c>
      <c r="AJ98" s="158" t="e">
        <v>#N/A</v>
      </c>
      <c r="AK98" s="573" t="e">
        <v>#N/A</v>
      </c>
      <c r="AL98" s="573" t="e">
        <v>#N/A</v>
      </c>
      <c r="AM98" s="573" t="e">
        <v>#N/A</v>
      </c>
      <c r="AN98" s="162" t="e">
        <v>#N/A</v>
      </c>
    </row>
    <row r="99" spans="1:40" x14ac:dyDescent="0.2">
      <c r="A99" s="212" t="s">
        <v>321</v>
      </c>
      <c r="B99" s="205" t="e">
        <v>#N/A</v>
      </c>
      <c r="C99" s="205" t="e">
        <v>#N/A</v>
      </c>
      <c r="D99" s="205" t="e">
        <v>#N/A</v>
      </c>
      <c r="E99" s="205" t="e">
        <v>#N/A</v>
      </c>
      <c r="F99" s="158" t="e">
        <v>#N/A</v>
      </c>
      <c r="G99" s="158" t="e">
        <v>#N/A</v>
      </c>
      <c r="H99" s="158" t="e">
        <v>#N/A</v>
      </c>
      <c r="I99" s="158" t="e">
        <v>#N/A</v>
      </c>
      <c r="J99" s="573" t="e">
        <v>#N/A</v>
      </c>
      <c r="K99" s="573" t="e">
        <v>#N/A</v>
      </c>
      <c r="L99" s="573" t="e">
        <v>#N/A</v>
      </c>
      <c r="M99" s="573" t="e">
        <v>#N/A</v>
      </c>
      <c r="N99" s="159" t="e">
        <v>#N/A</v>
      </c>
      <c r="O99" s="205" t="e">
        <v>#N/A</v>
      </c>
      <c r="P99" s="158" t="e">
        <v>#N/A</v>
      </c>
      <c r="Q99" s="158" t="e">
        <v>#N/A</v>
      </c>
      <c r="R99" s="158" t="e">
        <v>#N/A</v>
      </c>
      <c r="S99" s="158" t="e">
        <v>#N/A</v>
      </c>
      <c r="T99" s="158" t="e">
        <v>#N/A</v>
      </c>
      <c r="U99" s="158" t="e">
        <v>#N/A</v>
      </c>
      <c r="V99" s="205" t="e">
        <v>#N/A</v>
      </c>
      <c r="W99" s="158" t="e">
        <v>#N/A</v>
      </c>
      <c r="X99" s="573" t="e">
        <v>#N/A</v>
      </c>
      <c r="Y99" s="573" t="e">
        <v>#N/A</v>
      </c>
      <c r="Z99" s="573" t="e">
        <v>#N/A</v>
      </c>
      <c r="AA99" s="159" t="e">
        <v>#N/A</v>
      </c>
      <c r="AB99" s="205" t="e">
        <v>#N/A</v>
      </c>
      <c r="AC99" s="158" t="e">
        <v>#N/A</v>
      </c>
      <c r="AD99" s="158" t="e">
        <v>#N/A</v>
      </c>
      <c r="AE99" s="158" t="e">
        <v>#N/A</v>
      </c>
      <c r="AF99" s="158" t="e">
        <v>#N/A</v>
      </c>
      <c r="AG99" s="158" t="e">
        <v>#N/A</v>
      </c>
      <c r="AH99" s="158" t="e">
        <v>#N/A</v>
      </c>
      <c r="AI99" s="205" t="e">
        <v>#N/A</v>
      </c>
      <c r="AJ99" s="158" t="e">
        <v>#N/A</v>
      </c>
      <c r="AK99" s="573" t="e">
        <v>#N/A</v>
      </c>
      <c r="AL99" s="573" t="e">
        <v>#N/A</v>
      </c>
      <c r="AM99" s="573" t="e">
        <v>#N/A</v>
      </c>
      <c r="AN99" s="162" t="e">
        <v>#N/A</v>
      </c>
    </row>
    <row r="100" spans="1:40" x14ac:dyDescent="0.2">
      <c r="A100" s="212" t="s">
        <v>322</v>
      </c>
      <c r="B100" s="205" t="e">
        <v>#N/A</v>
      </c>
      <c r="C100" s="205" t="e">
        <v>#N/A</v>
      </c>
      <c r="D100" s="205" t="e">
        <v>#N/A</v>
      </c>
      <c r="E100" s="205" t="e">
        <v>#N/A</v>
      </c>
      <c r="F100" s="158" t="e">
        <v>#N/A</v>
      </c>
      <c r="G100" s="158" t="e">
        <v>#N/A</v>
      </c>
      <c r="H100" s="158" t="e">
        <v>#N/A</v>
      </c>
      <c r="I100" s="158" t="e">
        <v>#N/A</v>
      </c>
      <c r="J100" s="573" t="e">
        <v>#N/A</v>
      </c>
      <c r="K100" s="573" t="e">
        <v>#N/A</v>
      </c>
      <c r="L100" s="573" t="e">
        <v>#N/A</v>
      </c>
      <c r="M100" s="573" t="e">
        <v>#N/A</v>
      </c>
      <c r="N100" s="159" t="e">
        <v>#N/A</v>
      </c>
      <c r="O100" s="205" t="e">
        <v>#N/A</v>
      </c>
      <c r="P100" s="158" t="e">
        <v>#N/A</v>
      </c>
      <c r="Q100" s="158" t="e">
        <v>#N/A</v>
      </c>
      <c r="R100" s="158" t="e">
        <v>#N/A</v>
      </c>
      <c r="S100" s="158" t="e">
        <v>#N/A</v>
      </c>
      <c r="T100" s="158" t="e">
        <v>#N/A</v>
      </c>
      <c r="U100" s="158" t="e">
        <v>#N/A</v>
      </c>
      <c r="V100" s="205" t="e">
        <v>#N/A</v>
      </c>
      <c r="W100" s="158" t="e">
        <v>#N/A</v>
      </c>
      <c r="X100" s="573" t="e">
        <v>#N/A</v>
      </c>
      <c r="Y100" s="573" t="e">
        <v>#N/A</v>
      </c>
      <c r="Z100" s="573" t="e">
        <v>#N/A</v>
      </c>
      <c r="AA100" s="159" t="e">
        <v>#N/A</v>
      </c>
      <c r="AB100" s="205" t="e">
        <v>#N/A</v>
      </c>
      <c r="AC100" s="158" t="e">
        <v>#N/A</v>
      </c>
      <c r="AD100" s="158" t="e">
        <v>#N/A</v>
      </c>
      <c r="AE100" s="158" t="e">
        <v>#N/A</v>
      </c>
      <c r="AF100" s="158" t="e">
        <v>#N/A</v>
      </c>
      <c r="AG100" s="158" t="e">
        <v>#N/A</v>
      </c>
      <c r="AH100" s="158" t="e">
        <v>#N/A</v>
      </c>
      <c r="AI100" s="205" t="e">
        <v>#N/A</v>
      </c>
      <c r="AJ100" s="158" t="e">
        <v>#N/A</v>
      </c>
      <c r="AK100" s="573" t="e">
        <v>#N/A</v>
      </c>
      <c r="AL100" s="573" t="e">
        <v>#N/A</v>
      </c>
      <c r="AM100" s="573" t="e">
        <v>#N/A</v>
      </c>
      <c r="AN100" s="162" t="e">
        <v>#N/A</v>
      </c>
    </row>
    <row r="101" spans="1:40" x14ac:dyDescent="0.2">
      <c r="A101" s="212" t="s">
        <v>323</v>
      </c>
      <c r="B101" s="205" t="e">
        <v>#N/A</v>
      </c>
      <c r="C101" s="205" t="e">
        <v>#N/A</v>
      </c>
      <c r="D101" s="205" t="e">
        <v>#N/A</v>
      </c>
      <c r="E101" s="205" t="e">
        <v>#N/A</v>
      </c>
      <c r="F101" s="158" t="e">
        <v>#N/A</v>
      </c>
      <c r="G101" s="158" t="e">
        <v>#N/A</v>
      </c>
      <c r="H101" s="158" t="e">
        <v>#N/A</v>
      </c>
      <c r="I101" s="158" t="e">
        <v>#N/A</v>
      </c>
      <c r="J101" s="573" t="e">
        <v>#N/A</v>
      </c>
      <c r="K101" s="573" t="e">
        <v>#N/A</v>
      </c>
      <c r="L101" s="573" t="e">
        <v>#N/A</v>
      </c>
      <c r="M101" s="573" t="e">
        <v>#N/A</v>
      </c>
      <c r="N101" s="159" t="e">
        <v>#N/A</v>
      </c>
      <c r="O101" s="205" t="e">
        <v>#N/A</v>
      </c>
      <c r="P101" s="158" t="e">
        <v>#N/A</v>
      </c>
      <c r="Q101" s="158" t="e">
        <v>#N/A</v>
      </c>
      <c r="R101" s="158" t="e">
        <v>#N/A</v>
      </c>
      <c r="S101" s="158" t="e">
        <v>#N/A</v>
      </c>
      <c r="T101" s="158" t="e">
        <v>#N/A</v>
      </c>
      <c r="U101" s="158" t="e">
        <v>#N/A</v>
      </c>
      <c r="V101" s="205" t="e">
        <v>#N/A</v>
      </c>
      <c r="W101" s="158" t="e">
        <v>#N/A</v>
      </c>
      <c r="X101" s="573" t="e">
        <v>#N/A</v>
      </c>
      <c r="Y101" s="573" t="e">
        <v>#N/A</v>
      </c>
      <c r="Z101" s="573" t="e">
        <v>#N/A</v>
      </c>
      <c r="AA101" s="159" t="e">
        <v>#N/A</v>
      </c>
      <c r="AB101" s="205" t="e">
        <v>#N/A</v>
      </c>
      <c r="AC101" s="158" t="e">
        <v>#N/A</v>
      </c>
      <c r="AD101" s="158" t="e">
        <v>#N/A</v>
      </c>
      <c r="AE101" s="158" t="e">
        <v>#N/A</v>
      </c>
      <c r="AF101" s="158" t="e">
        <v>#N/A</v>
      </c>
      <c r="AG101" s="158" t="e">
        <v>#N/A</v>
      </c>
      <c r="AH101" s="158" t="e">
        <v>#N/A</v>
      </c>
      <c r="AI101" s="205" t="e">
        <v>#N/A</v>
      </c>
      <c r="AJ101" s="158" t="e">
        <v>#N/A</v>
      </c>
      <c r="AK101" s="573" t="e">
        <v>#N/A</v>
      </c>
      <c r="AL101" s="573" t="e">
        <v>#N/A</v>
      </c>
      <c r="AM101" s="573" t="e">
        <v>#N/A</v>
      </c>
      <c r="AN101" s="162" t="e">
        <v>#N/A</v>
      </c>
    </row>
    <row r="102" spans="1:40" x14ac:dyDescent="0.2">
      <c r="A102" s="212" t="s">
        <v>324</v>
      </c>
      <c r="B102" s="205" t="e">
        <v>#N/A</v>
      </c>
      <c r="C102" s="205" t="e">
        <v>#N/A</v>
      </c>
      <c r="D102" s="205" t="e">
        <v>#N/A</v>
      </c>
      <c r="E102" s="205" t="e">
        <v>#N/A</v>
      </c>
      <c r="F102" s="158" t="e">
        <v>#N/A</v>
      </c>
      <c r="G102" s="158" t="e">
        <v>#N/A</v>
      </c>
      <c r="H102" s="158" t="e">
        <v>#N/A</v>
      </c>
      <c r="I102" s="158" t="e">
        <v>#N/A</v>
      </c>
      <c r="J102" s="573" t="e">
        <v>#N/A</v>
      </c>
      <c r="K102" s="573" t="e">
        <v>#N/A</v>
      </c>
      <c r="L102" s="573" t="e">
        <v>#N/A</v>
      </c>
      <c r="M102" s="573" t="e">
        <v>#N/A</v>
      </c>
      <c r="N102" s="159" t="e">
        <v>#N/A</v>
      </c>
      <c r="O102" s="205" t="e">
        <v>#N/A</v>
      </c>
      <c r="P102" s="158" t="e">
        <v>#N/A</v>
      </c>
      <c r="Q102" s="158" t="e">
        <v>#N/A</v>
      </c>
      <c r="R102" s="158" t="e">
        <v>#N/A</v>
      </c>
      <c r="S102" s="158" t="e">
        <v>#N/A</v>
      </c>
      <c r="T102" s="158" t="e">
        <v>#N/A</v>
      </c>
      <c r="U102" s="158" t="e">
        <v>#N/A</v>
      </c>
      <c r="V102" s="205" t="e">
        <v>#N/A</v>
      </c>
      <c r="W102" s="158" t="e">
        <v>#N/A</v>
      </c>
      <c r="X102" s="573" t="e">
        <v>#N/A</v>
      </c>
      <c r="Y102" s="573" t="e">
        <v>#N/A</v>
      </c>
      <c r="Z102" s="573" t="e">
        <v>#N/A</v>
      </c>
      <c r="AA102" s="159" t="e">
        <v>#N/A</v>
      </c>
      <c r="AB102" s="205" t="e">
        <v>#N/A</v>
      </c>
      <c r="AC102" s="158" t="e">
        <v>#N/A</v>
      </c>
      <c r="AD102" s="158" t="e">
        <v>#N/A</v>
      </c>
      <c r="AE102" s="158" t="e">
        <v>#N/A</v>
      </c>
      <c r="AF102" s="158" t="e">
        <v>#N/A</v>
      </c>
      <c r="AG102" s="158" t="e">
        <v>#N/A</v>
      </c>
      <c r="AH102" s="158" t="e">
        <v>#N/A</v>
      </c>
      <c r="AI102" s="205" t="e">
        <v>#N/A</v>
      </c>
      <c r="AJ102" s="158" t="e">
        <v>#N/A</v>
      </c>
      <c r="AK102" s="573" t="e">
        <v>#N/A</v>
      </c>
      <c r="AL102" s="573" t="e">
        <v>#N/A</v>
      </c>
      <c r="AM102" s="573" t="e">
        <v>#N/A</v>
      </c>
      <c r="AN102" s="162" t="e">
        <v>#N/A</v>
      </c>
    </row>
    <row r="103" spans="1:40" x14ac:dyDescent="0.2">
      <c r="A103" s="212" t="s">
        <v>325</v>
      </c>
      <c r="B103" s="205" t="e">
        <v>#N/A</v>
      </c>
      <c r="C103" s="205" t="e">
        <v>#N/A</v>
      </c>
      <c r="D103" s="205" t="e">
        <v>#N/A</v>
      </c>
      <c r="E103" s="205" t="e">
        <v>#N/A</v>
      </c>
      <c r="F103" s="158" t="e">
        <v>#N/A</v>
      </c>
      <c r="G103" s="158" t="e">
        <v>#N/A</v>
      </c>
      <c r="H103" s="158" t="e">
        <v>#N/A</v>
      </c>
      <c r="I103" s="158" t="e">
        <v>#N/A</v>
      </c>
      <c r="J103" s="573" t="e">
        <v>#N/A</v>
      </c>
      <c r="K103" s="573" t="e">
        <v>#N/A</v>
      </c>
      <c r="L103" s="573" t="e">
        <v>#N/A</v>
      </c>
      <c r="M103" s="573" t="e">
        <v>#N/A</v>
      </c>
      <c r="N103" s="159" t="e">
        <v>#N/A</v>
      </c>
      <c r="O103" s="205" t="e">
        <v>#N/A</v>
      </c>
      <c r="P103" s="158" t="e">
        <v>#N/A</v>
      </c>
      <c r="Q103" s="158" t="e">
        <v>#N/A</v>
      </c>
      <c r="R103" s="158" t="e">
        <v>#N/A</v>
      </c>
      <c r="S103" s="158" t="e">
        <v>#N/A</v>
      </c>
      <c r="T103" s="158" t="e">
        <v>#N/A</v>
      </c>
      <c r="U103" s="158" t="e">
        <v>#N/A</v>
      </c>
      <c r="V103" s="205" t="e">
        <v>#N/A</v>
      </c>
      <c r="W103" s="158" t="e">
        <v>#N/A</v>
      </c>
      <c r="X103" s="573" t="e">
        <v>#N/A</v>
      </c>
      <c r="Y103" s="573" t="e">
        <v>#N/A</v>
      </c>
      <c r="Z103" s="573" t="e">
        <v>#N/A</v>
      </c>
      <c r="AA103" s="159" t="e">
        <v>#N/A</v>
      </c>
      <c r="AB103" s="205" t="e">
        <v>#N/A</v>
      </c>
      <c r="AC103" s="158" t="e">
        <v>#N/A</v>
      </c>
      <c r="AD103" s="158" t="e">
        <v>#N/A</v>
      </c>
      <c r="AE103" s="158" t="e">
        <v>#N/A</v>
      </c>
      <c r="AF103" s="158" t="e">
        <v>#N/A</v>
      </c>
      <c r="AG103" s="158" t="e">
        <v>#N/A</v>
      </c>
      <c r="AH103" s="158" t="e">
        <v>#N/A</v>
      </c>
      <c r="AI103" s="205" t="e">
        <v>#N/A</v>
      </c>
      <c r="AJ103" s="158" t="e">
        <v>#N/A</v>
      </c>
      <c r="AK103" s="573" t="e">
        <v>#N/A</v>
      </c>
      <c r="AL103" s="573" t="e">
        <v>#N/A</v>
      </c>
      <c r="AM103" s="573" t="e">
        <v>#N/A</v>
      </c>
      <c r="AN103" s="162" t="e">
        <v>#N/A</v>
      </c>
    </row>
    <row r="104" spans="1:40" x14ac:dyDescent="0.2">
      <c r="A104" s="212" t="s">
        <v>326</v>
      </c>
      <c r="B104" s="205" t="e">
        <v>#N/A</v>
      </c>
      <c r="C104" s="205" t="e">
        <v>#N/A</v>
      </c>
      <c r="D104" s="205" t="e">
        <v>#N/A</v>
      </c>
      <c r="E104" s="205" t="e">
        <v>#N/A</v>
      </c>
      <c r="F104" s="158" t="e">
        <v>#N/A</v>
      </c>
      <c r="G104" s="158" t="e">
        <v>#N/A</v>
      </c>
      <c r="H104" s="158" t="e">
        <v>#N/A</v>
      </c>
      <c r="I104" s="158" t="e">
        <v>#N/A</v>
      </c>
      <c r="J104" s="573" t="e">
        <v>#N/A</v>
      </c>
      <c r="K104" s="573" t="e">
        <v>#N/A</v>
      </c>
      <c r="L104" s="573" t="e">
        <v>#N/A</v>
      </c>
      <c r="M104" s="573" t="e">
        <v>#N/A</v>
      </c>
      <c r="N104" s="159" t="e">
        <v>#N/A</v>
      </c>
      <c r="O104" s="205" t="e">
        <v>#N/A</v>
      </c>
      <c r="P104" s="158" t="e">
        <v>#N/A</v>
      </c>
      <c r="Q104" s="158" t="e">
        <v>#N/A</v>
      </c>
      <c r="R104" s="158" t="e">
        <v>#N/A</v>
      </c>
      <c r="S104" s="158" t="e">
        <v>#N/A</v>
      </c>
      <c r="T104" s="158" t="e">
        <v>#N/A</v>
      </c>
      <c r="U104" s="158" t="e">
        <v>#N/A</v>
      </c>
      <c r="V104" s="205" t="e">
        <v>#N/A</v>
      </c>
      <c r="W104" s="158" t="e">
        <v>#N/A</v>
      </c>
      <c r="X104" s="573" t="e">
        <v>#N/A</v>
      </c>
      <c r="Y104" s="573" t="e">
        <v>#N/A</v>
      </c>
      <c r="Z104" s="573" t="e">
        <v>#N/A</v>
      </c>
      <c r="AA104" s="159" t="e">
        <v>#N/A</v>
      </c>
      <c r="AB104" s="205" t="e">
        <v>#N/A</v>
      </c>
      <c r="AC104" s="158" t="e">
        <v>#N/A</v>
      </c>
      <c r="AD104" s="158" t="e">
        <v>#N/A</v>
      </c>
      <c r="AE104" s="158" t="e">
        <v>#N/A</v>
      </c>
      <c r="AF104" s="158" t="e">
        <v>#N/A</v>
      </c>
      <c r="AG104" s="158" t="e">
        <v>#N/A</v>
      </c>
      <c r="AH104" s="158" t="e">
        <v>#N/A</v>
      </c>
      <c r="AI104" s="205" t="e">
        <v>#N/A</v>
      </c>
      <c r="AJ104" s="158" t="e">
        <v>#N/A</v>
      </c>
      <c r="AK104" s="573" t="e">
        <v>#N/A</v>
      </c>
      <c r="AL104" s="573" t="e">
        <v>#N/A</v>
      </c>
      <c r="AM104" s="573" t="e">
        <v>#N/A</v>
      </c>
      <c r="AN104" s="162" t="e">
        <v>#N/A</v>
      </c>
    </row>
    <row r="105" spans="1:40" x14ac:dyDescent="0.2">
      <c r="A105" s="212" t="s">
        <v>327</v>
      </c>
      <c r="B105" s="205" t="e">
        <v>#N/A</v>
      </c>
      <c r="C105" s="205" t="e">
        <v>#N/A</v>
      </c>
      <c r="D105" s="205" t="e">
        <v>#N/A</v>
      </c>
      <c r="E105" s="205" t="e">
        <v>#N/A</v>
      </c>
      <c r="F105" s="158" t="e">
        <v>#N/A</v>
      </c>
      <c r="G105" s="158" t="e">
        <v>#N/A</v>
      </c>
      <c r="H105" s="158" t="e">
        <v>#N/A</v>
      </c>
      <c r="I105" s="158" t="e">
        <v>#N/A</v>
      </c>
      <c r="J105" s="573" t="e">
        <v>#N/A</v>
      </c>
      <c r="K105" s="573" t="e">
        <v>#N/A</v>
      </c>
      <c r="L105" s="573" t="e">
        <v>#N/A</v>
      </c>
      <c r="M105" s="573" t="e">
        <v>#N/A</v>
      </c>
      <c r="N105" s="159" t="e">
        <v>#N/A</v>
      </c>
      <c r="O105" s="205" t="e">
        <v>#N/A</v>
      </c>
      <c r="P105" s="158" t="e">
        <v>#N/A</v>
      </c>
      <c r="Q105" s="158" t="e">
        <v>#N/A</v>
      </c>
      <c r="R105" s="158" t="e">
        <v>#N/A</v>
      </c>
      <c r="S105" s="158" t="e">
        <v>#N/A</v>
      </c>
      <c r="T105" s="158" t="e">
        <v>#N/A</v>
      </c>
      <c r="U105" s="158" t="e">
        <v>#N/A</v>
      </c>
      <c r="V105" s="205" t="e">
        <v>#N/A</v>
      </c>
      <c r="W105" s="158" t="e">
        <v>#N/A</v>
      </c>
      <c r="X105" s="573" t="e">
        <v>#N/A</v>
      </c>
      <c r="Y105" s="573" t="e">
        <v>#N/A</v>
      </c>
      <c r="Z105" s="573" t="e">
        <v>#N/A</v>
      </c>
      <c r="AA105" s="159" t="e">
        <v>#N/A</v>
      </c>
      <c r="AB105" s="205" t="e">
        <v>#N/A</v>
      </c>
      <c r="AC105" s="158" t="e">
        <v>#N/A</v>
      </c>
      <c r="AD105" s="158" t="e">
        <v>#N/A</v>
      </c>
      <c r="AE105" s="158" t="e">
        <v>#N/A</v>
      </c>
      <c r="AF105" s="158" t="e">
        <v>#N/A</v>
      </c>
      <c r="AG105" s="158" t="e">
        <v>#N/A</v>
      </c>
      <c r="AH105" s="158" t="e">
        <v>#N/A</v>
      </c>
      <c r="AI105" s="205" t="e">
        <v>#N/A</v>
      </c>
      <c r="AJ105" s="158" t="e">
        <v>#N/A</v>
      </c>
      <c r="AK105" s="573" t="e">
        <v>#N/A</v>
      </c>
      <c r="AL105" s="573" t="e">
        <v>#N/A</v>
      </c>
      <c r="AM105" s="573" t="e">
        <v>#N/A</v>
      </c>
      <c r="AN105" s="162" t="e">
        <v>#N/A</v>
      </c>
    </row>
    <row r="106" spans="1:40" x14ac:dyDescent="0.2">
      <c r="A106" s="212" t="s">
        <v>328</v>
      </c>
      <c r="B106" s="205" t="e">
        <v>#N/A</v>
      </c>
      <c r="C106" s="205" t="e">
        <v>#N/A</v>
      </c>
      <c r="D106" s="205" t="e">
        <v>#N/A</v>
      </c>
      <c r="E106" s="205" t="e">
        <v>#N/A</v>
      </c>
      <c r="F106" s="158" t="e">
        <v>#N/A</v>
      </c>
      <c r="G106" s="158" t="e">
        <v>#N/A</v>
      </c>
      <c r="H106" s="158" t="e">
        <v>#N/A</v>
      </c>
      <c r="I106" s="158" t="e">
        <v>#N/A</v>
      </c>
      <c r="J106" s="573" t="e">
        <v>#N/A</v>
      </c>
      <c r="K106" s="573" t="e">
        <v>#N/A</v>
      </c>
      <c r="L106" s="573" t="e">
        <v>#N/A</v>
      </c>
      <c r="M106" s="573" t="e">
        <v>#N/A</v>
      </c>
      <c r="N106" s="159" t="e">
        <v>#N/A</v>
      </c>
      <c r="O106" s="205" t="e">
        <v>#N/A</v>
      </c>
      <c r="P106" s="158" t="e">
        <v>#N/A</v>
      </c>
      <c r="Q106" s="158" t="e">
        <v>#N/A</v>
      </c>
      <c r="R106" s="158" t="e">
        <v>#N/A</v>
      </c>
      <c r="S106" s="158" t="e">
        <v>#N/A</v>
      </c>
      <c r="T106" s="158" t="e">
        <v>#N/A</v>
      </c>
      <c r="U106" s="158" t="e">
        <v>#N/A</v>
      </c>
      <c r="V106" s="205" t="e">
        <v>#N/A</v>
      </c>
      <c r="W106" s="158" t="e">
        <v>#N/A</v>
      </c>
      <c r="X106" s="573" t="e">
        <v>#N/A</v>
      </c>
      <c r="Y106" s="573" t="e">
        <v>#N/A</v>
      </c>
      <c r="Z106" s="573" t="e">
        <v>#N/A</v>
      </c>
      <c r="AA106" s="159" t="e">
        <v>#N/A</v>
      </c>
      <c r="AB106" s="205" t="e">
        <v>#N/A</v>
      </c>
      <c r="AC106" s="158" t="e">
        <v>#N/A</v>
      </c>
      <c r="AD106" s="158" t="e">
        <v>#N/A</v>
      </c>
      <c r="AE106" s="158" t="e">
        <v>#N/A</v>
      </c>
      <c r="AF106" s="158" t="e">
        <v>#N/A</v>
      </c>
      <c r="AG106" s="158" t="e">
        <v>#N/A</v>
      </c>
      <c r="AH106" s="158" t="e">
        <v>#N/A</v>
      </c>
      <c r="AI106" s="205" t="e">
        <v>#N/A</v>
      </c>
      <c r="AJ106" s="158" t="e">
        <v>#N/A</v>
      </c>
      <c r="AK106" s="573" t="e">
        <v>#N/A</v>
      </c>
      <c r="AL106" s="573" t="e">
        <v>#N/A</v>
      </c>
      <c r="AM106" s="573" t="e">
        <v>#N/A</v>
      </c>
      <c r="AN106" s="162" t="e">
        <v>#N/A</v>
      </c>
    </row>
    <row r="107" spans="1:40" x14ac:dyDescent="0.2">
      <c r="A107" s="212" t="s">
        <v>329</v>
      </c>
      <c r="B107" s="205" t="e">
        <v>#N/A</v>
      </c>
      <c r="C107" s="205" t="e">
        <v>#N/A</v>
      </c>
      <c r="D107" s="205" t="e">
        <v>#N/A</v>
      </c>
      <c r="E107" s="205" t="e">
        <v>#N/A</v>
      </c>
      <c r="F107" s="158" t="e">
        <v>#N/A</v>
      </c>
      <c r="G107" s="158" t="e">
        <v>#N/A</v>
      </c>
      <c r="H107" s="158" t="e">
        <v>#N/A</v>
      </c>
      <c r="I107" s="158" t="e">
        <v>#N/A</v>
      </c>
      <c r="J107" s="573" t="e">
        <v>#N/A</v>
      </c>
      <c r="K107" s="573" t="e">
        <v>#N/A</v>
      </c>
      <c r="L107" s="573" t="e">
        <v>#N/A</v>
      </c>
      <c r="M107" s="573" t="e">
        <v>#N/A</v>
      </c>
      <c r="N107" s="159" t="e">
        <v>#N/A</v>
      </c>
      <c r="O107" s="205" t="e">
        <v>#N/A</v>
      </c>
      <c r="P107" s="158" t="e">
        <v>#N/A</v>
      </c>
      <c r="Q107" s="158" t="e">
        <v>#N/A</v>
      </c>
      <c r="R107" s="158" t="e">
        <v>#N/A</v>
      </c>
      <c r="S107" s="158" t="e">
        <v>#N/A</v>
      </c>
      <c r="T107" s="158" t="e">
        <v>#N/A</v>
      </c>
      <c r="U107" s="158" t="e">
        <v>#N/A</v>
      </c>
      <c r="V107" s="205" t="e">
        <v>#N/A</v>
      </c>
      <c r="W107" s="158" t="e">
        <v>#N/A</v>
      </c>
      <c r="X107" s="573" t="e">
        <v>#N/A</v>
      </c>
      <c r="Y107" s="573" t="e">
        <v>#N/A</v>
      </c>
      <c r="Z107" s="573" t="e">
        <v>#N/A</v>
      </c>
      <c r="AA107" s="159" t="e">
        <v>#N/A</v>
      </c>
      <c r="AB107" s="205" t="e">
        <v>#N/A</v>
      </c>
      <c r="AC107" s="158" t="e">
        <v>#N/A</v>
      </c>
      <c r="AD107" s="158" t="e">
        <v>#N/A</v>
      </c>
      <c r="AE107" s="158" t="e">
        <v>#N/A</v>
      </c>
      <c r="AF107" s="158" t="e">
        <v>#N/A</v>
      </c>
      <c r="AG107" s="158" t="e">
        <v>#N/A</v>
      </c>
      <c r="AH107" s="158" t="e">
        <v>#N/A</v>
      </c>
      <c r="AI107" s="205" t="e">
        <v>#N/A</v>
      </c>
      <c r="AJ107" s="158" t="e">
        <v>#N/A</v>
      </c>
      <c r="AK107" s="573" t="e">
        <v>#N/A</v>
      </c>
      <c r="AL107" s="573" t="e">
        <v>#N/A</v>
      </c>
      <c r="AM107" s="573" t="e">
        <v>#N/A</v>
      </c>
      <c r="AN107" s="162" t="e">
        <v>#N/A</v>
      </c>
    </row>
    <row r="108" spans="1:40" x14ac:dyDescent="0.2">
      <c r="A108" s="212" t="s">
        <v>330</v>
      </c>
      <c r="B108" s="205" t="e">
        <v>#N/A</v>
      </c>
      <c r="C108" s="205" t="e">
        <v>#N/A</v>
      </c>
      <c r="D108" s="205" t="e">
        <v>#N/A</v>
      </c>
      <c r="E108" s="205" t="e">
        <v>#N/A</v>
      </c>
      <c r="F108" s="158" t="e">
        <v>#N/A</v>
      </c>
      <c r="G108" s="158" t="e">
        <v>#N/A</v>
      </c>
      <c r="H108" s="158" t="e">
        <v>#N/A</v>
      </c>
      <c r="I108" s="158" t="e">
        <v>#N/A</v>
      </c>
      <c r="J108" s="573" t="e">
        <v>#N/A</v>
      </c>
      <c r="K108" s="573" t="e">
        <v>#N/A</v>
      </c>
      <c r="L108" s="573" t="e">
        <v>#N/A</v>
      </c>
      <c r="M108" s="573" t="e">
        <v>#N/A</v>
      </c>
      <c r="N108" s="159" t="e">
        <v>#N/A</v>
      </c>
      <c r="O108" s="205" t="e">
        <v>#N/A</v>
      </c>
      <c r="P108" s="158" t="e">
        <v>#N/A</v>
      </c>
      <c r="Q108" s="158" t="e">
        <v>#N/A</v>
      </c>
      <c r="R108" s="158" t="e">
        <v>#N/A</v>
      </c>
      <c r="S108" s="158" t="e">
        <v>#N/A</v>
      </c>
      <c r="T108" s="158" t="e">
        <v>#N/A</v>
      </c>
      <c r="U108" s="158" t="e">
        <v>#N/A</v>
      </c>
      <c r="V108" s="205" t="e">
        <v>#N/A</v>
      </c>
      <c r="W108" s="158" t="e">
        <v>#N/A</v>
      </c>
      <c r="X108" s="573" t="e">
        <v>#N/A</v>
      </c>
      <c r="Y108" s="573" t="e">
        <v>#N/A</v>
      </c>
      <c r="Z108" s="573" t="e">
        <v>#N/A</v>
      </c>
      <c r="AA108" s="159" t="e">
        <v>#N/A</v>
      </c>
      <c r="AB108" s="205" t="e">
        <v>#N/A</v>
      </c>
      <c r="AC108" s="158" t="e">
        <v>#N/A</v>
      </c>
      <c r="AD108" s="158" t="e">
        <v>#N/A</v>
      </c>
      <c r="AE108" s="158" t="e">
        <v>#N/A</v>
      </c>
      <c r="AF108" s="158" t="e">
        <v>#N/A</v>
      </c>
      <c r="AG108" s="158" t="e">
        <v>#N/A</v>
      </c>
      <c r="AH108" s="158" t="e">
        <v>#N/A</v>
      </c>
      <c r="AI108" s="205" t="e">
        <v>#N/A</v>
      </c>
      <c r="AJ108" s="158" t="e">
        <v>#N/A</v>
      </c>
      <c r="AK108" s="573" t="e">
        <v>#N/A</v>
      </c>
      <c r="AL108" s="573" t="e">
        <v>#N/A</v>
      </c>
      <c r="AM108" s="573" t="e">
        <v>#N/A</v>
      </c>
      <c r="AN108" s="162" t="e">
        <v>#N/A</v>
      </c>
    </row>
    <row r="109" spans="1:40" ht="13.5" thickBot="1" x14ac:dyDescent="0.25">
      <c r="A109" s="213" t="s">
        <v>331</v>
      </c>
      <c r="B109" s="214" t="e">
        <v>#N/A</v>
      </c>
      <c r="C109" s="214" t="e">
        <v>#N/A</v>
      </c>
      <c r="D109" s="214" t="e">
        <v>#N/A</v>
      </c>
      <c r="E109" s="214" t="e">
        <v>#N/A</v>
      </c>
      <c r="F109" s="215" t="e">
        <v>#N/A</v>
      </c>
      <c r="G109" s="215" t="e">
        <v>#N/A</v>
      </c>
      <c r="H109" s="215" t="e">
        <v>#N/A</v>
      </c>
      <c r="I109" s="215" t="e">
        <v>#N/A</v>
      </c>
      <c r="J109" s="574" t="e">
        <v>#N/A</v>
      </c>
      <c r="K109" s="574" t="e">
        <v>#N/A</v>
      </c>
      <c r="L109" s="574" t="e">
        <v>#N/A</v>
      </c>
      <c r="M109" s="574" t="e">
        <v>#N/A</v>
      </c>
      <c r="N109" s="216" t="e">
        <v>#N/A</v>
      </c>
      <c r="O109" s="214" t="e">
        <v>#N/A</v>
      </c>
      <c r="P109" s="215" t="e">
        <v>#N/A</v>
      </c>
      <c r="Q109" s="215" t="e">
        <v>#N/A</v>
      </c>
      <c r="R109" s="215" t="e">
        <v>#N/A</v>
      </c>
      <c r="S109" s="215" t="e">
        <v>#N/A</v>
      </c>
      <c r="T109" s="215" t="e">
        <v>#N/A</v>
      </c>
      <c r="U109" s="215" t="e">
        <v>#N/A</v>
      </c>
      <c r="V109" s="214" t="e">
        <v>#N/A</v>
      </c>
      <c r="W109" s="215" t="e">
        <v>#N/A</v>
      </c>
      <c r="X109" s="574" t="e">
        <v>#N/A</v>
      </c>
      <c r="Y109" s="574" t="e">
        <v>#N/A</v>
      </c>
      <c r="Z109" s="574" t="e">
        <v>#N/A</v>
      </c>
      <c r="AA109" s="216" t="e">
        <v>#N/A</v>
      </c>
      <c r="AB109" s="214" t="e">
        <v>#N/A</v>
      </c>
      <c r="AC109" s="215" t="e">
        <v>#N/A</v>
      </c>
      <c r="AD109" s="215" t="e">
        <v>#N/A</v>
      </c>
      <c r="AE109" s="215" t="e">
        <v>#N/A</v>
      </c>
      <c r="AF109" s="215" t="e">
        <v>#N/A</v>
      </c>
      <c r="AG109" s="215" t="e">
        <v>#N/A</v>
      </c>
      <c r="AH109" s="215" t="e">
        <v>#N/A</v>
      </c>
      <c r="AI109" s="214" t="e">
        <v>#N/A</v>
      </c>
      <c r="AJ109" s="215" t="e">
        <v>#N/A</v>
      </c>
      <c r="AK109" s="574" t="e">
        <v>#N/A</v>
      </c>
      <c r="AL109" s="574" t="e">
        <v>#N/A</v>
      </c>
      <c r="AM109" s="574" t="e">
        <v>#N/A</v>
      </c>
      <c r="AN109" s="217" t="e">
        <v>#N/A</v>
      </c>
    </row>
  </sheetData>
  <phoneticPr fontId="14" type="noConversion"/>
  <conditionalFormatting sqref="R51:U51">
    <cfRule type="cellIs" dxfId="3" priority="13" stopIfTrue="1" operator="equal">
      <formula>1</formula>
    </cfRule>
  </conditionalFormatting>
  <conditionalFormatting sqref="AE51:AH51">
    <cfRule type="cellIs" dxfId="2" priority="3" stopIfTrue="1" operator="equal">
      <formula>1</formula>
    </cfRule>
  </conditionalFormatting>
  <hyperlinks>
    <hyperlink ref="A5" location="INDICE!A8" display="Volver al indice" xr:uid="{00000000-0004-0000-0100-000000000000}"/>
  </hyperlinks>
  <printOptions gridLines="1"/>
  <pageMargins left="0.39370078740157483" right="0.39370078740157483" top="0.59055118110236227" bottom="0.59055118110236227" header="0" footer="0"/>
  <pageSetup paperSize="9" scale="50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8CCCD-AC71-41B7-B003-2BA785A14592}">
  <sheetPr codeName="Hoja17"/>
  <dimension ref="A1:P431"/>
  <sheetViews>
    <sheetView zoomScale="130" zoomScaleNormal="130" workbookViewId="0">
      <pane xSplit="1" ySplit="9" topLeftCell="B115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RowHeight="12.75" x14ac:dyDescent="0.2"/>
  <cols>
    <col min="1" max="1" width="10" style="383" customWidth="1"/>
    <col min="2" max="16" width="15" style="383" customWidth="1"/>
    <col min="17" max="16384" width="11.42578125" style="382"/>
  </cols>
  <sheetData>
    <row r="1" spans="1:16" ht="3" customHeight="1" x14ac:dyDescent="0.2">
      <c r="A1" s="206"/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9"/>
    </row>
    <row r="2" spans="1:16" ht="11.25" customHeight="1" x14ac:dyDescent="0.2">
      <c r="A2" s="210" t="s">
        <v>2</v>
      </c>
      <c r="B2" s="520" t="s">
        <v>148</v>
      </c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1"/>
    </row>
    <row r="3" spans="1:16" ht="11.25" customHeight="1" x14ac:dyDescent="0.2">
      <c r="A3" s="210" t="s">
        <v>39</v>
      </c>
      <c r="B3" s="520" t="s">
        <v>142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1"/>
    </row>
    <row r="4" spans="1:16" ht="3" customHeight="1" x14ac:dyDescent="0.2">
      <c r="A4" s="325"/>
      <c r="B4" s="512"/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513"/>
    </row>
    <row r="5" spans="1:16" ht="22.5" x14ac:dyDescent="0.2">
      <c r="A5" s="208" t="s">
        <v>79</v>
      </c>
      <c r="B5" s="514"/>
      <c r="C5" s="514"/>
      <c r="D5" s="514"/>
      <c r="E5" s="514"/>
      <c r="F5" s="514"/>
      <c r="G5" s="514"/>
      <c r="H5" s="514"/>
      <c r="I5" s="514"/>
      <c r="J5" s="514"/>
      <c r="K5" s="514"/>
      <c r="L5" s="514"/>
      <c r="M5" s="514"/>
      <c r="N5" s="514"/>
      <c r="O5" s="514"/>
      <c r="P5" s="515"/>
    </row>
    <row r="6" spans="1:16" ht="4.5" customHeight="1" x14ac:dyDescent="0.2">
      <c r="A6" s="526"/>
      <c r="B6" s="516"/>
      <c r="C6" s="516"/>
      <c r="D6" s="516"/>
      <c r="E6" s="516"/>
      <c r="F6" s="516"/>
      <c r="G6" s="516"/>
      <c r="H6" s="516"/>
      <c r="I6" s="516"/>
      <c r="J6" s="516"/>
      <c r="K6" s="516"/>
      <c r="L6" s="516"/>
      <c r="M6" s="516"/>
      <c r="N6" s="516"/>
      <c r="O6" s="516"/>
      <c r="P6" s="517"/>
    </row>
    <row r="7" spans="1:16" ht="22.5" x14ac:dyDescent="0.2">
      <c r="A7" s="210" t="s">
        <v>41</v>
      </c>
      <c r="B7" s="522" t="s">
        <v>161</v>
      </c>
      <c r="C7" s="507" t="s">
        <v>161</v>
      </c>
      <c r="D7" s="507" t="s">
        <v>161</v>
      </c>
      <c r="E7" s="507" t="s">
        <v>161</v>
      </c>
      <c r="F7" s="507" t="s">
        <v>161</v>
      </c>
      <c r="G7" s="507" t="s">
        <v>161</v>
      </c>
      <c r="H7" s="507" t="s">
        <v>161</v>
      </c>
      <c r="I7" s="507" t="s">
        <v>161</v>
      </c>
      <c r="J7" s="507" t="s">
        <v>161</v>
      </c>
      <c r="K7" s="507" t="s">
        <v>161</v>
      </c>
      <c r="L7" s="507" t="s">
        <v>161</v>
      </c>
      <c r="M7" s="507" t="s">
        <v>161</v>
      </c>
      <c r="N7" s="507" t="s">
        <v>161</v>
      </c>
      <c r="O7" s="719" t="s">
        <v>161</v>
      </c>
      <c r="P7" s="711" t="s">
        <v>161</v>
      </c>
    </row>
    <row r="8" spans="1:16" ht="0.75" customHeight="1" x14ac:dyDescent="0.2">
      <c r="A8" s="325"/>
      <c r="B8" s="523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720"/>
      <c r="P8" s="712"/>
    </row>
    <row r="9" spans="1:16" ht="79.5" customHeight="1" thickBot="1" x14ac:dyDescent="0.25">
      <c r="A9" s="527" t="s">
        <v>7</v>
      </c>
      <c r="B9" s="524" t="s">
        <v>84</v>
      </c>
      <c r="C9" s="552" t="s">
        <v>206</v>
      </c>
      <c r="D9" s="509" t="s">
        <v>143</v>
      </c>
      <c r="E9" s="509" t="s">
        <v>31</v>
      </c>
      <c r="F9" s="509" t="s">
        <v>87</v>
      </c>
      <c r="G9" s="509" t="s">
        <v>141</v>
      </c>
      <c r="H9" s="509" t="s">
        <v>33</v>
      </c>
      <c r="I9" s="509" t="s">
        <v>144</v>
      </c>
      <c r="J9" s="509" t="s">
        <v>145</v>
      </c>
      <c r="K9" s="509" t="s">
        <v>146</v>
      </c>
      <c r="L9" s="509" t="s">
        <v>91</v>
      </c>
      <c r="M9" s="509" t="s">
        <v>34</v>
      </c>
      <c r="N9" s="509" t="s">
        <v>92</v>
      </c>
      <c r="O9" s="721" t="s">
        <v>93</v>
      </c>
      <c r="P9" s="713" t="s">
        <v>35</v>
      </c>
    </row>
    <row r="10" spans="1:16" x14ac:dyDescent="0.2">
      <c r="A10" s="528" t="s">
        <v>333</v>
      </c>
      <c r="B10" s="525">
        <v>18224</v>
      </c>
      <c r="C10" s="501"/>
      <c r="D10" s="510">
        <v>382</v>
      </c>
      <c r="E10" s="511">
        <v>86218</v>
      </c>
      <c r="F10" s="510">
        <v>3138</v>
      </c>
      <c r="G10" s="511">
        <v>14075</v>
      </c>
      <c r="H10" s="511">
        <v>48095</v>
      </c>
      <c r="I10" s="511">
        <v>4949</v>
      </c>
      <c r="J10" s="511">
        <v>20816</v>
      </c>
      <c r="K10" s="511">
        <v>8763</v>
      </c>
      <c r="L10" s="511">
        <v>27550</v>
      </c>
      <c r="M10" s="511">
        <v>7353</v>
      </c>
      <c r="N10" s="511">
        <v>15441</v>
      </c>
      <c r="O10" s="722">
        <v>18621</v>
      </c>
      <c r="P10" s="714">
        <v>273625</v>
      </c>
    </row>
    <row r="11" spans="1:16" x14ac:dyDescent="0.2">
      <c r="A11" s="385" t="s">
        <v>334</v>
      </c>
      <c r="B11" s="498">
        <v>19917</v>
      </c>
      <c r="C11" s="502"/>
      <c r="D11" s="499">
        <v>393</v>
      </c>
      <c r="E11" s="500">
        <v>86558</v>
      </c>
      <c r="F11" s="499">
        <v>3964</v>
      </c>
      <c r="G11" s="500">
        <v>13982</v>
      </c>
      <c r="H11" s="500">
        <v>50505</v>
      </c>
      <c r="I11" s="500">
        <v>4991</v>
      </c>
      <c r="J11" s="500">
        <v>21600</v>
      </c>
      <c r="K11" s="500">
        <v>9597</v>
      </c>
      <c r="L11" s="500">
        <v>28572</v>
      </c>
      <c r="M11" s="500">
        <v>7444</v>
      </c>
      <c r="N11" s="500">
        <v>15483</v>
      </c>
      <c r="O11" s="723">
        <v>18518</v>
      </c>
      <c r="P11" s="715">
        <v>281524</v>
      </c>
    </row>
    <row r="12" spans="1:16" x14ac:dyDescent="0.2">
      <c r="A12" s="385" t="s">
        <v>335</v>
      </c>
      <c r="B12" s="498">
        <v>19490</v>
      </c>
      <c r="C12" s="502"/>
      <c r="D12" s="499">
        <v>416</v>
      </c>
      <c r="E12" s="500">
        <v>89339</v>
      </c>
      <c r="F12" s="499">
        <v>2991</v>
      </c>
      <c r="G12" s="500">
        <v>16535</v>
      </c>
      <c r="H12" s="500">
        <v>50019</v>
      </c>
      <c r="I12" s="500">
        <v>5208</v>
      </c>
      <c r="J12" s="500">
        <v>22007</v>
      </c>
      <c r="K12" s="500">
        <v>9103</v>
      </c>
      <c r="L12" s="500">
        <v>30168</v>
      </c>
      <c r="M12" s="500">
        <v>7672</v>
      </c>
      <c r="N12" s="500">
        <v>15808</v>
      </c>
      <c r="O12" s="723">
        <v>18566</v>
      </c>
      <c r="P12" s="715">
        <v>287322</v>
      </c>
    </row>
    <row r="13" spans="1:16" x14ac:dyDescent="0.2">
      <c r="A13" s="385" t="s">
        <v>336</v>
      </c>
      <c r="B13" s="498">
        <v>20210</v>
      </c>
      <c r="C13" s="502"/>
      <c r="D13" s="499">
        <v>428</v>
      </c>
      <c r="E13" s="500">
        <v>91339</v>
      </c>
      <c r="F13" s="499">
        <v>2971</v>
      </c>
      <c r="G13" s="500">
        <v>17967</v>
      </c>
      <c r="H13" s="500">
        <v>52198</v>
      </c>
      <c r="I13" s="500">
        <v>5397</v>
      </c>
      <c r="J13" s="500">
        <v>22230</v>
      </c>
      <c r="K13" s="500">
        <v>8958</v>
      </c>
      <c r="L13" s="500">
        <v>31706</v>
      </c>
      <c r="M13" s="500">
        <v>16365</v>
      </c>
      <c r="N13" s="500">
        <v>15980</v>
      </c>
      <c r="O13" s="723">
        <v>19816</v>
      </c>
      <c r="P13" s="715">
        <v>305565</v>
      </c>
    </row>
    <row r="14" spans="1:16" x14ac:dyDescent="0.2">
      <c r="A14" s="385" t="s">
        <v>337</v>
      </c>
      <c r="B14" s="498">
        <v>20437</v>
      </c>
      <c r="C14" s="502"/>
      <c r="D14" s="499">
        <v>493</v>
      </c>
      <c r="E14" s="500">
        <v>92097</v>
      </c>
      <c r="F14" s="499">
        <v>3005</v>
      </c>
      <c r="G14" s="500">
        <v>19106</v>
      </c>
      <c r="H14" s="500">
        <v>52915</v>
      </c>
      <c r="I14" s="500">
        <v>5212</v>
      </c>
      <c r="J14" s="500">
        <v>21911</v>
      </c>
      <c r="K14" s="500">
        <v>8954</v>
      </c>
      <c r="L14" s="500">
        <v>32238</v>
      </c>
      <c r="M14" s="500">
        <v>21880</v>
      </c>
      <c r="N14" s="500">
        <v>16059</v>
      </c>
      <c r="O14" s="723">
        <v>20499</v>
      </c>
      <c r="P14" s="715">
        <v>314806</v>
      </c>
    </row>
    <row r="15" spans="1:16" x14ac:dyDescent="0.2">
      <c r="A15" s="385" t="s">
        <v>338</v>
      </c>
      <c r="B15" s="498">
        <v>21610</v>
      </c>
      <c r="C15" s="502"/>
      <c r="D15" s="499">
        <v>597</v>
      </c>
      <c r="E15" s="500">
        <v>93023</v>
      </c>
      <c r="F15" s="499">
        <v>3001</v>
      </c>
      <c r="G15" s="500">
        <v>18991</v>
      </c>
      <c r="H15" s="500">
        <v>54001</v>
      </c>
      <c r="I15" s="500">
        <v>5200</v>
      </c>
      <c r="J15" s="500">
        <v>22798</v>
      </c>
      <c r="K15" s="500">
        <v>9354</v>
      </c>
      <c r="L15" s="500">
        <v>32329</v>
      </c>
      <c r="M15" s="500">
        <v>22990</v>
      </c>
      <c r="N15" s="500">
        <v>15825</v>
      </c>
      <c r="O15" s="723">
        <v>21118</v>
      </c>
      <c r="P15" s="715">
        <v>320837</v>
      </c>
    </row>
    <row r="16" spans="1:16" x14ac:dyDescent="0.2">
      <c r="A16" s="385" t="s">
        <v>339</v>
      </c>
      <c r="B16" s="498">
        <v>20391</v>
      </c>
      <c r="C16" s="502"/>
      <c r="D16" s="499">
        <v>507</v>
      </c>
      <c r="E16" s="500">
        <v>94698</v>
      </c>
      <c r="F16" s="499">
        <v>3032</v>
      </c>
      <c r="G16" s="500">
        <v>18810</v>
      </c>
      <c r="H16" s="500">
        <v>53778</v>
      </c>
      <c r="I16" s="500">
        <v>5203</v>
      </c>
      <c r="J16" s="500">
        <v>24257</v>
      </c>
      <c r="K16" s="500">
        <v>9580</v>
      </c>
      <c r="L16" s="500">
        <v>33082</v>
      </c>
      <c r="M16" s="500">
        <v>23416</v>
      </c>
      <c r="N16" s="500">
        <v>16018</v>
      </c>
      <c r="O16" s="723">
        <v>21134</v>
      </c>
      <c r="P16" s="715">
        <v>323906</v>
      </c>
    </row>
    <row r="17" spans="1:16" x14ac:dyDescent="0.2">
      <c r="A17" s="385" t="s">
        <v>340</v>
      </c>
      <c r="B17" s="498">
        <v>21074</v>
      </c>
      <c r="C17" s="502"/>
      <c r="D17" s="499">
        <v>453</v>
      </c>
      <c r="E17" s="500">
        <v>95755</v>
      </c>
      <c r="F17" s="499">
        <v>3052</v>
      </c>
      <c r="G17" s="500">
        <v>18984</v>
      </c>
      <c r="H17" s="500">
        <v>55962</v>
      </c>
      <c r="I17" s="500">
        <v>5376</v>
      </c>
      <c r="J17" s="500">
        <v>25006</v>
      </c>
      <c r="K17" s="500">
        <v>9695</v>
      </c>
      <c r="L17" s="500">
        <v>33753</v>
      </c>
      <c r="M17" s="500">
        <v>23633</v>
      </c>
      <c r="N17" s="500">
        <v>16137</v>
      </c>
      <c r="O17" s="723">
        <v>21382</v>
      </c>
      <c r="P17" s="715">
        <v>330262</v>
      </c>
    </row>
    <row r="18" spans="1:16" x14ac:dyDescent="0.2">
      <c r="A18" s="385" t="s">
        <v>341</v>
      </c>
      <c r="B18" s="498">
        <v>21484</v>
      </c>
      <c r="C18" s="502"/>
      <c r="D18" s="499">
        <v>419</v>
      </c>
      <c r="E18" s="500">
        <v>95223</v>
      </c>
      <c r="F18" s="499">
        <v>3042</v>
      </c>
      <c r="G18" s="500">
        <v>19302</v>
      </c>
      <c r="H18" s="500">
        <v>56626</v>
      </c>
      <c r="I18" s="500">
        <v>5385</v>
      </c>
      <c r="J18" s="500">
        <v>24940</v>
      </c>
      <c r="K18" s="500">
        <v>9538</v>
      </c>
      <c r="L18" s="500">
        <v>34484</v>
      </c>
      <c r="M18" s="500">
        <v>22133</v>
      </c>
      <c r="N18" s="500">
        <v>15954</v>
      </c>
      <c r="O18" s="723">
        <v>21088</v>
      </c>
      <c r="P18" s="715">
        <v>329618</v>
      </c>
    </row>
    <row r="19" spans="1:16" x14ac:dyDescent="0.2">
      <c r="A19" s="385" t="s">
        <v>342</v>
      </c>
      <c r="B19" s="498">
        <v>22040</v>
      </c>
      <c r="C19" s="502"/>
      <c r="D19" s="499">
        <v>394</v>
      </c>
      <c r="E19" s="500">
        <v>94987</v>
      </c>
      <c r="F19" s="499">
        <v>3088</v>
      </c>
      <c r="G19" s="500">
        <v>18539</v>
      </c>
      <c r="H19" s="500">
        <v>57440</v>
      </c>
      <c r="I19" s="500">
        <v>5528</v>
      </c>
      <c r="J19" s="500">
        <v>25478</v>
      </c>
      <c r="K19" s="500">
        <v>10110</v>
      </c>
      <c r="L19" s="500">
        <v>34878</v>
      </c>
      <c r="M19" s="500">
        <v>23883</v>
      </c>
      <c r="N19" s="500">
        <v>15684</v>
      </c>
      <c r="O19" s="723">
        <v>21399</v>
      </c>
      <c r="P19" s="715">
        <v>333448</v>
      </c>
    </row>
    <row r="20" spans="1:16" x14ac:dyDescent="0.2">
      <c r="A20" s="385" t="s">
        <v>343</v>
      </c>
      <c r="B20" s="498">
        <v>20386</v>
      </c>
      <c r="C20" s="502"/>
      <c r="D20" s="499">
        <v>403</v>
      </c>
      <c r="E20" s="500">
        <v>95554</v>
      </c>
      <c r="F20" s="499">
        <v>2975</v>
      </c>
      <c r="G20" s="500">
        <v>17639</v>
      </c>
      <c r="H20" s="500">
        <v>54967</v>
      </c>
      <c r="I20" s="500">
        <v>5574</v>
      </c>
      <c r="J20" s="500">
        <v>25259</v>
      </c>
      <c r="K20" s="500">
        <v>12294</v>
      </c>
      <c r="L20" s="500">
        <v>34227</v>
      </c>
      <c r="M20" s="500">
        <v>24195</v>
      </c>
      <c r="N20" s="500">
        <v>15500</v>
      </c>
      <c r="O20" s="723">
        <v>21001</v>
      </c>
      <c r="P20" s="715">
        <v>329974</v>
      </c>
    </row>
    <row r="21" spans="1:16" x14ac:dyDescent="0.2">
      <c r="A21" s="385" t="s">
        <v>344</v>
      </c>
      <c r="B21" s="498">
        <v>20822</v>
      </c>
      <c r="C21" s="502"/>
      <c r="D21" s="499">
        <v>404</v>
      </c>
      <c r="E21" s="500">
        <v>96611</v>
      </c>
      <c r="F21" s="499">
        <v>2947</v>
      </c>
      <c r="G21" s="500">
        <v>18342</v>
      </c>
      <c r="H21" s="500">
        <v>55890</v>
      </c>
      <c r="I21" s="500">
        <v>5954</v>
      </c>
      <c r="J21" s="500">
        <v>25516</v>
      </c>
      <c r="K21" s="500">
        <v>12583</v>
      </c>
      <c r="L21" s="500">
        <v>34768</v>
      </c>
      <c r="M21" s="500">
        <v>24566</v>
      </c>
      <c r="N21" s="500">
        <v>15618</v>
      </c>
      <c r="O21" s="723">
        <v>21188</v>
      </c>
      <c r="P21" s="715">
        <v>335209</v>
      </c>
    </row>
    <row r="22" spans="1:16" x14ac:dyDescent="0.2">
      <c r="A22" s="385" t="s">
        <v>345</v>
      </c>
      <c r="B22" s="498">
        <v>21416</v>
      </c>
      <c r="C22" s="502"/>
      <c r="D22" s="499">
        <v>421</v>
      </c>
      <c r="E22" s="500">
        <v>94609</v>
      </c>
      <c r="F22" s="499">
        <v>2966</v>
      </c>
      <c r="G22" s="500">
        <v>19329</v>
      </c>
      <c r="H22" s="500">
        <v>55318</v>
      </c>
      <c r="I22" s="500">
        <v>6017</v>
      </c>
      <c r="J22" s="500">
        <v>25369</v>
      </c>
      <c r="K22" s="500">
        <v>12661</v>
      </c>
      <c r="L22" s="500">
        <v>34584</v>
      </c>
      <c r="M22" s="500">
        <v>22819</v>
      </c>
      <c r="N22" s="500">
        <v>15725</v>
      </c>
      <c r="O22" s="723">
        <v>20605</v>
      </c>
      <c r="P22" s="715">
        <v>331839</v>
      </c>
    </row>
    <row r="23" spans="1:16" x14ac:dyDescent="0.2">
      <c r="A23" s="385" t="s">
        <v>346</v>
      </c>
      <c r="B23" s="498">
        <v>21250</v>
      </c>
      <c r="C23" s="502"/>
      <c r="D23" s="499">
        <v>431</v>
      </c>
      <c r="E23" s="500">
        <v>91459</v>
      </c>
      <c r="F23" s="499">
        <v>2991</v>
      </c>
      <c r="G23" s="500">
        <v>18622</v>
      </c>
      <c r="H23" s="500">
        <v>56008</v>
      </c>
      <c r="I23" s="500">
        <v>5885</v>
      </c>
      <c r="J23" s="500">
        <v>26217</v>
      </c>
      <c r="K23" s="500">
        <v>12399</v>
      </c>
      <c r="L23" s="500">
        <v>33167</v>
      </c>
      <c r="M23" s="500">
        <v>24865</v>
      </c>
      <c r="N23" s="500">
        <v>15662</v>
      </c>
      <c r="O23" s="723">
        <v>20961</v>
      </c>
      <c r="P23" s="715">
        <v>329917</v>
      </c>
    </row>
    <row r="24" spans="1:16" x14ac:dyDescent="0.2">
      <c r="A24" s="385" t="s">
        <v>347</v>
      </c>
      <c r="B24" s="498">
        <v>20040</v>
      </c>
      <c r="C24" s="502"/>
      <c r="D24" s="499">
        <v>429</v>
      </c>
      <c r="E24" s="500">
        <v>90773</v>
      </c>
      <c r="F24" s="499">
        <v>3006</v>
      </c>
      <c r="G24" s="500">
        <v>17696</v>
      </c>
      <c r="H24" s="500">
        <v>53847</v>
      </c>
      <c r="I24" s="500">
        <v>5945</v>
      </c>
      <c r="J24" s="500">
        <v>25693</v>
      </c>
      <c r="K24" s="500">
        <v>12267</v>
      </c>
      <c r="L24" s="500">
        <v>32834</v>
      </c>
      <c r="M24" s="500">
        <v>25305</v>
      </c>
      <c r="N24" s="500">
        <v>15513</v>
      </c>
      <c r="O24" s="723">
        <v>20918</v>
      </c>
      <c r="P24" s="715">
        <v>324266</v>
      </c>
    </row>
    <row r="25" spans="1:16" x14ac:dyDescent="0.2">
      <c r="A25" s="385" t="s">
        <v>348</v>
      </c>
      <c r="B25" s="498">
        <v>21549</v>
      </c>
      <c r="C25" s="502"/>
      <c r="D25" s="499">
        <v>479</v>
      </c>
      <c r="E25" s="500">
        <v>93621</v>
      </c>
      <c r="F25" s="499">
        <v>3053</v>
      </c>
      <c r="G25" s="500">
        <v>18468</v>
      </c>
      <c r="H25" s="500">
        <v>58459</v>
      </c>
      <c r="I25" s="500">
        <v>6504</v>
      </c>
      <c r="J25" s="500">
        <v>26886</v>
      </c>
      <c r="K25" s="500">
        <v>12661</v>
      </c>
      <c r="L25" s="500">
        <v>36040</v>
      </c>
      <c r="M25" s="500">
        <v>27462</v>
      </c>
      <c r="N25" s="500">
        <v>15949</v>
      </c>
      <c r="O25" s="723">
        <v>22781</v>
      </c>
      <c r="P25" s="715">
        <v>343912</v>
      </c>
    </row>
    <row r="26" spans="1:16" x14ac:dyDescent="0.2">
      <c r="A26" s="385" t="s">
        <v>349</v>
      </c>
      <c r="B26" s="498">
        <v>20407</v>
      </c>
      <c r="C26" s="502"/>
      <c r="D26" s="499">
        <v>801</v>
      </c>
      <c r="E26" s="500">
        <v>91018</v>
      </c>
      <c r="F26" s="499">
        <v>3188</v>
      </c>
      <c r="G26" s="500">
        <v>19098</v>
      </c>
      <c r="H26" s="500">
        <v>56815</v>
      </c>
      <c r="I26" s="500">
        <v>6340</v>
      </c>
      <c r="J26" s="500">
        <v>26446</v>
      </c>
      <c r="K26" s="500">
        <v>12573</v>
      </c>
      <c r="L26" s="500">
        <v>35263</v>
      </c>
      <c r="M26" s="500">
        <v>24762</v>
      </c>
      <c r="N26" s="500">
        <v>15475</v>
      </c>
      <c r="O26" s="723">
        <v>21954</v>
      </c>
      <c r="P26" s="715">
        <v>334140</v>
      </c>
    </row>
    <row r="27" spans="1:16" x14ac:dyDescent="0.2">
      <c r="A27" s="385" t="s">
        <v>350</v>
      </c>
      <c r="B27" s="498">
        <v>20966</v>
      </c>
      <c r="C27" s="502"/>
      <c r="D27" s="499">
        <v>729</v>
      </c>
      <c r="E27" s="500">
        <v>88149</v>
      </c>
      <c r="F27" s="499">
        <v>3213</v>
      </c>
      <c r="G27" s="500">
        <v>17117</v>
      </c>
      <c r="H27" s="500">
        <v>58323</v>
      </c>
      <c r="I27" s="500">
        <v>6054</v>
      </c>
      <c r="J27" s="500">
        <v>26976</v>
      </c>
      <c r="K27" s="500">
        <v>12485</v>
      </c>
      <c r="L27" s="500">
        <v>35403</v>
      </c>
      <c r="M27" s="500">
        <v>26738</v>
      </c>
      <c r="N27" s="500">
        <v>15364</v>
      </c>
      <c r="O27" s="723">
        <v>21880</v>
      </c>
      <c r="P27" s="715">
        <v>333397</v>
      </c>
    </row>
    <row r="28" spans="1:16" x14ac:dyDescent="0.2">
      <c r="A28" s="385" t="s">
        <v>351</v>
      </c>
      <c r="B28" s="498">
        <v>19934</v>
      </c>
      <c r="C28" s="502"/>
      <c r="D28" s="499">
        <v>437</v>
      </c>
      <c r="E28" s="500">
        <v>86881</v>
      </c>
      <c r="F28" s="499">
        <v>3236</v>
      </c>
      <c r="G28" s="500">
        <v>16287</v>
      </c>
      <c r="H28" s="500">
        <v>57964</v>
      </c>
      <c r="I28" s="500">
        <v>6149</v>
      </c>
      <c r="J28" s="500">
        <v>25823</v>
      </c>
      <c r="K28" s="500">
        <v>12801</v>
      </c>
      <c r="L28" s="500">
        <v>35338</v>
      </c>
      <c r="M28" s="500">
        <v>27246</v>
      </c>
      <c r="N28" s="500">
        <v>15139</v>
      </c>
      <c r="O28" s="723">
        <v>21957</v>
      </c>
      <c r="P28" s="715">
        <v>329192</v>
      </c>
    </row>
    <row r="29" spans="1:16" x14ac:dyDescent="0.2">
      <c r="A29" s="385" t="s">
        <v>352</v>
      </c>
      <c r="B29" s="498">
        <v>20882</v>
      </c>
      <c r="C29" s="502"/>
      <c r="D29" s="499">
        <v>379</v>
      </c>
      <c r="E29" s="500">
        <v>86729</v>
      </c>
      <c r="F29" s="499">
        <v>3279</v>
      </c>
      <c r="G29" s="500">
        <v>16570</v>
      </c>
      <c r="H29" s="500">
        <v>59453</v>
      </c>
      <c r="I29" s="500">
        <v>6579</v>
      </c>
      <c r="J29" s="500">
        <v>25466</v>
      </c>
      <c r="K29" s="500">
        <v>12656</v>
      </c>
      <c r="L29" s="500">
        <v>36642</v>
      </c>
      <c r="M29" s="500">
        <v>27403</v>
      </c>
      <c r="N29" s="500">
        <v>15309</v>
      </c>
      <c r="O29" s="723">
        <v>22543</v>
      </c>
      <c r="P29" s="715">
        <v>333890</v>
      </c>
    </row>
    <row r="30" spans="1:16" x14ac:dyDescent="0.2">
      <c r="A30" s="385" t="s">
        <v>353</v>
      </c>
      <c r="B30" s="498">
        <v>20941</v>
      </c>
      <c r="C30" s="502"/>
      <c r="D30" s="499">
        <v>371</v>
      </c>
      <c r="E30" s="500">
        <v>86391</v>
      </c>
      <c r="F30" s="499">
        <v>3266</v>
      </c>
      <c r="G30" s="500">
        <v>17213</v>
      </c>
      <c r="H30" s="500">
        <v>59552</v>
      </c>
      <c r="I30" s="500">
        <v>6465</v>
      </c>
      <c r="J30" s="500">
        <v>25169</v>
      </c>
      <c r="K30" s="500">
        <v>12630</v>
      </c>
      <c r="L30" s="500">
        <v>37600</v>
      </c>
      <c r="M30" s="500">
        <v>25555</v>
      </c>
      <c r="N30" s="500">
        <v>15430</v>
      </c>
      <c r="O30" s="723">
        <v>22962</v>
      </c>
      <c r="P30" s="715">
        <v>333545</v>
      </c>
    </row>
    <row r="31" spans="1:16" x14ac:dyDescent="0.2">
      <c r="A31" s="385" t="s">
        <v>354</v>
      </c>
      <c r="B31" s="498">
        <v>20557</v>
      </c>
      <c r="C31" s="502"/>
      <c r="D31" s="499">
        <v>381</v>
      </c>
      <c r="E31" s="500">
        <v>83271</v>
      </c>
      <c r="F31" s="499">
        <v>3315</v>
      </c>
      <c r="G31" s="500">
        <v>15426</v>
      </c>
      <c r="H31" s="500">
        <v>59511</v>
      </c>
      <c r="I31" s="500">
        <v>6253</v>
      </c>
      <c r="J31" s="500">
        <v>25439</v>
      </c>
      <c r="K31" s="500">
        <v>12496</v>
      </c>
      <c r="L31" s="500">
        <v>37385</v>
      </c>
      <c r="M31" s="500">
        <v>27113</v>
      </c>
      <c r="N31" s="500">
        <v>15276</v>
      </c>
      <c r="O31" s="723">
        <v>22382</v>
      </c>
      <c r="P31" s="715">
        <v>328805</v>
      </c>
    </row>
    <row r="32" spans="1:16" x14ac:dyDescent="0.2">
      <c r="A32" s="385" t="s">
        <v>355</v>
      </c>
      <c r="B32" s="498">
        <v>19251</v>
      </c>
      <c r="C32" s="502"/>
      <c r="D32" s="499">
        <v>351</v>
      </c>
      <c r="E32" s="500">
        <v>81971</v>
      </c>
      <c r="F32" s="499">
        <v>3240</v>
      </c>
      <c r="G32" s="500">
        <v>14392</v>
      </c>
      <c r="H32" s="500">
        <v>57514</v>
      </c>
      <c r="I32" s="500">
        <v>6149</v>
      </c>
      <c r="J32" s="500">
        <v>24799</v>
      </c>
      <c r="K32" s="500">
        <v>12247</v>
      </c>
      <c r="L32" s="500">
        <v>36440</v>
      </c>
      <c r="M32" s="500">
        <v>27285</v>
      </c>
      <c r="N32" s="500">
        <v>15319</v>
      </c>
      <c r="O32" s="723">
        <v>22379</v>
      </c>
      <c r="P32" s="715">
        <v>321337</v>
      </c>
    </row>
    <row r="33" spans="1:16" ht="13.5" thickBot="1" x14ac:dyDescent="0.25">
      <c r="A33" s="385" t="s">
        <v>356</v>
      </c>
      <c r="B33" s="498">
        <v>19706</v>
      </c>
      <c r="C33" s="502"/>
      <c r="D33" s="499">
        <v>334</v>
      </c>
      <c r="E33" s="500">
        <v>79156</v>
      </c>
      <c r="F33" s="499">
        <v>3204</v>
      </c>
      <c r="G33" s="500">
        <v>13237</v>
      </c>
      <c r="H33" s="500">
        <v>56853</v>
      </c>
      <c r="I33" s="500">
        <v>6279</v>
      </c>
      <c r="J33" s="500">
        <v>24242</v>
      </c>
      <c r="K33" s="500">
        <v>12082</v>
      </c>
      <c r="L33" s="500">
        <v>36386</v>
      </c>
      <c r="M33" s="500">
        <v>27583</v>
      </c>
      <c r="N33" s="500">
        <v>15054</v>
      </c>
      <c r="O33" s="723">
        <v>22232</v>
      </c>
      <c r="P33" s="715">
        <v>316348</v>
      </c>
    </row>
    <row r="34" spans="1:16" x14ac:dyDescent="0.2">
      <c r="A34" s="385" t="s">
        <v>357</v>
      </c>
      <c r="B34" s="498">
        <v>18882</v>
      </c>
      <c r="C34" s="510">
        <v>1</v>
      </c>
      <c r="D34" s="499">
        <v>301</v>
      </c>
      <c r="E34" s="500">
        <v>76702</v>
      </c>
      <c r="F34" s="499">
        <v>3177</v>
      </c>
      <c r="G34" s="500">
        <v>10859</v>
      </c>
      <c r="H34" s="500">
        <v>54230</v>
      </c>
      <c r="I34" s="500">
        <v>5873</v>
      </c>
      <c r="J34" s="500">
        <v>23626</v>
      </c>
      <c r="K34" s="500">
        <v>11686</v>
      </c>
      <c r="L34" s="500">
        <v>33855</v>
      </c>
      <c r="M34" s="500">
        <v>25441</v>
      </c>
      <c r="N34" s="500">
        <v>14952</v>
      </c>
      <c r="O34" s="723">
        <v>21263</v>
      </c>
      <c r="P34" s="715">
        <v>300848</v>
      </c>
    </row>
    <row r="35" spans="1:16" x14ac:dyDescent="0.2">
      <c r="A35" s="385" t="s">
        <v>358</v>
      </c>
      <c r="B35" s="498">
        <v>19026</v>
      </c>
      <c r="C35" s="499">
        <v>13</v>
      </c>
      <c r="D35" s="499">
        <v>289</v>
      </c>
      <c r="E35" s="500">
        <v>75316</v>
      </c>
      <c r="F35" s="499">
        <v>3183</v>
      </c>
      <c r="G35" s="500">
        <v>9164</v>
      </c>
      <c r="H35" s="500">
        <v>53862</v>
      </c>
      <c r="I35" s="500">
        <v>5557</v>
      </c>
      <c r="J35" s="500">
        <v>22908</v>
      </c>
      <c r="K35" s="500">
        <v>13182</v>
      </c>
      <c r="L35" s="500">
        <v>32320</v>
      </c>
      <c r="M35" s="500">
        <v>26683</v>
      </c>
      <c r="N35" s="500">
        <v>14621</v>
      </c>
      <c r="O35" s="723">
        <v>20962</v>
      </c>
      <c r="P35" s="715">
        <v>297086</v>
      </c>
    </row>
    <row r="36" spans="1:16" x14ac:dyDescent="0.2">
      <c r="A36" s="385" t="s">
        <v>359</v>
      </c>
      <c r="B36" s="498">
        <v>18257</v>
      </c>
      <c r="C36" s="499">
        <v>21</v>
      </c>
      <c r="D36" s="499">
        <v>286</v>
      </c>
      <c r="E36" s="500">
        <v>75322</v>
      </c>
      <c r="F36" s="499">
        <v>3159</v>
      </c>
      <c r="G36" s="500">
        <v>9272</v>
      </c>
      <c r="H36" s="500">
        <v>51712</v>
      </c>
      <c r="I36" s="500">
        <v>5455</v>
      </c>
      <c r="J36" s="500">
        <v>22649</v>
      </c>
      <c r="K36" s="500">
        <v>11210</v>
      </c>
      <c r="L36" s="500">
        <v>32080</v>
      </c>
      <c r="M36" s="500">
        <v>26994</v>
      </c>
      <c r="N36" s="500">
        <v>14514</v>
      </c>
      <c r="O36" s="723">
        <v>20937</v>
      </c>
      <c r="P36" s="715">
        <v>291868</v>
      </c>
    </row>
    <row r="37" spans="1:16" x14ac:dyDescent="0.2">
      <c r="A37" s="385" t="s">
        <v>360</v>
      </c>
      <c r="B37" s="498">
        <v>19135</v>
      </c>
      <c r="C37" s="499">
        <v>27</v>
      </c>
      <c r="D37" s="499">
        <v>284</v>
      </c>
      <c r="E37" s="500">
        <v>76665</v>
      </c>
      <c r="F37" s="499">
        <v>3185</v>
      </c>
      <c r="G37" s="500">
        <v>10281</v>
      </c>
      <c r="H37" s="500">
        <v>52441</v>
      </c>
      <c r="I37" s="500">
        <v>5885</v>
      </c>
      <c r="J37" s="500">
        <v>22833</v>
      </c>
      <c r="K37" s="500">
        <v>11110</v>
      </c>
      <c r="L37" s="500">
        <v>33249</v>
      </c>
      <c r="M37" s="500">
        <v>27318</v>
      </c>
      <c r="N37" s="500">
        <v>14567</v>
      </c>
      <c r="O37" s="723">
        <v>21050</v>
      </c>
      <c r="P37" s="715">
        <v>298030</v>
      </c>
    </row>
    <row r="38" spans="1:16" x14ac:dyDescent="0.2">
      <c r="A38" s="385" t="s">
        <v>361</v>
      </c>
      <c r="B38" s="498">
        <v>19681</v>
      </c>
      <c r="C38" s="499">
        <v>22</v>
      </c>
      <c r="D38" s="499">
        <v>296</v>
      </c>
      <c r="E38" s="500">
        <v>79325</v>
      </c>
      <c r="F38" s="499">
        <v>3207</v>
      </c>
      <c r="G38" s="500">
        <v>11758</v>
      </c>
      <c r="H38" s="500">
        <v>53595</v>
      </c>
      <c r="I38" s="500">
        <v>5842</v>
      </c>
      <c r="J38" s="500">
        <v>22853</v>
      </c>
      <c r="K38" s="500">
        <v>11029</v>
      </c>
      <c r="L38" s="500">
        <v>34397</v>
      </c>
      <c r="M38" s="500">
        <v>25431</v>
      </c>
      <c r="N38" s="500">
        <v>14456</v>
      </c>
      <c r="O38" s="723">
        <v>21326</v>
      </c>
      <c r="P38" s="715">
        <v>303218</v>
      </c>
    </row>
    <row r="39" spans="1:16" x14ac:dyDescent="0.2">
      <c r="A39" s="385" t="s">
        <v>362</v>
      </c>
      <c r="B39" s="498">
        <v>19849</v>
      </c>
      <c r="C39" s="499">
        <v>21</v>
      </c>
      <c r="D39" s="499">
        <v>342</v>
      </c>
      <c r="E39" s="500">
        <v>82103</v>
      </c>
      <c r="F39" s="499">
        <v>3241</v>
      </c>
      <c r="G39" s="500">
        <v>12409</v>
      </c>
      <c r="H39" s="500">
        <v>54696</v>
      </c>
      <c r="I39" s="500">
        <v>5750</v>
      </c>
      <c r="J39" s="500">
        <v>23290</v>
      </c>
      <c r="K39" s="500">
        <v>10952</v>
      </c>
      <c r="L39" s="500">
        <v>35636</v>
      </c>
      <c r="M39" s="500">
        <v>27420</v>
      </c>
      <c r="N39" s="500">
        <v>14475</v>
      </c>
      <c r="O39" s="723">
        <v>21515</v>
      </c>
      <c r="P39" s="715">
        <v>311699</v>
      </c>
    </row>
    <row r="40" spans="1:16" x14ac:dyDescent="0.2">
      <c r="A40" s="385" t="s">
        <v>221</v>
      </c>
      <c r="B40" s="498">
        <v>19560</v>
      </c>
      <c r="C40" s="499">
        <v>24</v>
      </c>
      <c r="D40" s="499">
        <v>394</v>
      </c>
      <c r="E40" s="500">
        <v>85400</v>
      </c>
      <c r="F40" s="499">
        <v>3307</v>
      </c>
      <c r="G40" s="500">
        <v>13372</v>
      </c>
      <c r="H40" s="500">
        <v>55913</v>
      </c>
      <c r="I40" s="500">
        <v>6157</v>
      </c>
      <c r="J40" s="500">
        <v>23591</v>
      </c>
      <c r="K40" s="500">
        <v>11044</v>
      </c>
      <c r="L40" s="500">
        <v>37547</v>
      </c>
      <c r="M40" s="500">
        <v>27859</v>
      </c>
      <c r="N40" s="500">
        <v>14689</v>
      </c>
      <c r="O40" s="723">
        <v>22094</v>
      </c>
      <c r="P40" s="715">
        <v>320951</v>
      </c>
    </row>
    <row r="41" spans="1:16" x14ac:dyDescent="0.2">
      <c r="A41" s="385" t="s">
        <v>222</v>
      </c>
      <c r="B41" s="498">
        <v>20837</v>
      </c>
      <c r="C41" s="499">
        <v>28</v>
      </c>
      <c r="D41" s="499">
        <v>405</v>
      </c>
      <c r="E41" s="500">
        <v>89508</v>
      </c>
      <c r="F41" s="499">
        <v>3321</v>
      </c>
      <c r="G41" s="500">
        <v>15399</v>
      </c>
      <c r="H41" s="500">
        <v>59003</v>
      </c>
      <c r="I41" s="500">
        <v>6476</v>
      </c>
      <c r="J41" s="500">
        <v>24602</v>
      </c>
      <c r="K41" s="500">
        <v>10992</v>
      </c>
      <c r="L41" s="500">
        <v>38534</v>
      </c>
      <c r="M41" s="500">
        <v>28203</v>
      </c>
      <c r="N41" s="500">
        <v>14792</v>
      </c>
      <c r="O41" s="723">
        <v>22679</v>
      </c>
      <c r="P41" s="715">
        <v>334779</v>
      </c>
    </row>
    <row r="42" spans="1:16" x14ac:dyDescent="0.2">
      <c r="A42" s="385" t="s">
        <v>223</v>
      </c>
      <c r="B42" s="498">
        <v>21163</v>
      </c>
      <c r="C42" s="499">
        <v>130</v>
      </c>
      <c r="D42" s="499">
        <v>424</v>
      </c>
      <c r="E42" s="500">
        <v>92847</v>
      </c>
      <c r="F42" s="499">
        <v>3303</v>
      </c>
      <c r="G42" s="500">
        <v>17549</v>
      </c>
      <c r="H42" s="500">
        <v>60534</v>
      </c>
      <c r="I42" s="500">
        <v>6667</v>
      </c>
      <c r="J42" s="500">
        <v>24175</v>
      </c>
      <c r="K42" s="500">
        <v>10824</v>
      </c>
      <c r="L42" s="500">
        <v>40794</v>
      </c>
      <c r="M42" s="500">
        <v>26381</v>
      </c>
      <c r="N42" s="500">
        <v>15014</v>
      </c>
      <c r="O42" s="723">
        <v>23006</v>
      </c>
      <c r="P42" s="715">
        <v>342811</v>
      </c>
    </row>
    <row r="43" spans="1:16" x14ac:dyDescent="0.2">
      <c r="A43" s="385" t="s">
        <v>224</v>
      </c>
      <c r="B43" s="498">
        <v>22006</v>
      </c>
      <c r="C43" s="499">
        <v>134</v>
      </c>
      <c r="D43" s="499">
        <v>437</v>
      </c>
      <c r="E43" s="500">
        <v>94972</v>
      </c>
      <c r="F43" s="499">
        <v>3330</v>
      </c>
      <c r="G43" s="500">
        <v>18440</v>
      </c>
      <c r="H43" s="500">
        <v>61869</v>
      </c>
      <c r="I43" s="500">
        <v>6593</v>
      </c>
      <c r="J43" s="500">
        <v>24977</v>
      </c>
      <c r="K43" s="500">
        <v>10897</v>
      </c>
      <c r="L43" s="500">
        <v>41470</v>
      </c>
      <c r="M43" s="500">
        <v>28434</v>
      </c>
      <c r="N43" s="500">
        <v>15040</v>
      </c>
      <c r="O43" s="723">
        <v>23405</v>
      </c>
      <c r="P43" s="715">
        <v>352004</v>
      </c>
    </row>
    <row r="44" spans="1:16" x14ac:dyDescent="0.2">
      <c r="A44" s="385" t="s">
        <v>225</v>
      </c>
      <c r="B44" s="498">
        <v>21711</v>
      </c>
      <c r="C44" s="499">
        <v>128</v>
      </c>
      <c r="D44" s="499">
        <v>449</v>
      </c>
      <c r="E44" s="500">
        <v>98104</v>
      </c>
      <c r="F44" s="499">
        <v>3324</v>
      </c>
      <c r="G44" s="500">
        <v>20539</v>
      </c>
      <c r="H44" s="500">
        <v>62778</v>
      </c>
      <c r="I44" s="500">
        <v>6981</v>
      </c>
      <c r="J44" s="500">
        <v>25451</v>
      </c>
      <c r="K44" s="500">
        <v>11076</v>
      </c>
      <c r="L44" s="500">
        <v>43480</v>
      </c>
      <c r="M44" s="500">
        <v>29244</v>
      </c>
      <c r="N44" s="500">
        <v>15354</v>
      </c>
      <c r="O44" s="723">
        <v>24268</v>
      </c>
      <c r="P44" s="715">
        <v>362887</v>
      </c>
    </row>
    <row r="45" spans="1:16" x14ac:dyDescent="0.2">
      <c r="A45" s="385" t="s">
        <v>226</v>
      </c>
      <c r="B45" s="498">
        <v>22606</v>
      </c>
      <c r="C45" s="499">
        <v>113</v>
      </c>
      <c r="D45" s="499">
        <v>463</v>
      </c>
      <c r="E45" s="500">
        <v>101961</v>
      </c>
      <c r="F45" s="499">
        <v>3340</v>
      </c>
      <c r="G45" s="500">
        <v>22332</v>
      </c>
      <c r="H45" s="500">
        <v>66220</v>
      </c>
      <c r="I45" s="500">
        <v>7859</v>
      </c>
      <c r="J45" s="500">
        <v>26313</v>
      </c>
      <c r="K45" s="500">
        <v>11468</v>
      </c>
      <c r="L45" s="500">
        <v>47135</v>
      </c>
      <c r="M45" s="500">
        <v>29871</v>
      </c>
      <c r="N45" s="500">
        <v>15581</v>
      </c>
      <c r="O45" s="723">
        <v>25089</v>
      </c>
      <c r="P45" s="715">
        <v>380351</v>
      </c>
    </row>
    <row r="46" spans="1:16" x14ac:dyDescent="0.2">
      <c r="A46" s="385" t="s">
        <v>227</v>
      </c>
      <c r="B46" s="498">
        <v>22989</v>
      </c>
      <c r="C46" s="499">
        <v>140</v>
      </c>
      <c r="D46" s="499">
        <v>297</v>
      </c>
      <c r="E46" s="500">
        <v>103965</v>
      </c>
      <c r="F46" s="499">
        <v>3327</v>
      </c>
      <c r="G46" s="500">
        <v>23671</v>
      </c>
      <c r="H46" s="500">
        <v>67513</v>
      </c>
      <c r="I46" s="500">
        <v>8073</v>
      </c>
      <c r="J46" s="500">
        <v>26843</v>
      </c>
      <c r="K46" s="500">
        <v>11576</v>
      </c>
      <c r="L46" s="500">
        <v>47728</v>
      </c>
      <c r="M46" s="500">
        <v>27389</v>
      </c>
      <c r="N46" s="500">
        <v>15838</v>
      </c>
      <c r="O46" s="723">
        <v>24615</v>
      </c>
      <c r="P46" s="715">
        <v>383964</v>
      </c>
    </row>
    <row r="47" spans="1:16" x14ac:dyDescent="0.2">
      <c r="A47" s="385" t="s">
        <v>228</v>
      </c>
      <c r="B47" s="498">
        <v>23559</v>
      </c>
      <c r="C47" s="499">
        <v>154</v>
      </c>
      <c r="D47" s="499">
        <v>298</v>
      </c>
      <c r="E47" s="500">
        <v>105335</v>
      </c>
      <c r="F47" s="499">
        <v>3381</v>
      </c>
      <c r="G47" s="500">
        <v>24532</v>
      </c>
      <c r="H47" s="500">
        <v>69466</v>
      </c>
      <c r="I47" s="500">
        <v>8185</v>
      </c>
      <c r="J47" s="500">
        <v>28488</v>
      </c>
      <c r="K47" s="500">
        <v>11529</v>
      </c>
      <c r="L47" s="500">
        <v>48131</v>
      </c>
      <c r="M47" s="500">
        <v>30124</v>
      </c>
      <c r="N47" s="500">
        <v>15897</v>
      </c>
      <c r="O47" s="723">
        <v>25522</v>
      </c>
      <c r="P47" s="715">
        <v>394601</v>
      </c>
    </row>
    <row r="48" spans="1:16" x14ac:dyDescent="0.2">
      <c r="A48" s="385" t="s">
        <v>229</v>
      </c>
      <c r="B48" s="498">
        <v>23422</v>
      </c>
      <c r="C48" s="499">
        <v>151</v>
      </c>
      <c r="D48" s="499">
        <v>327</v>
      </c>
      <c r="E48" s="500">
        <v>107477</v>
      </c>
      <c r="F48" s="499">
        <v>3399</v>
      </c>
      <c r="G48" s="500">
        <v>27274</v>
      </c>
      <c r="H48" s="500">
        <v>69770</v>
      </c>
      <c r="I48" s="500">
        <v>8323</v>
      </c>
      <c r="J48" s="500">
        <v>29212</v>
      </c>
      <c r="K48" s="500">
        <v>11690</v>
      </c>
      <c r="L48" s="500">
        <v>49222</v>
      </c>
      <c r="M48" s="500">
        <v>30984</v>
      </c>
      <c r="N48" s="500">
        <v>16187</v>
      </c>
      <c r="O48" s="723">
        <v>26151</v>
      </c>
      <c r="P48" s="715">
        <v>403589</v>
      </c>
    </row>
    <row r="49" spans="1:16" x14ac:dyDescent="0.2">
      <c r="A49" s="385" t="s">
        <v>230</v>
      </c>
      <c r="B49" s="498">
        <v>24366</v>
      </c>
      <c r="C49" s="499">
        <v>113</v>
      </c>
      <c r="D49" s="499">
        <v>331</v>
      </c>
      <c r="E49" s="500">
        <v>111463</v>
      </c>
      <c r="F49" s="499">
        <v>3463</v>
      </c>
      <c r="G49" s="500">
        <v>30725</v>
      </c>
      <c r="H49" s="500">
        <v>72704</v>
      </c>
      <c r="I49" s="500">
        <v>9134</v>
      </c>
      <c r="J49" s="500">
        <v>29951</v>
      </c>
      <c r="K49" s="500">
        <v>11773</v>
      </c>
      <c r="L49" s="500">
        <v>51896</v>
      </c>
      <c r="M49" s="500">
        <v>31612</v>
      </c>
      <c r="N49" s="500">
        <v>16513</v>
      </c>
      <c r="O49" s="723">
        <v>26900</v>
      </c>
      <c r="P49" s="715">
        <v>420944</v>
      </c>
    </row>
    <row r="50" spans="1:16" x14ac:dyDescent="0.2">
      <c r="A50" s="385" t="s">
        <v>233</v>
      </c>
      <c r="B50" s="498">
        <v>24399</v>
      </c>
      <c r="C50" s="499">
        <v>88</v>
      </c>
      <c r="D50" s="499">
        <v>342</v>
      </c>
      <c r="E50" s="500">
        <v>112790</v>
      </c>
      <c r="F50" s="499">
        <v>4382</v>
      </c>
      <c r="G50" s="500">
        <v>31862</v>
      </c>
      <c r="H50" s="500">
        <v>73464</v>
      </c>
      <c r="I50" s="500">
        <v>9333</v>
      </c>
      <c r="J50" s="500">
        <v>30526</v>
      </c>
      <c r="K50" s="500">
        <v>11794</v>
      </c>
      <c r="L50" s="500">
        <v>52392</v>
      </c>
      <c r="M50" s="500">
        <v>29292</v>
      </c>
      <c r="N50" s="500">
        <v>16750</v>
      </c>
      <c r="O50" s="723">
        <v>27007</v>
      </c>
      <c r="P50" s="715">
        <v>424421</v>
      </c>
    </row>
    <row r="51" spans="1:16" x14ac:dyDescent="0.2">
      <c r="A51" s="385" t="s">
        <v>234</v>
      </c>
      <c r="B51" s="498">
        <v>24945</v>
      </c>
      <c r="C51" s="499">
        <v>70</v>
      </c>
      <c r="D51" s="499">
        <v>353</v>
      </c>
      <c r="E51" s="500">
        <v>113014</v>
      </c>
      <c r="F51" s="499">
        <v>3469</v>
      </c>
      <c r="G51" s="500">
        <v>33562</v>
      </c>
      <c r="H51" s="500">
        <v>74955</v>
      </c>
      <c r="I51" s="500">
        <v>9535</v>
      </c>
      <c r="J51" s="500">
        <v>31121</v>
      </c>
      <c r="K51" s="500">
        <v>11891</v>
      </c>
      <c r="L51" s="500">
        <v>52360</v>
      </c>
      <c r="M51" s="500">
        <v>31652</v>
      </c>
      <c r="N51" s="500">
        <v>16722</v>
      </c>
      <c r="O51" s="723">
        <v>27488</v>
      </c>
      <c r="P51" s="715">
        <v>431137</v>
      </c>
    </row>
    <row r="52" spans="1:16" x14ac:dyDescent="0.2">
      <c r="A52" s="385" t="s">
        <v>235</v>
      </c>
      <c r="B52" s="498">
        <v>24495</v>
      </c>
      <c r="C52" s="499">
        <v>55</v>
      </c>
      <c r="D52" s="499">
        <v>357</v>
      </c>
      <c r="E52" s="500">
        <v>114386</v>
      </c>
      <c r="F52" s="499">
        <v>3498</v>
      </c>
      <c r="G52" s="500">
        <v>34152</v>
      </c>
      <c r="H52" s="500">
        <v>75482</v>
      </c>
      <c r="I52" s="500">
        <v>9722</v>
      </c>
      <c r="J52" s="500">
        <v>31810</v>
      </c>
      <c r="K52" s="500">
        <v>12086</v>
      </c>
      <c r="L52" s="500">
        <v>52749</v>
      </c>
      <c r="M52" s="500">
        <v>32089</v>
      </c>
      <c r="N52" s="500">
        <v>16967</v>
      </c>
      <c r="O52" s="723">
        <v>27886</v>
      </c>
      <c r="P52" s="715">
        <v>435734</v>
      </c>
    </row>
    <row r="53" spans="1:16" x14ac:dyDescent="0.2">
      <c r="A53" s="385" t="s">
        <v>236</v>
      </c>
      <c r="B53" s="498">
        <v>25618</v>
      </c>
      <c r="C53" s="499">
        <v>50</v>
      </c>
      <c r="D53" s="499">
        <v>371</v>
      </c>
      <c r="E53" s="500">
        <v>117148</v>
      </c>
      <c r="F53" s="499">
        <v>3512</v>
      </c>
      <c r="G53" s="500">
        <v>35091</v>
      </c>
      <c r="H53" s="500">
        <v>77771</v>
      </c>
      <c r="I53" s="500">
        <v>10142</v>
      </c>
      <c r="J53" s="500">
        <v>32995</v>
      </c>
      <c r="K53" s="500">
        <v>12351</v>
      </c>
      <c r="L53" s="500">
        <v>55236</v>
      </c>
      <c r="M53" s="500">
        <v>33725</v>
      </c>
      <c r="N53" s="500">
        <v>17383</v>
      </c>
      <c r="O53" s="723">
        <v>28303</v>
      </c>
      <c r="P53" s="715">
        <v>449696</v>
      </c>
    </row>
    <row r="54" spans="1:16" x14ac:dyDescent="0.2">
      <c r="A54" s="385" t="s">
        <v>237</v>
      </c>
      <c r="B54" s="498">
        <v>25562</v>
      </c>
      <c r="C54" s="499">
        <v>41</v>
      </c>
      <c r="D54" s="499">
        <v>464</v>
      </c>
      <c r="E54" s="500">
        <v>118743</v>
      </c>
      <c r="F54" s="499">
        <v>3524</v>
      </c>
      <c r="G54" s="500">
        <v>35712</v>
      </c>
      <c r="H54" s="500">
        <v>78892</v>
      </c>
      <c r="I54" s="500">
        <v>10229</v>
      </c>
      <c r="J54" s="500">
        <v>32943</v>
      </c>
      <c r="K54" s="500">
        <v>12524</v>
      </c>
      <c r="L54" s="500">
        <v>56302</v>
      </c>
      <c r="M54" s="500">
        <v>30104</v>
      </c>
      <c r="N54" s="500">
        <v>17485</v>
      </c>
      <c r="O54" s="723">
        <v>27628</v>
      </c>
      <c r="P54" s="715">
        <v>450153</v>
      </c>
    </row>
    <row r="55" spans="1:16" x14ac:dyDescent="0.2">
      <c r="A55" s="385" t="s">
        <v>238</v>
      </c>
      <c r="B55" s="498">
        <v>26047</v>
      </c>
      <c r="C55" s="499">
        <v>35</v>
      </c>
      <c r="D55" s="499">
        <v>458</v>
      </c>
      <c r="E55" s="500">
        <v>120565</v>
      </c>
      <c r="F55" s="499">
        <v>3552</v>
      </c>
      <c r="G55" s="500">
        <v>35198</v>
      </c>
      <c r="H55" s="500">
        <v>80666</v>
      </c>
      <c r="I55" s="500">
        <v>10100</v>
      </c>
      <c r="J55" s="500">
        <v>33640</v>
      </c>
      <c r="K55" s="500">
        <v>12774</v>
      </c>
      <c r="L55" s="500">
        <v>55651</v>
      </c>
      <c r="M55" s="500">
        <v>32783</v>
      </c>
      <c r="N55" s="500">
        <v>17484</v>
      </c>
      <c r="O55" s="723">
        <v>27940</v>
      </c>
      <c r="P55" s="715">
        <v>456893</v>
      </c>
    </row>
    <row r="56" spans="1:16" x14ac:dyDescent="0.2">
      <c r="A56" s="385" t="s">
        <v>239</v>
      </c>
      <c r="B56" s="498">
        <v>25393</v>
      </c>
      <c r="C56" s="499">
        <v>37</v>
      </c>
      <c r="D56" s="499">
        <v>484</v>
      </c>
      <c r="E56" s="500">
        <v>123013</v>
      </c>
      <c r="F56" s="499">
        <v>3588</v>
      </c>
      <c r="G56" s="500">
        <v>35774</v>
      </c>
      <c r="H56" s="500">
        <v>82018</v>
      </c>
      <c r="I56" s="500">
        <v>10307</v>
      </c>
      <c r="J56" s="500">
        <v>34936</v>
      </c>
      <c r="K56" s="500">
        <v>13021</v>
      </c>
      <c r="L56" s="500">
        <v>56637</v>
      </c>
      <c r="M56" s="500">
        <v>33665</v>
      </c>
      <c r="N56" s="500">
        <v>17820</v>
      </c>
      <c r="O56" s="723">
        <v>28216</v>
      </c>
      <c r="P56" s="715">
        <v>464909</v>
      </c>
    </row>
    <row r="57" spans="1:16" x14ac:dyDescent="0.2">
      <c r="A57" s="385" t="s">
        <v>240</v>
      </c>
      <c r="B57" s="498">
        <v>26539</v>
      </c>
      <c r="C57" s="499">
        <v>40</v>
      </c>
      <c r="D57" s="499">
        <v>485</v>
      </c>
      <c r="E57" s="500">
        <v>126279</v>
      </c>
      <c r="F57" s="499">
        <v>3718</v>
      </c>
      <c r="G57" s="500">
        <v>36885</v>
      </c>
      <c r="H57" s="500">
        <v>84763</v>
      </c>
      <c r="I57" s="500">
        <v>10840</v>
      </c>
      <c r="J57" s="500">
        <v>35807</v>
      </c>
      <c r="K57" s="500">
        <v>13105</v>
      </c>
      <c r="L57" s="500">
        <v>59058</v>
      </c>
      <c r="M57" s="500">
        <v>34846</v>
      </c>
      <c r="N57" s="500">
        <v>18126</v>
      </c>
      <c r="O57" s="723">
        <v>28950</v>
      </c>
      <c r="P57" s="715">
        <v>479441</v>
      </c>
    </row>
    <row r="58" spans="1:16" x14ac:dyDescent="0.2">
      <c r="A58" s="385" t="s">
        <v>241</v>
      </c>
      <c r="B58" s="498">
        <v>26469</v>
      </c>
      <c r="C58" s="499">
        <v>38</v>
      </c>
      <c r="D58" s="499">
        <v>372</v>
      </c>
      <c r="E58" s="500">
        <v>128221</v>
      </c>
      <c r="F58" s="499">
        <v>3707</v>
      </c>
      <c r="G58" s="500">
        <v>37552</v>
      </c>
      <c r="H58" s="500">
        <v>86251</v>
      </c>
      <c r="I58" s="500">
        <v>11215</v>
      </c>
      <c r="J58" s="500">
        <v>35999</v>
      </c>
      <c r="K58" s="500">
        <v>13251</v>
      </c>
      <c r="L58" s="500">
        <v>59797</v>
      </c>
      <c r="M58" s="500">
        <v>30964</v>
      </c>
      <c r="N58" s="500">
        <v>18299</v>
      </c>
      <c r="O58" s="723">
        <v>29579</v>
      </c>
      <c r="P58" s="715">
        <v>481714</v>
      </c>
    </row>
    <row r="59" spans="1:16" x14ac:dyDescent="0.2">
      <c r="A59" s="385" t="s">
        <v>242</v>
      </c>
      <c r="B59" s="498">
        <v>26825</v>
      </c>
      <c r="C59" s="499">
        <v>34</v>
      </c>
      <c r="D59" s="499">
        <v>373</v>
      </c>
      <c r="E59" s="500">
        <v>127934</v>
      </c>
      <c r="F59" s="499">
        <v>3684</v>
      </c>
      <c r="G59" s="500">
        <v>37224</v>
      </c>
      <c r="H59" s="500">
        <v>87310</v>
      </c>
      <c r="I59" s="500">
        <v>11271</v>
      </c>
      <c r="J59" s="500">
        <v>36917</v>
      </c>
      <c r="K59" s="500">
        <v>13481</v>
      </c>
      <c r="L59" s="500">
        <v>59273</v>
      </c>
      <c r="M59" s="500">
        <v>33809</v>
      </c>
      <c r="N59" s="500">
        <v>18529</v>
      </c>
      <c r="O59" s="723">
        <v>29847</v>
      </c>
      <c r="P59" s="715">
        <v>486511</v>
      </c>
    </row>
    <row r="60" spans="1:16" x14ac:dyDescent="0.2">
      <c r="A60" s="385" t="s">
        <v>243</v>
      </c>
      <c r="B60" s="498">
        <v>25809</v>
      </c>
      <c r="C60" s="499">
        <v>32</v>
      </c>
      <c r="D60" s="499">
        <v>374</v>
      </c>
      <c r="E60" s="500">
        <v>130994</v>
      </c>
      <c r="F60" s="499">
        <v>3729</v>
      </c>
      <c r="G60" s="500">
        <v>35093</v>
      </c>
      <c r="H60" s="500">
        <v>87532</v>
      </c>
      <c r="I60" s="500">
        <v>11458</v>
      </c>
      <c r="J60" s="500">
        <v>37150</v>
      </c>
      <c r="K60" s="500">
        <v>13460</v>
      </c>
      <c r="L60" s="500">
        <v>58932</v>
      </c>
      <c r="M60" s="500">
        <v>34302</v>
      </c>
      <c r="N60" s="500">
        <v>18863</v>
      </c>
      <c r="O60" s="723">
        <v>30218</v>
      </c>
      <c r="P60" s="715">
        <v>487946</v>
      </c>
    </row>
    <row r="61" spans="1:16" x14ac:dyDescent="0.2">
      <c r="A61" s="385" t="s">
        <v>244</v>
      </c>
      <c r="B61" s="498">
        <v>26407</v>
      </c>
      <c r="C61" s="499">
        <v>30</v>
      </c>
      <c r="D61" s="499">
        <v>360</v>
      </c>
      <c r="E61" s="500">
        <v>131106</v>
      </c>
      <c r="F61" s="499">
        <v>3753</v>
      </c>
      <c r="G61" s="500">
        <v>33773</v>
      </c>
      <c r="H61" s="500">
        <v>88926</v>
      </c>
      <c r="I61" s="500">
        <v>12168</v>
      </c>
      <c r="J61" s="500">
        <v>37148</v>
      </c>
      <c r="K61" s="500">
        <v>13288</v>
      </c>
      <c r="L61" s="500">
        <v>58429</v>
      </c>
      <c r="M61" s="500">
        <v>34943</v>
      </c>
      <c r="N61" s="500">
        <v>19129</v>
      </c>
      <c r="O61" s="723">
        <v>30558</v>
      </c>
      <c r="P61" s="715">
        <v>490018</v>
      </c>
    </row>
    <row r="62" spans="1:16" x14ac:dyDescent="0.2">
      <c r="A62" s="385" t="s">
        <v>245</v>
      </c>
      <c r="B62" s="498">
        <v>26090</v>
      </c>
      <c r="C62" s="499">
        <v>22</v>
      </c>
      <c r="D62" s="499">
        <v>347</v>
      </c>
      <c r="E62" s="500">
        <v>126734</v>
      </c>
      <c r="F62" s="499">
        <v>3778</v>
      </c>
      <c r="G62" s="500">
        <v>31629</v>
      </c>
      <c r="H62" s="500">
        <v>87812</v>
      </c>
      <c r="I62" s="500">
        <v>12181</v>
      </c>
      <c r="J62" s="500">
        <v>37273</v>
      </c>
      <c r="K62" s="500">
        <v>12839</v>
      </c>
      <c r="L62" s="500">
        <v>57279</v>
      </c>
      <c r="M62" s="500">
        <v>31095</v>
      </c>
      <c r="N62" s="500">
        <v>19255</v>
      </c>
      <c r="O62" s="723">
        <v>30339</v>
      </c>
      <c r="P62" s="715">
        <v>476673</v>
      </c>
    </row>
    <row r="63" spans="1:16" x14ac:dyDescent="0.2">
      <c r="A63" s="385" t="s">
        <v>246</v>
      </c>
      <c r="B63" s="498">
        <v>25963</v>
      </c>
      <c r="C63" s="499">
        <v>24</v>
      </c>
      <c r="D63" s="499">
        <v>347</v>
      </c>
      <c r="E63" s="500">
        <v>123447</v>
      </c>
      <c r="F63" s="499">
        <v>3773</v>
      </c>
      <c r="G63" s="500">
        <v>29692</v>
      </c>
      <c r="H63" s="500">
        <v>87823</v>
      </c>
      <c r="I63" s="500">
        <v>11820</v>
      </c>
      <c r="J63" s="500">
        <v>37380</v>
      </c>
      <c r="K63" s="500">
        <v>12566</v>
      </c>
      <c r="L63" s="500">
        <v>54399</v>
      </c>
      <c r="M63" s="500">
        <v>34629</v>
      </c>
      <c r="N63" s="500">
        <v>19142</v>
      </c>
      <c r="O63" s="723">
        <v>30061</v>
      </c>
      <c r="P63" s="715">
        <v>471066</v>
      </c>
    </row>
    <row r="64" spans="1:16" x14ac:dyDescent="0.2">
      <c r="A64" s="385" t="s">
        <v>247</v>
      </c>
      <c r="B64" s="498">
        <v>24592</v>
      </c>
      <c r="C64" s="499">
        <v>28</v>
      </c>
      <c r="D64" s="499">
        <v>344</v>
      </c>
      <c r="E64" s="500">
        <v>122875</v>
      </c>
      <c r="F64" s="499">
        <v>3796</v>
      </c>
      <c r="G64" s="500">
        <v>29195</v>
      </c>
      <c r="H64" s="500">
        <v>87473</v>
      </c>
      <c r="I64" s="500">
        <v>11704</v>
      </c>
      <c r="J64" s="500">
        <v>36946</v>
      </c>
      <c r="K64" s="500">
        <v>13253</v>
      </c>
      <c r="L64" s="500">
        <v>55158</v>
      </c>
      <c r="M64" s="500">
        <v>34820</v>
      </c>
      <c r="N64" s="500">
        <v>19264</v>
      </c>
      <c r="O64" s="723">
        <v>30429</v>
      </c>
      <c r="P64" s="715">
        <v>469877</v>
      </c>
    </row>
    <row r="65" spans="1:16" x14ac:dyDescent="0.2">
      <c r="A65" s="385" t="s">
        <v>248</v>
      </c>
      <c r="B65" s="498">
        <v>25104</v>
      </c>
      <c r="C65" s="499">
        <v>30</v>
      </c>
      <c r="D65" s="499">
        <v>336</v>
      </c>
      <c r="E65" s="500">
        <v>124521</v>
      </c>
      <c r="F65" s="499">
        <v>3821</v>
      </c>
      <c r="G65" s="500">
        <v>29200</v>
      </c>
      <c r="H65" s="500">
        <v>89086</v>
      </c>
      <c r="I65" s="500">
        <v>12399</v>
      </c>
      <c r="J65" s="500">
        <v>37413</v>
      </c>
      <c r="K65" s="500">
        <v>12425</v>
      </c>
      <c r="L65" s="500">
        <v>56808</v>
      </c>
      <c r="M65" s="500">
        <v>35494</v>
      </c>
      <c r="N65" s="500">
        <v>19563</v>
      </c>
      <c r="O65" s="723">
        <v>31976</v>
      </c>
      <c r="P65" s="715">
        <v>478176</v>
      </c>
    </row>
    <row r="66" spans="1:16" x14ac:dyDescent="0.2">
      <c r="A66" s="385" t="s">
        <v>249</v>
      </c>
      <c r="B66" s="498">
        <v>25499</v>
      </c>
      <c r="C66" s="499">
        <v>22</v>
      </c>
      <c r="D66" s="499">
        <v>452</v>
      </c>
      <c r="E66" s="500">
        <v>124708</v>
      </c>
      <c r="F66" s="499">
        <v>3806</v>
      </c>
      <c r="G66" s="500">
        <v>29293</v>
      </c>
      <c r="H66" s="500">
        <v>89715</v>
      </c>
      <c r="I66" s="500">
        <v>12446</v>
      </c>
      <c r="J66" s="500">
        <v>37761</v>
      </c>
      <c r="K66" s="500">
        <v>12470</v>
      </c>
      <c r="L66" s="500">
        <v>58294</v>
      </c>
      <c r="M66" s="500">
        <v>31548</v>
      </c>
      <c r="N66" s="500">
        <v>19778</v>
      </c>
      <c r="O66" s="723">
        <v>32175</v>
      </c>
      <c r="P66" s="715">
        <v>477967</v>
      </c>
    </row>
    <row r="67" spans="1:16" x14ac:dyDescent="0.2">
      <c r="A67" s="385" t="s">
        <v>250</v>
      </c>
      <c r="B67" s="498">
        <v>25780</v>
      </c>
      <c r="C67" s="499">
        <v>27</v>
      </c>
      <c r="D67" s="499">
        <v>446</v>
      </c>
      <c r="E67" s="500">
        <v>125212</v>
      </c>
      <c r="F67" s="499">
        <v>3846</v>
      </c>
      <c r="G67" s="500">
        <v>29096</v>
      </c>
      <c r="H67" s="500">
        <v>90442</v>
      </c>
      <c r="I67" s="500">
        <v>12285</v>
      </c>
      <c r="J67" s="500">
        <v>38157</v>
      </c>
      <c r="K67" s="500">
        <v>12599</v>
      </c>
      <c r="L67" s="500">
        <v>58276</v>
      </c>
      <c r="M67" s="500">
        <v>35266</v>
      </c>
      <c r="N67" s="500">
        <v>19911</v>
      </c>
      <c r="O67" s="723">
        <v>32202</v>
      </c>
      <c r="P67" s="715">
        <v>483545</v>
      </c>
    </row>
    <row r="68" spans="1:16" x14ac:dyDescent="0.2">
      <c r="A68" s="385" t="s">
        <v>251</v>
      </c>
      <c r="B68" s="498">
        <v>24959</v>
      </c>
      <c r="C68" s="499">
        <v>21</v>
      </c>
      <c r="D68" s="499">
        <v>457</v>
      </c>
      <c r="E68" s="500">
        <v>126802</v>
      </c>
      <c r="F68" s="499">
        <v>3866</v>
      </c>
      <c r="G68" s="500">
        <v>29643</v>
      </c>
      <c r="H68" s="500">
        <v>90829</v>
      </c>
      <c r="I68" s="500">
        <v>12476</v>
      </c>
      <c r="J68" s="500">
        <v>38137</v>
      </c>
      <c r="K68" s="500">
        <v>12645</v>
      </c>
      <c r="L68" s="500">
        <v>57576</v>
      </c>
      <c r="M68" s="500">
        <v>36228</v>
      </c>
      <c r="N68" s="500">
        <v>20035</v>
      </c>
      <c r="O68" s="723">
        <v>32685</v>
      </c>
      <c r="P68" s="715">
        <v>486359</v>
      </c>
    </row>
    <row r="69" spans="1:16" x14ac:dyDescent="0.2">
      <c r="A69" s="385" t="s">
        <v>252</v>
      </c>
      <c r="B69" s="498">
        <v>25948</v>
      </c>
      <c r="C69" s="499">
        <v>27</v>
      </c>
      <c r="D69" s="499">
        <v>518</v>
      </c>
      <c r="E69" s="500">
        <v>128895</v>
      </c>
      <c r="F69" s="499">
        <v>3914</v>
      </c>
      <c r="G69" s="500">
        <v>31669</v>
      </c>
      <c r="H69" s="500">
        <v>92654</v>
      </c>
      <c r="I69" s="500">
        <v>12928</v>
      </c>
      <c r="J69" s="500">
        <v>38533</v>
      </c>
      <c r="K69" s="500">
        <v>12808</v>
      </c>
      <c r="L69" s="500">
        <v>58416</v>
      </c>
      <c r="M69" s="500">
        <v>36799</v>
      </c>
      <c r="N69" s="500">
        <v>20483</v>
      </c>
      <c r="O69" s="723">
        <v>33177</v>
      </c>
      <c r="P69" s="715">
        <v>496769</v>
      </c>
    </row>
    <row r="70" spans="1:16" x14ac:dyDescent="0.2">
      <c r="A70" s="385" t="s">
        <v>253</v>
      </c>
      <c r="B70" s="498">
        <v>26486</v>
      </c>
      <c r="C70" s="499">
        <v>18</v>
      </c>
      <c r="D70" s="499">
        <v>360</v>
      </c>
      <c r="E70" s="500">
        <v>129627</v>
      </c>
      <c r="F70" s="499">
        <v>3947</v>
      </c>
      <c r="G70" s="500">
        <v>33787</v>
      </c>
      <c r="H70" s="500">
        <v>93023</v>
      </c>
      <c r="I70" s="500">
        <v>13096</v>
      </c>
      <c r="J70" s="500">
        <v>38982</v>
      </c>
      <c r="K70" s="500">
        <v>12936</v>
      </c>
      <c r="L70" s="500">
        <v>59723</v>
      </c>
      <c r="M70" s="500">
        <v>32554</v>
      </c>
      <c r="N70" s="500">
        <v>20731</v>
      </c>
      <c r="O70" s="723">
        <v>33330</v>
      </c>
      <c r="P70" s="715">
        <v>498600</v>
      </c>
    </row>
    <row r="71" spans="1:16" x14ac:dyDescent="0.2">
      <c r="A71" s="385" t="s">
        <v>254</v>
      </c>
      <c r="B71" s="498">
        <v>27976</v>
      </c>
      <c r="C71" s="499">
        <v>17</v>
      </c>
      <c r="D71" s="499">
        <v>368</v>
      </c>
      <c r="E71" s="500">
        <v>130292</v>
      </c>
      <c r="F71" s="499">
        <v>3964</v>
      </c>
      <c r="G71" s="500">
        <v>35574</v>
      </c>
      <c r="H71" s="500">
        <v>94221</v>
      </c>
      <c r="I71" s="500">
        <v>13017</v>
      </c>
      <c r="J71" s="500">
        <v>39132</v>
      </c>
      <c r="K71" s="500">
        <v>13235</v>
      </c>
      <c r="L71" s="500">
        <v>59848</v>
      </c>
      <c r="M71" s="500">
        <v>36157</v>
      </c>
      <c r="N71" s="500">
        <v>20898</v>
      </c>
      <c r="O71" s="723">
        <v>33418</v>
      </c>
      <c r="P71" s="715">
        <v>508117</v>
      </c>
    </row>
    <row r="72" spans="1:16" x14ac:dyDescent="0.2">
      <c r="A72" s="385" t="s">
        <v>255</v>
      </c>
      <c r="B72" s="498">
        <v>26651</v>
      </c>
      <c r="C72" s="499">
        <v>19</v>
      </c>
      <c r="D72" s="499">
        <v>371</v>
      </c>
      <c r="E72" s="500">
        <v>131840</v>
      </c>
      <c r="F72" s="499">
        <v>3970</v>
      </c>
      <c r="G72" s="500">
        <v>37336</v>
      </c>
      <c r="H72" s="500">
        <v>94617</v>
      </c>
      <c r="I72" s="500">
        <v>13172</v>
      </c>
      <c r="J72" s="500">
        <v>39344</v>
      </c>
      <c r="K72" s="500">
        <v>13469</v>
      </c>
      <c r="L72" s="500">
        <v>59809</v>
      </c>
      <c r="M72" s="500">
        <v>37568</v>
      </c>
      <c r="N72" s="500">
        <v>21205</v>
      </c>
      <c r="O72" s="723">
        <v>33800</v>
      </c>
      <c r="P72" s="715">
        <v>513171</v>
      </c>
    </row>
    <row r="73" spans="1:16" x14ac:dyDescent="0.2">
      <c r="A73" s="385" t="s">
        <v>256</v>
      </c>
      <c r="B73" s="498">
        <v>27475</v>
      </c>
      <c r="C73" s="499">
        <v>21</v>
      </c>
      <c r="D73" s="499">
        <v>380</v>
      </c>
      <c r="E73" s="500">
        <v>133431</v>
      </c>
      <c r="F73" s="499">
        <v>3992</v>
      </c>
      <c r="G73" s="500">
        <v>36899</v>
      </c>
      <c r="H73" s="500">
        <v>96608</v>
      </c>
      <c r="I73" s="500">
        <v>13684</v>
      </c>
      <c r="J73" s="500">
        <v>40004</v>
      </c>
      <c r="K73" s="500">
        <v>13652</v>
      </c>
      <c r="L73" s="500">
        <v>61371</v>
      </c>
      <c r="M73" s="500">
        <v>37915</v>
      </c>
      <c r="N73" s="500">
        <v>21634</v>
      </c>
      <c r="O73" s="723">
        <v>34166</v>
      </c>
      <c r="P73" s="715">
        <v>521232</v>
      </c>
    </row>
    <row r="74" spans="1:16" x14ac:dyDescent="0.2">
      <c r="A74" s="385" t="s">
        <v>257</v>
      </c>
      <c r="B74" s="498">
        <v>27095</v>
      </c>
      <c r="C74" s="502"/>
      <c r="D74" s="499">
        <v>380</v>
      </c>
      <c r="E74" s="500">
        <v>133020</v>
      </c>
      <c r="F74" s="499">
        <v>3997</v>
      </c>
      <c r="G74" s="500">
        <v>36774</v>
      </c>
      <c r="H74" s="500">
        <v>96365</v>
      </c>
      <c r="I74" s="500">
        <v>13733</v>
      </c>
      <c r="J74" s="500">
        <v>40016</v>
      </c>
      <c r="K74" s="500">
        <v>13561</v>
      </c>
      <c r="L74" s="500">
        <v>61980</v>
      </c>
      <c r="M74" s="500">
        <v>33073</v>
      </c>
      <c r="N74" s="500">
        <v>21816</v>
      </c>
      <c r="O74" s="723">
        <v>33986</v>
      </c>
      <c r="P74" s="715">
        <v>515796</v>
      </c>
    </row>
    <row r="75" spans="1:16" x14ac:dyDescent="0.2">
      <c r="A75" s="385" t="s">
        <v>258</v>
      </c>
      <c r="B75" s="498">
        <v>27690</v>
      </c>
      <c r="C75" s="502"/>
      <c r="D75" s="499">
        <v>376</v>
      </c>
      <c r="E75" s="500">
        <v>132177</v>
      </c>
      <c r="F75" s="499">
        <v>4005</v>
      </c>
      <c r="G75" s="500">
        <v>35693</v>
      </c>
      <c r="H75" s="500">
        <v>96197</v>
      </c>
      <c r="I75" s="500">
        <v>13449</v>
      </c>
      <c r="J75" s="500">
        <v>40479</v>
      </c>
      <c r="K75" s="500">
        <v>13602</v>
      </c>
      <c r="L75" s="500">
        <v>61216</v>
      </c>
      <c r="M75" s="500">
        <v>36831</v>
      </c>
      <c r="N75" s="500">
        <v>21847</v>
      </c>
      <c r="O75" s="723">
        <v>33875</v>
      </c>
      <c r="P75" s="715">
        <v>517437</v>
      </c>
    </row>
    <row r="76" spans="1:16" x14ac:dyDescent="0.2">
      <c r="A76" s="385" t="s">
        <v>259</v>
      </c>
      <c r="B76" s="498">
        <v>26416</v>
      </c>
      <c r="C76" s="502"/>
      <c r="D76" s="499">
        <v>374</v>
      </c>
      <c r="E76" s="500">
        <v>131925</v>
      </c>
      <c r="F76" s="499">
        <v>4001</v>
      </c>
      <c r="G76" s="500">
        <v>34096</v>
      </c>
      <c r="H76" s="500">
        <v>95960</v>
      </c>
      <c r="I76" s="500">
        <v>13594</v>
      </c>
      <c r="J76" s="500">
        <v>40224</v>
      </c>
      <c r="K76" s="500">
        <v>13720</v>
      </c>
      <c r="L76" s="500">
        <v>59463</v>
      </c>
      <c r="M76" s="500">
        <v>37783</v>
      </c>
      <c r="N76" s="500">
        <v>21943</v>
      </c>
      <c r="O76" s="723">
        <v>34018</v>
      </c>
      <c r="P76" s="715">
        <v>513517</v>
      </c>
    </row>
    <row r="77" spans="1:16" x14ac:dyDescent="0.2">
      <c r="A77" s="385" t="s">
        <v>260</v>
      </c>
      <c r="B77" s="498">
        <v>27075</v>
      </c>
      <c r="C77" s="502"/>
      <c r="D77" s="499">
        <v>367</v>
      </c>
      <c r="E77" s="500">
        <v>133017</v>
      </c>
      <c r="F77" s="499">
        <v>4021</v>
      </c>
      <c r="G77" s="500">
        <v>32580</v>
      </c>
      <c r="H77" s="500">
        <v>97380</v>
      </c>
      <c r="I77" s="500">
        <v>14209</v>
      </c>
      <c r="J77" s="500">
        <v>40544</v>
      </c>
      <c r="K77" s="500">
        <v>13738</v>
      </c>
      <c r="L77" s="500">
        <v>60362</v>
      </c>
      <c r="M77" s="500">
        <v>38123</v>
      </c>
      <c r="N77" s="500">
        <v>22197</v>
      </c>
      <c r="O77" s="723">
        <v>34534</v>
      </c>
      <c r="P77" s="715">
        <v>518147</v>
      </c>
    </row>
    <row r="78" spans="1:16" x14ac:dyDescent="0.2">
      <c r="A78" s="385" t="s">
        <v>261</v>
      </c>
      <c r="B78" s="498">
        <v>26925</v>
      </c>
      <c r="C78" s="502"/>
      <c r="D78" s="499">
        <v>501</v>
      </c>
      <c r="E78" s="500">
        <v>134368</v>
      </c>
      <c r="F78" s="499">
        <v>4017</v>
      </c>
      <c r="G78" s="500">
        <v>32894</v>
      </c>
      <c r="H78" s="500">
        <v>98317</v>
      </c>
      <c r="I78" s="500">
        <v>14488</v>
      </c>
      <c r="J78" s="500">
        <v>40803</v>
      </c>
      <c r="K78" s="500">
        <v>13711</v>
      </c>
      <c r="L78" s="500">
        <v>60628</v>
      </c>
      <c r="M78" s="500">
        <v>33887</v>
      </c>
      <c r="N78" s="500">
        <v>22400</v>
      </c>
      <c r="O78" s="723">
        <v>34364</v>
      </c>
      <c r="P78" s="715">
        <v>517303</v>
      </c>
    </row>
    <row r="79" spans="1:16" x14ac:dyDescent="0.2">
      <c r="A79" s="385" t="s">
        <v>262</v>
      </c>
      <c r="B79" s="498">
        <v>27182</v>
      </c>
      <c r="C79" s="502"/>
      <c r="D79" s="499">
        <v>521</v>
      </c>
      <c r="E79" s="500">
        <v>134148</v>
      </c>
      <c r="F79" s="499">
        <v>4020</v>
      </c>
      <c r="G79" s="500">
        <v>33247</v>
      </c>
      <c r="H79" s="500">
        <v>98563</v>
      </c>
      <c r="I79" s="500">
        <v>14182</v>
      </c>
      <c r="J79" s="500">
        <v>41156</v>
      </c>
      <c r="K79" s="500">
        <v>13772</v>
      </c>
      <c r="L79" s="500">
        <v>60051</v>
      </c>
      <c r="M79" s="500">
        <v>37720</v>
      </c>
      <c r="N79" s="500">
        <v>22490</v>
      </c>
      <c r="O79" s="723">
        <v>34881</v>
      </c>
      <c r="P79" s="715">
        <v>521933</v>
      </c>
    </row>
    <row r="80" spans="1:16" x14ac:dyDescent="0.2">
      <c r="A80" s="385" t="s">
        <v>263</v>
      </c>
      <c r="B80" s="498">
        <v>25810</v>
      </c>
      <c r="C80" s="502"/>
      <c r="D80" s="499">
        <v>547</v>
      </c>
      <c r="E80" s="500">
        <v>134467</v>
      </c>
      <c r="F80" s="499">
        <v>4030</v>
      </c>
      <c r="G80" s="500">
        <v>33180</v>
      </c>
      <c r="H80" s="500">
        <v>97852</v>
      </c>
      <c r="I80" s="500">
        <v>14106</v>
      </c>
      <c r="J80" s="500">
        <v>41155</v>
      </c>
      <c r="K80" s="500">
        <v>13826</v>
      </c>
      <c r="L80" s="500">
        <v>59366</v>
      </c>
      <c r="M80" s="500">
        <v>38805</v>
      </c>
      <c r="N80" s="500">
        <v>22661</v>
      </c>
      <c r="O80" s="723">
        <v>34380</v>
      </c>
      <c r="P80" s="715">
        <v>520185</v>
      </c>
    </row>
    <row r="81" spans="1:16" x14ac:dyDescent="0.2">
      <c r="A81" s="385" t="s">
        <v>264</v>
      </c>
      <c r="B81" s="498">
        <v>26198</v>
      </c>
      <c r="C81" s="502"/>
      <c r="D81" s="499">
        <v>552</v>
      </c>
      <c r="E81" s="500">
        <v>135194</v>
      </c>
      <c r="F81" s="499">
        <v>4073</v>
      </c>
      <c r="G81" s="500">
        <v>33473</v>
      </c>
      <c r="H81" s="500">
        <v>98677</v>
      </c>
      <c r="I81" s="500">
        <v>14673</v>
      </c>
      <c r="J81" s="500">
        <v>41097</v>
      </c>
      <c r="K81" s="500">
        <v>13843</v>
      </c>
      <c r="L81" s="500">
        <v>59668</v>
      </c>
      <c r="M81" s="500">
        <v>39299</v>
      </c>
      <c r="N81" s="500">
        <v>22953</v>
      </c>
      <c r="O81" s="723">
        <v>34827</v>
      </c>
      <c r="P81" s="715">
        <v>524527</v>
      </c>
    </row>
    <row r="82" spans="1:16" x14ac:dyDescent="0.2">
      <c r="A82" s="385" t="s">
        <v>265</v>
      </c>
      <c r="B82" s="498">
        <v>26106</v>
      </c>
      <c r="C82" s="502"/>
      <c r="D82" s="499">
        <v>575</v>
      </c>
      <c r="E82" s="500">
        <v>134663</v>
      </c>
      <c r="F82" s="499">
        <v>4165</v>
      </c>
      <c r="G82" s="500">
        <v>33338</v>
      </c>
      <c r="H82" s="500">
        <v>98938</v>
      </c>
      <c r="I82" s="500">
        <v>14606</v>
      </c>
      <c r="J82" s="500">
        <v>41136</v>
      </c>
      <c r="K82" s="500">
        <v>13839</v>
      </c>
      <c r="L82" s="500">
        <v>58443</v>
      </c>
      <c r="M82" s="500">
        <v>34449</v>
      </c>
      <c r="N82" s="500">
        <v>23270</v>
      </c>
      <c r="O82" s="723">
        <v>34610</v>
      </c>
      <c r="P82" s="715">
        <v>518138</v>
      </c>
    </row>
    <row r="83" spans="1:16" x14ac:dyDescent="0.2">
      <c r="A83" s="385" t="s">
        <v>266</v>
      </c>
      <c r="B83" s="498">
        <v>27008</v>
      </c>
      <c r="C83" s="502"/>
      <c r="D83" s="499">
        <v>582</v>
      </c>
      <c r="E83" s="500">
        <v>133217</v>
      </c>
      <c r="F83" s="499">
        <v>4200</v>
      </c>
      <c r="G83" s="500">
        <v>33223</v>
      </c>
      <c r="H83" s="500">
        <v>99015</v>
      </c>
      <c r="I83" s="500">
        <v>14368</v>
      </c>
      <c r="J83" s="500">
        <v>41349</v>
      </c>
      <c r="K83" s="500">
        <v>13814</v>
      </c>
      <c r="L83" s="500">
        <v>57494</v>
      </c>
      <c r="M83" s="500">
        <v>39156</v>
      </c>
      <c r="N83" s="500">
        <v>22765</v>
      </c>
      <c r="O83" s="723">
        <v>34578</v>
      </c>
      <c r="P83" s="715">
        <v>520769</v>
      </c>
    </row>
    <row r="84" spans="1:16" x14ac:dyDescent="0.2">
      <c r="A84" s="385" t="s">
        <v>267</v>
      </c>
      <c r="B84" s="498">
        <v>26168</v>
      </c>
      <c r="C84" s="502"/>
      <c r="D84" s="499">
        <v>584</v>
      </c>
      <c r="E84" s="500">
        <v>132709</v>
      </c>
      <c r="F84" s="499">
        <v>4249</v>
      </c>
      <c r="G84" s="500">
        <v>33597</v>
      </c>
      <c r="H84" s="500">
        <v>98679</v>
      </c>
      <c r="I84" s="500">
        <v>14275</v>
      </c>
      <c r="J84" s="500">
        <v>41499</v>
      </c>
      <c r="K84" s="500">
        <v>13835</v>
      </c>
      <c r="L84" s="500">
        <v>56929</v>
      </c>
      <c r="M84" s="500">
        <v>40775</v>
      </c>
      <c r="N84" s="500">
        <v>22976</v>
      </c>
      <c r="O84" s="723">
        <v>34778</v>
      </c>
      <c r="P84" s="715">
        <v>521053</v>
      </c>
    </row>
    <row r="85" spans="1:16" x14ac:dyDescent="0.2">
      <c r="A85" s="385" t="s">
        <v>268</v>
      </c>
      <c r="B85" s="498">
        <v>26315</v>
      </c>
      <c r="C85" s="502"/>
      <c r="D85" s="499">
        <v>595</v>
      </c>
      <c r="E85" s="500">
        <v>133086</v>
      </c>
      <c r="F85" s="499">
        <v>4274</v>
      </c>
      <c r="G85" s="500">
        <v>34317</v>
      </c>
      <c r="H85" s="500">
        <v>99555</v>
      </c>
      <c r="I85" s="500">
        <v>14794</v>
      </c>
      <c r="J85" s="500">
        <v>41466</v>
      </c>
      <c r="K85" s="500">
        <v>13769</v>
      </c>
      <c r="L85" s="500">
        <v>57825</v>
      </c>
      <c r="M85" s="500">
        <v>41073</v>
      </c>
      <c r="N85" s="500">
        <v>23227</v>
      </c>
      <c r="O85" s="723">
        <v>35289</v>
      </c>
      <c r="P85" s="715">
        <v>525585</v>
      </c>
    </row>
    <row r="86" spans="1:16" x14ac:dyDescent="0.2">
      <c r="A86" s="385" t="s">
        <v>269</v>
      </c>
      <c r="B86" s="498">
        <v>26125</v>
      </c>
      <c r="C86" s="502"/>
      <c r="D86" s="499">
        <v>413</v>
      </c>
      <c r="E86" s="500">
        <v>133191</v>
      </c>
      <c r="F86" s="499">
        <v>4311</v>
      </c>
      <c r="G86" s="500">
        <v>34586</v>
      </c>
      <c r="H86" s="500">
        <v>99518</v>
      </c>
      <c r="I86" s="500">
        <v>14862</v>
      </c>
      <c r="J86" s="500">
        <v>41721</v>
      </c>
      <c r="K86" s="500">
        <v>13839</v>
      </c>
      <c r="L86" s="500">
        <v>58267</v>
      </c>
      <c r="M86" s="500">
        <v>37113</v>
      </c>
      <c r="N86" s="500">
        <v>23349</v>
      </c>
      <c r="O86" s="723">
        <v>35498</v>
      </c>
      <c r="P86" s="715">
        <v>522793</v>
      </c>
    </row>
    <row r="87" spans="1:16" x14ac:dyDescent="0.2">
      <c r="A87" s="385" t="s">
        <v>270</v>
      </c>
      <c r="B87" s="498">
        <v>26438</v>
      </c>
      <c r="C87" s="502"/>
      <c r="D87" s="499">
        <v>406</v>
      </c>
      <c r="E87" s="500">
        <v>132982</v>
      </c>
      <c r="F87" s="499">
        <v>4358</v>
      </c>
      <c r="G87" s="500">
        <v>35378</v>
      </c>
      <c r="H87" s="500">
        <v>100022</v>
      </c>
      <c r="I87" s="500">
        <v>14709</v>
      </c>
      <c r="J87" s="500">
        <v>41802</v>
      </c>
      <c r="K87" s="500">
        <v>13989</v>
      </c>
      <c r="L87" s="500">
        <v>59183</v>
      </c>
      <c r="M87" s="500">
        <v>41648</v>
      </c>
      <c r="N87" s="500">
        <v>23392</v>
      </c>
      <c r="O87" s="723">
        <v>35653</v>
      </c>
      <c r="P87" s="715">
        <v>529960</v>
      </c>
    </row>
    <row r="88" spans="1:16" x14ac:dyDescent="0.2">
      <c r="A88" s="385" t="s">
        <v>271</v>
      </c>
      <c r="B88" s="498">
        <v>25294</v>
      </c>
      <c r="C88" s="502"/>
      <c r="D88" s="499">
        <v>396</v>
      </c>
      <c r="E88" s="500">
        <v>133568</v>
      </c>
      <c r="F88" s="499">
        <v>4362</v>
      </c>
      <c r="G88" s="500">
        <v>35278</v>
      </c>
      <c r="H88" s="500">
        <v>100078</v>
      </c>
      <c r="I88" s="500">
        <v>14826</v>
      </c>
      <c r="J88" s="500">
        <v>42365</v>
      </c>
      <c r="K88" s="500">
        <v>14073</v>
      </c>
      <c r="L88" s="500">
        <v>57853</v>
      </c>
      <c r="M88" s="500">
        <v>42371</v>
      </c>
      <c r="N88" s="500">
        <v>23609</v>
      </c>
      <c r="O88" s="723">
        <v>36097</v>
      </c>
      <c r="P88" s="715">
        <v>530170</v>
      </c>
    </row>
    <row r="89" spans="1:16" x14ac:dyDescent="0.2">
      <c r="A89" s="385" t="s">
        <v>272</v>
      </c>
      <c r="B89" s="498">
        <v>25209</v>
      </c>
      <c r="C89" s="502"/>
      <c r="D89" s="499">
        <v>401</v>
      </c>
      <c r="E89" s="500">
        <v>133498</v>
      </c>
      <c r="F89" s="499">
        <v>4355</v>
      </c>
      <c r="G89" s="500">
        <v>34841</v>
      </c>
      <c r="H89" s="500">
        <v>100688</v>
      </c>
      <c r="I89" s="500">
        <v>15237</v>
      </c>
      <c r="J89" s="500">
        <v>42643</v>
      </c>
      <c r="K89" s="500">
        <v>14187</v>
      </c>
      <c r="L89" s="500">
        <v>59413</v>
      </c>
      <c r="M89" s="500">
        <v>42108</v>
      </c>
      <c r="N89" s="500">
        <v>23690</v>
      </c>
      <c r="O89" s="723">
        <v>36456</v>
      </c>
      <c r="P89" s="715">
        <v>532726</v>
      </c>
    </row>
    <row r="90" spans="1:16" x14ac:dyDescent="0.2">
      <c r="A90" s="385" t="s">
        <v>273</v>
      </c>
      <c r="B90" s="498">
        <v>25247</v>
      </c>
      <c r="C90" s="502"/>
      <c r="D90" s="499">
        <v>406</v>
      </c>
      <c r="E90" s="500">
        <v>132942</v>
      </c>
      <c r="F90" s="499">
        <v>4330</v>
      </c>
      <c r="G90" s="500">
        <v>33916</v>
      </c>
      <c r="H90" s="500">
        <v>100435</v>
      </c>
      <c r="I90" s="500">
        <v>15116</v>
      </c>
      <c r="J90" s="500">
        <v>42899</v>
      </c>
      <c r="K90" s="500">
        <v>14279</v>
      </c>
      <c r="L90" s="500">
        <v>59643</v>
      </c>
      <c r="M90" s="500">
        <v>38415</v>
      </c>
      <c r="N90" s="500">
        <v>23884</v>
      </c>
      <c r="O90" s="723">
        <v>36572</v>
      </c>
      <c r="P90" s="715">
        <v>528084</v>
      </c>
    </row>
    <row r="91" spans="1:16" x14ac:dyDescent="0.2">
      <c r="A91" s="385" t="s">
        <v>274</v>
      </c>
      <c r="B91" s="498">
        <v>25630</v>
      </c>
      <c r="C91" s="502"/>
      <c r="D91" s="499">
        <v>396</v>
      </c>
      <c r="E91" s="500">
        <v>131329</v>
      </c>
      <c r="F91" s="499">
        <v>4331</v>
      </c>
      <c r="G91" s="500">
        <v>33664</v>
      </c>
      <c r="H91" s="500">
        <v>100124</v>
      </c>
      <c r="I91" s="500">
        <v>14696</v>
      </c>
      <c r="J91" s="500">
        <v>42540</v>
      </c>
      <c r="K91" s="500">
        <v>14425</v>
      </c>
      <c r="L91" s="500">
        <v>58109</v>
      </c>
      <c r="M91" s="500">
        <v>42707</v>
      </c>
      <c r="N91" s="500">
        <v>23840</v>
      </c>
      <c r="O91" s="723">
        <v>36500</v>
      </c>
      <c r="P91" s="715">
        <v>528291</v>
      </c>
    </row>
    <row r="92" spans="1:16" x14ac:dyDescent="0.2">
      <c r="A92" s="385" t="s">
        <v>275</v>
      </c>
      <c r="B92" s="498">
        <v>24785</v>
      </c>
      <c r="C92" s="502"/>
      <c r="D92" s="499">
        <v>391</v>
      </c>
      <c r="E92" s="500">
        <v>130342</v>
      </c>
      <c r="F92" s="499">
        <v>4377</v>
      </c>
      <c r="G92" s="500">
        <v>34304</v>
      </c>
      <c r="H92" s="500">
        <v>100123</v>
      </c>
      <c r="I92" s="500">
        <v>14893</v>
      </c>
      <c r="J92" s="500">
        <v>42527</v>
      </c>
      <c r="K92" s="500">
        <v>14362</v>
      </c>
      <c r="L92" s="500">
        <v>57371</v>
      </c>
      <c r="M92" s="500">
        <v>42911</v>
      </c>
      <c r="N92" s="500">
        <v>23738</v>
      </c>
      <c r="O92" s="723">
        <v>36535</v>
      </c>
      <c r="P92" s="715">
        <v>526659</v>
      </c>
    </row>
    <row r="93" spans="1:16" x14ac:dyDescent="0.2">
      <c r="A93" s="385" t="s">
        <v>276</v>
      </c>
      <c r="B93" s="498">
        <v>24961</v>
      </c>
      <c r="C93" s="502"/>
      <c r="D93" s="499">
        <v>402</v>
      </c>
      <c r="E93" s="500">
        <v>131225</v>
      </c>
      <c r="F93" s="499">
        <v>4480</v>
      </c>
      <c r="G93" s="500">
        <v>34982</v>
      </c>
      <c r="H93" s="500">
        <v>101417</v>
      </c>
      <c r="I93" s="500">
        <v>15424</v>
      </c>
      <c r="J93" s="500">
        <v>43107</v>
      </c>
      <c r="K93" s="500">
        <v>14405</v>
      </c>
      <c r="L93" s="500">
        <v>57958</v>
      </c>
      <c r="M93" s="500">
        <v>42914</v>
      </c>
      <c r="N93" s="500">
        <v>24112</v>
      </c>
      <c r="O93" s="723">
        <v>37129</v>
      </c>
      <c r="P93" s="715">
        <v>532516</v>
      </c>
    </row>
    <row r="94" spans="1:16" x14ac:dyDescent="0.2">
      <c r="A94" s="385" t="s">
        <v>277</v>
      </c>
      <c r="B94" s="498">
        <v>24900</v>
      </c>
      <c r="C94" s="502"/>
      <c r="D94" s="499">
        <v>413</v>
      </c>
      <c r="E94" s="500">
        <v>132192</v>
      </c>
      <c r="F94" s="499">
        <v>4517</v>
      </c>
      <c r="G94" s="500">
        <v>36811</v>
      </c>
      <c r="H94" s="500">
        <v>101468</v>
      </c>
      <c r="I94" s="500">
        <v>15562</v>
      </c>
      <c r="J94" s="500">
        <v>43290</v>
      </c>
      <c r="K94" s="500">
        <v>14411</v>
      </c>
      <c r="L94" s="500">
        <v>58326</v>
      </c>
      <c r="M94" s="500">
        <v>39232</v>
      </c>
      <c r="N94" s="500">
        <v>24311</v>
      </c>
      <c r="O94" s="723">
        <v>36791</v>
      </c>
      <c r="P94" s="715">
        <v>532224</v>
      </c>
    </row>
    <row r="95" spans="1:16" x14ac:dyDescent="0.2">
      <c r="A95" s="385" t="s">
        <v>278</v>
      </c>
      <c r="B95" s="498">
        <v>25257</v>
      </c>
      <c r="C95" s="502"/>
      <c r="D95" s="499">
        <v>406</v>
      </c>
      <c r="E95" s="500">
        <v>131123</v>
      </c>
      <c r="F95" s="499">
        <v>4564</v>
      </c>
      <c r="G95" s="500">
        <v>36898</v>
      </c>
      <c r="H95" s="500">
        <v>101780</v>
      </c>
      <c r="I95" s="500">
        <v>15414</v>
      </c>
      <c r="J95" s="500">
        <v>43253</v>
      </c>
      <c r="K95" s="500">
        <v>14410</v>
      </c>
      <c r="L95" s="500">
        <v>57587</v>
      </c>
      <c r="M95" s="500">
        <v>43622</v>
      </c>
      <c r="N95" s="500">
        <v>24197</v>
      </c>
      <c r="O95" s="723">
        <v>36909</v>
      </c>
      <c r="P95" s="715">
        <v>535420</v>
      </c>
    </row>
    <row r="96" spans="1:16" x14ac:dyDescent="0.2">
      <c r="A96" s="385" t="s">
        <v>279</v>
      </c>
      <c r="B96" s="498">
        <v>24537</v>
      </c>
      <c r="C96" s="502"/>
      <c r="D96" s="499">
        <v>408</v>
      </c>
      <c r="E96" s="500">
        <v>130211</v>
      </c>
      <c r="F96" s="499">
        <v>4581</v>
      </c>
      <c r="G96" s="500">
        <v>37889</v>
      </c>
      <c r="H96" s="500">
        <v>101920</v>
      </c>
      <c r="I96" s="500">
        <v>15916</v>
      </c>
      <c r="J96" s="500">
        <v>43437</v>
      </c>
      <c r="K96" s="500">
        <v>14378</v>
      </c>
      <c r="L96" s="500">
        <v>56828</v>
      </c>
      <c r="M96" s="500">
        <v>44636</v>
      </c>
      <c r="N96" s="500">
        <v>24371</v>
      </c>
      <c r="O96" s="723">
        <v>37415</v>
      </c>
      <c r="P96" s="715">
        <v>536527</v>
      </c>
    </row>
    <row r="97" spans="1:16" x14ac:dyDescent="0.2">
      <c r="A97" s="385" t="s">
        <v>280</v>
      </c>
      <c r="B97" s="498">
        <v>24962</v>
      </c>
      <c r="C97" s="502"/>
      <c r="D97" s="499">
        <v>418</v>
      </c>
      <c r="E97" s="500">
        <v>131450</v>
      </c>
      <c r="F97" s="499">
        <v>4590</v>
      </c>
      <c r="G97" s="500">
        <v>39019</v>
      </c>
      <c r="H97" s="500">
        <v>103647</v>
      </c>
      <c r="I97" s="500">
        <v>16555</v>
      </c>
      <c r="J97" s="500">
        <v>44009</v>
      </c>
      <c r="K97" s="500">
        <v>14340</v>
      </c>
      <c r="L97" s="500">
        <v>58444</v>
      </c>
      <c r="M97" s="500">
        <v>44612</v>
      </c>
      <c r="N97" s="500">
        <v>24594</v>
      </c>
      <c r="O97" s="723">
        <v>37887</v>
      </c>
      <c r="P97" s="715">
        <v>544527</v>
      </c>
    </row>
    <row r="98" spans="1:16" x14ac:dyDescent="0.2">
      <c r="A98" s="385" t="s">
        <v>281</v>
      </c>
      <c r="B98" s="498">
        <v>25340</v>
      </c>
      <c r="C98" s="502"/>
      <c r="D98" s="499">
        <v>435</v>
      </c>
      <c r="E98" s="500">
        <v>131434</v>
      </c>
      <c r="F98" s="499">
        <v>4584</v>
      </c>
      <c r="G98" s="500">
        <v>39137</v>
      </c>
      <c r="H98" s="500">
        <v>103778</v>
      </c>
      <c r="I98" s="500">
        <v>16474</v>
      </c>
      <c r="J98" s="500">
        <v>44310</v>
      </c>
      <c r="K98" s="500">
        <v>14371</v>
      </c>
      <c r="L98" s="500">
        <v>58570</v>
      </c>
      <c r="M98" s="500">
        <v>39729</v>
      </c>
      <c r="N98" s="500">
        <v>24955</v>
      </c>
      <c r="O98" s="723">
        <v>38014</v>
      </c>
      <c r="P98" s="715">
        <v>541131</v>
      </c>
    </row>
    <row r="99" spans="1:16" x14ac:dyDescent="0.2">
      <c r="A99" s="385" t="s">
        <v>282</v>
      </c>
      <c r="B99" s="498">
        <v>25942</v>
      </c>
      <c r="C99" s="502"/>
      <c r="D99" s="499">
        <v>426</v>
      </c>
      <c r="E99" s="500">
        <v>129755</v>
      </c>
      <c r="F99" s="499">
        <v>4607</v>
      </c>
      <c r="G99" s="500">
        <v>38465</v>
      </c>
      <c r="H99" s="500">
        <v>103188</v>
      </c>
      <c r="I99" s="500">
        <v>16104</v>
      </c>
      <c r="J99" s="500">
        <v>44086</v>
      </c>
      <c r="K99" s="500">
        <v>14482</v>
      </c>
      <c r="L99" s="500">
        <v>57264</v>
      </c>
      <c r="M99" s="500">
        <v>44318</v>
      </c>
      <c r="N99" s="500">
        <v>24959</v>
      </c>
      <c r="O99" s="723">
        <v>37750</v>
      </c>
      <c r="P99" s="715">
        <v>541346</v>
      </c>
    </row>
    <row r="100" spans="1:16" x14ac:dyDescent="0.2">
      <c r="A100" s="385" t="s">
        <v>283</v>
      </c>
      <c r="B100" s="498">
        <v>25201</v>
      </c>
      <c r="C100" s="502"/>
      <c r="D100" s="499">
        <v>416</v>
      </c>
      <c r="E100" s="500">
        <v>127523</v>
      </c>
      <c r="F100" s="499">
        <v>4616</v>
      </c>
      <c r="G100" s="500">
        <v>39453</v>
      </c>
      <c r="H100" s="500">
        <v>104354</v>
      </c>
      <c r="I100" s="500">
        <v>16483</v>
      </c>
      <c r="J100" s="500">
        <v>43976</v>
      </c>
      <c r="K100" s="500">
        <v>14462</v>
      </c>
      <c r="L100" s="500">
        <v>56049</v>
      </c>
      <c r="M100" s="500">
        <v>43993</v>
      </c>
      <c r="N100" s="500">
        <v>25010</v>
      </c>
      <c r="O100" s="723">
        <v>38003</v>
      </c>
      <c r="P100" s="715">
        <v>539539</v>
      </c>
    </row>
    <row r="101" spans="1:16" x14ac:dyDescent="0.2">
      <c r="A101" s="385" t="s">
        <v>284</v>
      </c>
      <c r="B101" s="498">
        <v>25583</v>
      </c>
      <c r="C101" s="502"/>
      <c r="D101" s="499">
        <v>412</v>
      </c>
      <c r="E101" s="500">
        <v>126785</v>
      </c>
      <c r="F101" s="499">
        <v>4615</v>
      </c>
      <c r="G101" s="500">
        <v>39349</v>
      </c>
      <c r="H101" s="500">
        <v>103234</v>
      </c>
      <c r="I101" s="500">
        <v>16625</v>
      </c>
      <c r="J101" s="500">
        <v>43212</v>
      </c>
      <c r="K101" s="500">
        <v>14481</v>
      </c>
      <c r="L101" s="500">
        <v>56054</v>
      </c>
      <c r="M101" s="500">
        <v>43635</v>
      </c>
      <c r="N101" s="500">
        <v>25098</v>
      </c>
      <c r="O101" s="723">
        <v>38168</v>
      </c>
      <c r="P101" s="715">
        <v>537251</v>
      </c>
    </row>
    <row r="102" spans="1:16" x14ac:dyDescent="0.2">
      <c r="A102" s="385" t="s">
        <v>285</v>
      </c>
      <c r="B102" s="498">
        <v>25804</v>
      </c>
      <c r="C102" s="502"/>
      <c r="D102" s="499">
        <v>419</v>
      </c>
      <c r="E102" s="500">
        <v>126245</v>
      </c>
      <c r="F102" s="499">
        <v>4593</v>
      </c>
      <c r="G102" s="500">
        <v>40024</v>
      </c>
      <c r="H102" s="500">
        <v>102328</v>
      </c>
      <c r="I102" s="500">
        <v>16528</v>
      </c>
      <c r="J102" s="500">
        <v>44383</v>
      </c>
      <c r="K102" s="500">
        <v>14273</v>
      </c>
      <c r="L102" s="500">
        <v>55040</v>
      </c>
      <c r="M102" s="500">
        <v>39255</v>
      </c>
      <c r="N102" s="500">
        <v>25710</v>
      </c>
      <c r="O102" s="723">
        <v>37257</v>
      </c>
      <c r="P102" s="715">
        <v>531859</v>
      </c>
    </row>
    <row r="103" spans="1:16" x14ac:dyDescent="0.2">
      <c r="A103" s="385" t="s">
        <v>286</v>
      </c>
      <c r="B103" s="498">
        <v>26085</v>
      </c>
      <c r="C103" s="502"/>
      <c r="D103" s="499">
        <v>410</v>
      </c>
      <c r="E103" s="500">
        <v>124581</v>
      </c>
      <c r="F103" s="499">
        <v>4634</v>
      </c>
      <c r="G103" s="500">
        <v>39083</v>
      </c>
      <c r="H103" s="500">
        <v>101237</v>
      </c>
      <c r="I103" s="500">
        <v>16087</v>
      </c>
      <c r="J103" s="500">
        <v>45128</v>
      </c>
      <c r="K103" s="500">
        <v>14288</v>
      </c>
      <c r="L103" s="500">
        <v>53360</v>
      </c>
      <c r="M103" s="500">
        <v>44312</v>
      </c>
      <c r="N103" s="500">
        <v>25764</v>
      </c>
      <c r="O103" s="723">
        <v>36728</v>
      </c>
      <c r="P103" s="715">
        <v>531697</v>
      </c>
    </row>
    <row r="104" spans="1:16" x14ac:dyDescent="0.2">
      <c r="A104" s="385" t="s">
        <v>287</v>
      </c>
      <c r="B104" s="498">
        <v>25360</v>
      </c>
      <c r="C104" s="502"/>
      <c r="D104" s="499">
        <v>411</v>
      </c>
      <c r="E104" s="500">
        <v>124606</v>
      </c>
      <c r="F104" s="499">
        <v>4681</v>
      </c>
      <c r="G104" s="500">
        <v>37900</v>
      </c>
      <c r="H104" s="500">
        <v>101112</v>
      </c>
      <c r="I104" s="500">
        <v>16254</v>
      </c>
      <c r="J104" s="500">
        <v>44812</v>
      </c>
      <c r="K104" s="500">
        <v>14359</v>
      </c>
      <c r="L104" s="500">
        <v>52285</v>
      </c>
      <c r="M104" s="500">
        <v>44966</v>
      </c>
      <c r="N104" s="500">
        <v>25655</v>
      </c>
      <c r="O104" s="723">
        <v>36824</v>
      </c>
      <c r="P104" s="715">
        <v>529225</v>
      </c>
    </row>
    <row r="105" spans="1:16" x14ac:dyDescent="0.2">
      <c r="A105" s="385" t="s">
        <v>288</v>
      </c>
      <c r="B105" s="498">
        <v>25512</v>
      </c>
      <c r="C105" s="502"/>
      <c r="D105" s="499">
        <v>411</v>
      </c>
      <c r="E105" s="500">
        <v>124091</v>
      </c>
      <c r="F105" s="499">
        <v>4756</v>
      </c>
      <c r="G105" s="500">
        <v>35318</v>
      </c>
      <c r="H105" s="500">
        <v>101213</v>
      </c>
      <c r="I105" s="500">
        <v>16597</v>
      </c>
      <c r="J105" s="500">
        <v>44196</v>
      </c>
      <c r="K105" s="500">
        <v>14369</v>
      </c>
      <c r="L105" s="500">
        <v>53003</v>
      </c>
      <c r="M105" s="500">
        <v>44286</v>
      </c>
      <c r="N105" s="500">
        <v>26236</v>
      </c>
      <c r="O105" s="723">
        <v>36369</v>
      </c>
      <c r="P105" s="715">
        <v>526357</v>
      </c>
    </row>
    <row r="106" spans="1:16" x14ac:dyDescent="0.2">
      <c r="A106" s="385" t="s">
        <v>289</v>
      </c>
      <c r="B106" s="498">
        <v>25268</v>
      </c>
      <c r="C106" s="502"/>
      <c r="D106" s="499">
        <v>930</v>
      </c>
      <c r="E106" s="500">
        <v>124321</v>
      </c>
      <c r="F106" s="499">
        <v>4708</v>
      </c>
      <c r="G106" s="500">
        <v>32484</v>
      </c>
      <c r="H106" s="500">
        <v>101343</v>
      </c>
      <c r="I106" s="500">
        <v>16068</v>
      </c>
      <c r="J106" s="500">
        <v>42676</v>
      </c>
      <c r="K106" s="500">
        <v>14280</v>
      </c>
      <c r="L106" s="500">
        <v>52601</v>
      </c>
      <c r="M106" s="500">
        <v>39134</v>
      </c>
      <c r="N106" s="500">
        <v>26605</v>
      </c>
      <c r="O106" s="723">
        <v>35765</v>
      </c>
      <c r="P106" s="715">
        <v>516183</v>
      </c>
    </row>
    <row r="107" spans="1:16" x14ac:dyDescent="0.2">
      <c r="A107" s="385" t="s">
        <v>290</v>
      </c>
      <c r="B107" s="498">
        <v>25872</v>
      </c>
      <c r="C107" s="502"/>
      <c r="D107" s="499">
        <v>908</v>
      </c>
      <c r="E107" s="500">
        <v>121975</v>
      </c>
      <c r="F107" s="499">
        <v>4700</v>
      </c>
      <c r="G107" s="500">
        <v>28313</v>
      </c>
      <c r="H107" s="500">
        <v>100113</v>
      </c>
      <c r="I107" s="500">
        <v>14431</v>
      </c>
      <c r="J107" s="500">
        <v>41999</v>
      </c>
      <c r="K107" s="500">
        <v>14051</v>
      </c>
      <c r="L107" s="500">
        <v>49967</v>
      </c>
      <c r="M107" s="500">
        <v>38675</v>
      </c>
      <c r="N107" s="500">
        <v>26264</v>
      </c>
      <c r="O107" s="723">
        <v>34350</v>
      </c>
      <c r="P107" s="715">
        <v>501618</v>
      </c>
    </row>
    <row r="108" spans="1:16" x14ac:dyDescent="0.2">
      <c r="A108" s="385" t="s">
        <v>291</v>
      </c>
      <c r="B108" s="498">
        <v>25335</v>
      </c>
      <c r="C108" s="502"/>
      <c r="D108" s="499">
        <v>909</v>
      </c>
      <c r="E108" s="500">
        <v>123105</v>
      </c>
      <c r="F108" s="499">
        <v>4704</v>
      </c>
      <c r="G108" s="500">
        <v>28964</v>
      </c>
      <c r="H108" s="500">
        <v>100017</v>
      </c>
      <c r="I108" s="500">
        <v>13617</v>
      </c>
      <c r="J108" s="500">
        <v>41918</v>
      </c>
      <c r="K108" s="500">
        <v>14005</v>
      </c>
      <c r="L108" s="500">
        <v>51020</v>
      </c>
      <c r="M108" s="500">
        <v>37877</v>
      </c>
      <c r="N108" s="500">
        <v>26294</v>
      </c>
      <c r="O108" s="723">
        <v>33944</v>
      </c>
      <c r="P108" s="715">
        <v>501709</v>
      </c>
    </row>
    <row r="109" spans="1:16" x14ac:dyDescent="0.2">
      <c r="A109" s="40" t="s">
        <v>292</v>
      </c>
      <c r="B109" s="498">
        <v>26023</v>
      </c>
      <c r="C109" s="502"/>
      <c r="D109" s="499">
        <v>937</v>
      </c>
      <c r="E109" s="500">
        <v>125024</v>
      </c>
      <c r="F109" s="499">
        <v>4721</v>
      </c>
      <c r="G109" s="500">
        <v>29543</v>
      </c>
      <c r="H109" s="500">
        <v>100580</v>
      </c>
      <c r="I109" s="500">
        <v>13342</v>
      </c>
      <c r="J109" s="500">
        <v>41933</v>
      </c>
      <c r="K109" s="500">
        <v>14060</v>
      </c>
      <c r="L109" s="500">
        <v>53337</v>
      </c>
      <c r="M109" s="500">
        <v>37454</v>
      </c>
      <c r="N109" s="500">
        <v>26650</v>
      </c>
      <c r="O109" s="723">
        <v>34386</v>
      </c>
      <c r="P109" s="715">
        <v>507990</v>
      </c>
    </row>
    <row r="110" spans="1:16" x14ac:dyDescent="0.2">
      <c r="A110" s="40" t="s">
        <v>293</v>
      </c>
      <c r="B110" s="498">
        <v>25983</v>
      </c>
      <c r="C110" s="502"/>
      <c r="D110" s="499">
        <v>492</v>
      </c>
      <c r="E110" s="500">
        <v>127508</v>
      </c>
      <c r="F110" s="499">
        <v>4767</v>
      </c>
      <c r="G110" s="500">
        <v>31175</v>
      </c>
      <c r="H110" s="500">
        <v>101094</v>
      </c>
      <c r="I110" s="500">
        <v>13381</v>
      </c>
      <c r="J110" s="500">
        <v>42049</v>
      </c>
      <c r="K110" s="500">
        <v>13986</v>
      </c>
      <c r="L110" s="500">
        <v>54599</v>
      </c>
      <c r="M110" s="500">
        <v>37421</v>
      </c>
      <c r="N110" s="500">
        <v>26705</v>
      </c>
      <c r="O110" s="723">
        <v>34607</v>
      </c>
      <c r="P110" s="715">
        <v>513767</v>
      </c>
    </row>
    <row r="111" spans="1:16" x14ac:dyDescent="0.2">
      <c r="A111" s="40" t="s">
        <v>294</v>
      </c>
      <c r="B111" s="498">
        <v>26750</v>
      </c>
      <c r="C111" s="502"/>
      <c r="D111" s="499">
        <v>485</v>
      </c>
      <c r="E111" s="500">
        <v>128407</v>
      </c>
      <c r="F111" s="499">
        <v>4774</v>
      </c>
      <c r="G111" s="500">
        <v>32552</v>
      </c>
      <c r="H111" s="500">
        <v>101401</v>
      </c>
      <c r="I111" s="500">
        <v>12613</v>
      </c>
      <c r="J111" s="500">
        <v>41677</v>
      </c>
      <c r="K111" s="500">
        <v>14008</v>
      </c>
      <c r="L111" s="500">
        <v>54215</v>
      </c>
      <c r="M111" s="500">
        <v>40919</v>
      </c>
      <c r="N111" s="500">
        <v>26757</v>
      </c>
      <c r="O111" s="723">
        <v>34419</v>
      </c>
      <c r="P111" s="715">
        <v>518977</v>
      </c>
    </row>
    <row r="112" spans="1:16" x14ac:dyDescent="0.2">
      <c r="A112" s="40" t="s">
        <v>295</v>
      </c>
      <c r="B112" s="498">
        <v>26262</v>
      </c>
      <c r="C112" s="502"/>
      <c r="D112" s="499">
        <v>490</v>
      </c>
      <c r="E112" s="500">
        <v>129121</v>
      </c>
      <c r="F112" s="499">
        <v>4819</v>
      </c>
      <c r="G112" s="500">
        <v>34188</v>
      </c>
      <c r="H112" s="500">
        <v>101321</v>
      </c>
      <c r="I112" s="500">
        <v>12849</v>
      </c>
      <c r="J112" s="500">
        <v>41468</v>
      </c>
      <c r="K112" s="500">
        <v>13905</v>
      </c>
      <c r="L112" s="500">
        <v>53932</v>
      </c>
      <c r="M112" s="500">
        <v>42461</v>
      </c>
      <c r="N112" s="500">
        <v>26553</v>
      </c>
      <c r="O112" s="723">
        <v>34147</v>
      </c>
      <c r="P112" s="715">
        <v>521516</v>
      </c>
    </row>
    <row r="113" spans="1:16" x14ac:dyDescent="0.2">
      <c r="A113" s="40" t="s">
        <v>296</v>
      </c>
      <c r="B113" s="498">
        <v>27071</v>
      </c>
      <c r="C113" s="502"/>
      <c r="D113" s="499">
        <v>489</v>
      </c>
      <c r="E113" s="500">
        <v>131239</v>
      </c>
      <c r="F113" s="499">
        <v>4874</v>
      </c>
      <c r="G113" s="500">
        <v>35313</v>
      </c>
      <c r="H113" s="500">
        <v>103070</v>
      </c>
      <c r="I113" s="500">
        <v>13770</v>
      </c>
      <c r="J113" s="500">
        <v>42081</v>
      </c>
      <c r="K113" s="500">
        <v>13867</v>
      </c>
      <c r="L113" s="500">
        <v>54888</v>
      </c>
      <c r="M113" s="500">
        <v>43457</v>
      </c>
      <c r="N113" s="500">
        <v>26530</v>
      </c>
      <c r="O113" s="723">
        <v>34704</v>
      </c>
      <c r="P113" s="715">
        <v>531353</v>
      </c>
    </row>
    <row r="114" spans="1:16" x14ac:dyDescent="0.2">
      <c r="A114" s="40" t="s">
        <v>297</v>
      </c>
      <c r="B114" s="498">
        <v>26952</v>
      </c>
      <c r="C114" s="502"/>
      <c r="D114" s="499">
        <v>1001</v>
      </c>
      <c r="E114" s="500">
        <v>134056</v>
      </c>
      <c r="F114" s="499">
        <v>4888</v>
      </c>
      <c r="G114" s="500">
        <v>36389</v>
      </c>
      <c r="H114" s="500">
        <v>104078</v>
      </c>
      <c r="I114" s="500">
        <v>14269</v>
      </c>
      <c r="J114" s="500">
        <v>42013</v>
      </c>
      <c r="K114" s="500">
        <v>13936</v>
      </c>
      <c r="L114" s="500">
        <v>56193</v>
      </c>
      <c r="M114" s="500">
        <v>39775</v>
      </c>
      <c r="N114" s="500">
        <v>26664</v>
      </c>
      <c r="O114" s="723">
        <v>35115</v>
      </c>
      <c r="P114" s="715">
        <v>535329</v>
      </c>
    </row>
    <row r="115" spans="1:16" x14ac:dyDescent="0.2">
      <c r="A115" s="40" t="s">
        <v>298</v>
      </c>
      <c r="B115" s="498">
        <v>27394</v>
      </c>
      <c r="C115" s="502"/>
      <c r="D115" s="499">
        <v>955</v>
      </c>
      <c r="E115" s="500">
        <v>135127</v>
      </c>
      <c r="F115" s="499">
        <v>4967</v>
      </c>
      <c r="G115" s="500">
        <v>36998</v>
      </c>
      <c r="H115" s="500">
        <v>104925</v>
      </c>
      <c r="I115" s="500">
        <v>14902</v>
      </c>
      <c r="J115" s="500">
        <v>42396</v>
      </c>
      <c r="K115" s="500">
        <v>13979</v>
      </c>
      <c r="L115" s="500">
        <v>55342</v>
      </c>
      <c r="M115" s="500">
        <v>45167</v>
      </c>
      <c r="N115" s="500">
        <v>26703</v>
      </c>
      <c r="O115" s="723">
        <v>35458</v>
      </c>
      <c r="P115" s="715">
        <v>544313</v>
      </c>
    </row>
    <row r="116" spans="1:16" x14ac:dyDescent="0.2">
      <c r="A116" s="40" t="s">
        <v>299</v>
      </c>
      <c r="B116" s="498">
        <v>26776</v>
      </c>
      <c r="C116" s="502"/>
      <c r="D116" s="499">
        <v>959</v>
      </c>
      <c r="E116" s="500">
        <v>136289</v>
      </c>
      <c r="F116" s="499">
        <v>5016</v>
      </c>
      <c r="G116" s="500">
        <v>37592</v>
      </c>
      <c r="H116" s="500">
        <v>105683</v>
      </c>
      <c r="I116" s="500">
        <v>15126</v>
      </c>
      <c r="J116" s="500">
        <v>42192</v>
      </c>
      <c r="K116" s="500">
        <v>14048</v>
      </c>
      <c r="L116" s="500">
        <v>55185</v>
      </c>
      <c r="M116" s="500">
        <v>45307</v>
      </c>
      <c r="N116" s="500">
        <v>26801</v>
      </c>
      <c r="O116" s="723">
        <v>35555</v>
      </c>
      <c r="P116" s="715">
        <v>546529</v>
      </c>
    </row>
    <row r="117" spans="1:16" x14ac:dyDescent="0.2">
      <c r="A117" s="40" t="s">
        <v>300</v>
      </c>
      <c r="B117" s="498">
        <v>27082</v>
      </c>
      <c r="C117" s="502"/>
      <c r="D117" s="499">
        <v>970</v>
      </c>
      <c r="E117" s="500">
        <v>137357</v>
      </c>
      <c r="F117" s="499">
        <v>5060</v>
      </c>
      <c r="G117" s="500">
        <v>37876</v>
      </c>
      <c r="H117" s="500">
        <v>107779</v>
      </c>
      <c r="I117" s="500">
        <v>16129</v>
      </c>
      <c r="J117" s="500">
        <v>41878</v>
      </c>
      <c r="K117" s="500">
        <v>13966</v>
      </c>
      <c r="L117" s="500">
        <v>56159</v>
      </c>
      <c r="M117" s="500">
        <v>46105</v>
      </c>
      <c r="N117" s="500">
        <v>27234</v>
      </c>
      <c r="O117" s="723">
        <v>36362</v>
      </c>
      <c r="P117" s="715">
        <v>553957</v>
      </c>
    </row>
    <row r="118" spans="1:16" x14ac:dyDescent="0.2">
      <c r="A118" s="40" t="s">
        <v>301</v>
      </c>
      <c r="B118" s="498">
        <v>26790</v>
      </c>
      <c r="C118" s="502"/>
      <c r="D118" s="499">
        <v>980</v>
      </c>
      <c r="E118" s="500">
        <v>138541</v>
      </c>
      <c r="F118" s="499">
        <v>5060</v>
      </c>
      <c r="G118" s="500">
        <v>38289</v>
      </c>
      <c r="H118" s="500">
        <v>108390</v>
      </c>
      <c r="I118" s="500">
        <v>16587</v>
      </c>
      <c r="J118" s="500">
        <v>43329</v>
      </c>
      <c r="K118" s="500">
        <v>14028</v>
      </c>
      <c r="L118" s="500">
        <v>56064</v>
      </c>
      <c r="M118" s="500">
        <v>41160</v>
      </c>
      <c r="N118" s="500">
        <v>27113</v>
      </c>
      <c r="O118" s="723">
        <v>36103</v>
      </c>
      <c r="P118" s="715">
        <v>552434</v>
      </c>
    </row>
    <row r="119" spans="1:16" x14ac:dyDescent="0.2">
      <c r="A119" s="40" t="s">
        <v>302</v>
      </c>
      <c r="B119" s="498">
        <v>27055</v>
      </c>
      <c r="C119" s="502"/>
      <c r="D119" s="499">
        <v>950</v>
      </c>
      <c r="E119" s="500">
        <v>138323</v>
      </c>
      <c r="F119" s="499">
        <v>5053</v>
      </c>
      <c r="G119" s="500">
        <v>38375</v>
      </c>
      <c r="H119" s="500">
        <v>108982</v>
      </c>
      <c r="I119" s="500">
        <v>16360</v>
      </c>
      <c r="J119" s="500">
        <v>43144</v>
      </c>
      <c r="K119" s="500">
        <v>14019</v>
      </c>
      <c r="L119" s="500">
        <v>55239</v>
      </c>
      <c r="M119" s="500">
        <v>46582</v>
      </c>
      <c r="N119" s="500">
        <v>26973</v>
      </c>
      <c r="O119" s="723">
        <v>36053</v>
      </c>
      <c r="P119" s="715">
        <v>557108</v>
      </c>
    </row>
    <row r="120" spans="1:16" x14ac:dyDescent="0.2">
      <c r="A120" s="40" t="s">
        <v>303</v>
      </c>
      <c r="B120" s="498">
        <v>26933</v>
      </c>
      <c r="C120" s="502"/>
      <c r="D120" s="499">
        <v>951</v>
      </c>
      <c r="E120" s="500">
        <v>138841</v>
      </c>
      <c r="F120" s="499">
        <v>5044</v>
      </c>
      <c r="G120" s="500">
        <v>37670</v>
      </c>
      <c r="H120" s="500">
        <v>110054</v>
      </c>
      <c r="I120" s="500">
        <v>16273</v>
      </c>
      <c r="J120" s="500">
        <v>42586</v>
      </c>
      <c r="K120" s="500">
        <v>14021</v>
      </c>
      <c r="L120" s="500">
        <v>54433</v>
      </c>
      <c r="M120" s="500">
        <v>47279</v>
      </c>
      <c r="N120" s="500">
        <v>27096</v>
      </c>
      <c r="O120" s="723">
        <v>36307</v>
      </c>
      <c r="P120" s="715">
        <v>557488</v>
      </c>
    </row>
    <row r="121" spans="1:16" x14ac:dyDescent="0.2">
      <c r="A121" s="40" t="s">
        <v>217</v>
      </c>
      <c r="B121" s="498">
        <v>27141</v>
      </c>
      <c r="C121" s="502"/>
      <c r="D121" s="499">
        <v>981</v>
      </c>
      <c r="E121" s="500">
        <v>138776</v>
      </c>
      <c r="F121" s="499">
        <v>5192</v>
      </c>
      <c r="G121" s="500">
        <v>36813</v>
      </c>
      <c r="H121" s="500">
        <v>110833</v>
      </c>
      <c r="I121" s="500">
        <v>16562</v>
      </c>
      <c r="J121" s="500">
        <v>42484</v>
      </c>
      <c r="K121" s="500">
        <v>14020</v>
      </c>
      <c r="L121" s="500">
        <v>54201</v>
      </c>
      <c r="M121" s="500">
        <v>47170</v>
      </c>
      <c r="N121" s="500">
        <v>27406</v>
      </c>
      <c r="O121" s="723">
        <v>36773</v>
      </c>
      <c r="P121" s="715">
        <v>558352</v>
      </c>
    </row>
    <row r="122" spans="1:16" x14ac:dyDescent="0.2">
      <c r="A122" s="40" t="s">
        <v>304</v>
      </c>
      <c r="B122" s="498">
        <v>27331</v>
      </c>
      <c r="C122" s="502"/>
      <c r="D122" s="499">
        <v>995</v>
      </c>
      <c r="E122" s="500">
        <v>138694</v>
      </c>
      <c r="F122" s="499">
        <v>5168</v>
      </c>
      <c r="G122" s="500">
        <v>33910</v>
      </c>
      <c r="H122" s="500">
        <v>111000</v>
      </c>
      <c r="I122" s="500">
        <v>16145</v>
      </c>
      <c r="J122" s="500">
        <v>42242</v>
      </c>
      <c r="K122" s="500">
        <v>14034</v>
      </c>
      <c r="L122" s="500">
        <v>54242</v>
      </c>
      <c r="M122" s="500">
        <v>41457</v>
      </c>
      <c r="N122" s="500">
        <v>27527</v>
      </c>
      <c r="O122" s="723">
        <v>35638</v>
      </c>
      <c r="P122" s="715">
        <v>548383</v>
      </c>
    </row>
    <row r="123" spans="1:16" x14ac:dyDescent="0.2">
      <c r="A123" s="40" t="s">
        <v>305</v>
      </c>
      <c r="B123" s="498">
        <v>27908</v>
      </c>
      <c r="C123" s="502"/>
      <c r="D123" s="499">
        <v>962</v>
      </c>
      <c r="E123" s="500">
        <v>135239</v>
      </c>
      <c r="F123" s="499">
        <v>5145</v>
      </c>
      <c r="G123" s="500">
        <v>32973</v>
      </c>
      <c r="H123" s="500">
        <v>110355</v>
      </c>
      <c r="I123" s="500">
        <v>15324</v>
      </c>
      <c r="J123" s="500">
        <v>42117</v>
      </c>
      <c r="K123" s="500">
        <v>14021</v>
      </c>
      <c r="L123" s="500">
        <v>51703</v>
      </c>
      <c r="M123" s="500">
        <v>45733</v>
      </c>
      <c r="N123" s="500">
        <v>27174</v>
      </c>
      <c r="O123" s="723">
        <v>35567</v>
      </c>
      <c r="P123" s="715">
        <v>544221</v>
      </c>
    </row>
    <row r="124" spans="1:16" x14ac:dyDescent="0.2">
      <c r="A124" s="40" t="s">
        <v>306</v>
      </c>
      <c r="B124" s="498">
        <v>27073</v>
      </c>
      <c r="C124" s="502"/>
      <c r="D124" s="499">
        <v>950</v>
      </c>
      <c r="E124" s="500">
        <v>134367</v>
      </c>
      <c r="F124" s="499">
        <v>5164</v>
      </c>
      <c r="G124" s="500">
        <v>34259</v>
      </c>
      <c r="H124" s="500">
        <v>110400</v>
      </c>
      <c r="I124" s="500">
        <v>15028</v>
      </c>
      <c r="J124" s="500">
        <v>41859</v>
      </c>
      <c r="K124" s="500">
        <v>14013</v>
      </c>
      <c r="L124" s="500">
        <v>51217</v>
      </c>
      <c r="M124" s="500">
        <v>45727</v>
      </c>
      <c r="N124" s="500">
        <v>27142</v>
      </c>
      <c r="O124" s="723">
        <v>35220</v>
      </c>
      <c r="P124" s="715">
        <v>542419</v>
      </c>
    </row>
    <row r="125" spans="1:16" x14ac:dyDescent="0.2">
      <c r="A125" s="40" t="s">
        <v>307</v>
      </c>
      <c r="B125" s="498">
        <v>27481</v>
      </c>
      <c r="C125" s="502"/>
      <c r="D125" s="499">
        <v>962</v>
      </c>
      <c r="E125" s="500">
        <v>135220</v>
      </c>
      <c r="F125" s="499">
        <v>5172</v>
      </c>
      <c r="G125" s="500">
        <v>34533</v>
      </c>
      <c r="H125" s="500">
        <v>112424</v>
      </c>
      <c r="I125" s="500">
        <v>15257</v>
      </c>
      <c r="J125" s="500">
        <v>41760</v>
      </c>
      <c r="K125" s="500">
        <v>13995</v>
      </c>
      <c r="L125" s="500">
        <v>52175</v>
      </c>
      <c r="M125" s="500">
        <v>45377</v>
      </c>
      <c r="N125" s="500">
        <v>27349</v>
      </c>
      <c r="O125" s="723">
        <v>35749</v>
      </c>
      <c r="P125" s="715">
        <v>547454</v>
      </c>
    </row>
    <row r="126" spans="1:16" x14ac:dyDescent="0.2">
      <c r="A126" s="40" t="s">
        <v>308</v>
      </c>
      <c r="B126" s="498">
        <v>27316</v>
      </c>
      <c r="C126" s="502"/>
      <c r="D126" s="499">
        <v>968</v>
      </c>
      <c r="E126" s="500">
        <v>134874</v>
      </c>
      <c r="F126" s="499">
        <v>5157</v>
      </c>
      <c r="G126" s="500">
        <v>34415</v>
      </c>
      <c r="H126" s="500">
        <v>113268</v>
      </c>
      <c r="I126" s="500">
        <v>15127</v>
      </c>
      <c r="J126" s="500">
        <v>41387</v>
      </c>
      <c r="K126" s="500">
        <v>13922</v>
      </c>
      <c r="L126" s="500">
        <v>53494</v>
      </c>
      <c r="M126" s="500">
        <v>40201</v>
      </c>
      <c r="N126" s="500">
        <v>27496</v>
      </c>
      <c r="O126" s="723">
        <v>34858</v>
      </c>
      <c r="P126" s="715">
        <v>542483</v>
      </c>
    </row>
    <row r="127" spans="1:16" x14ac:dyDescent="0.2">
      <c r="A127" s="40" t="s">
        <v>309</v>
      </c>
      <c r="B127" s="498">
        <v>27660</v>
      </c>
      <c r="C127" s="502"/>
      <c r="D127" s="499">
        <v>955</v>
      </c>
      <c r="E127" s="500">
        <v>134306</v>
      </c>
      <c r="F127" s="499">
        <v>5119</v>
      </c>
      <c r="G127" s="500">
        <v>34715</v>
      </c>
      <c r="H127" s="500">
        <v>113438</v>
      </c>
      <c r="I127" s="500">
        <v>14860</v>
      </c>
      <c r="J127" s="500">
        <v>40760</v>
      </c>
      <c r="K127" s="500">
        <v>13883</v>
      </c>
      <c r="L127" s="500">
        <v>53078</v>
      </c>
      <c r="M127" s="500">
        <v>45265</v>
      </c>
      <c r="N127" s="500">
        <v>27323</v>
      </c>
      <c r="O127" s="723">
        <v>34934</v>
      </c>
      <c r="P127" s="715">
        <v>546296</v>
      </c>
    </row>
    <row r="128" spans="1:16" x14ac:dyDescent="0.2">
      <c r="A128" s="40" t="s">
        <v>310</v>
      </c>
      <c r="B128" s="503" t="e">
        <v>#N/A</v>
      </c>
      <c r="C128" s="504" t="e">
        <v>#N/A</v>
      </c>
      <c r="D128" s="504" t="e">
        <v>#N/A</v>
      </c>
      <c r="E128" s="504" t="e">
        <v>#N/A</v>
      </c>
      <c r="F128" s="504" t="e">
        <v>#N/A</v>
      </c>
      <c r="G128" s="504" t="e">
        <v>#N/A</v>
      </c>
      <c r="H128" s="504" t="e">
        <v>#N/A</v>
      </c>
      <c r="I128" s="504" t="e">
        <v>#N/A</v>
      </c>
      <c r="J128" s="504" t="e">
        <v>#N/A</v>
      </c>
      <c r="K128" s="504" t="e">
        <v>#N/A</v>
      </c>
      <c r="L128" s="504" t="e">
        <v>#N/A</v>
      </c>
      <c r="M128" s="504" t="e">
        <v>#N/A</v>
      </c>
      <c r="N128" s="504" t="e">
        <v>#N/A</v>
      </c>
      <c r="O128" s="724" t="e">
        <v>#N/A</v>
      </c>
      <c r="P128" s="716" t="e">
        <v>#N/A</v>
      </c>
    </row>
    <row r="129" spans="1:16" x14ac:dyDescent="0.2">
      <c r="A129" s="40" t="s">
        <v>311</v>
      </c>
      <c r="B129" s="503" t="e">
        <v>#N/A</v>
      </c>
      <c r="C129" s="504" t="e">
        <v>#N/A</v>
      </c>
      <c r="D129" s="504" t="e">
        <v>#N/A</v>
      </c>
      <c r="E129" s="504" t="e">
        <v>#N/A</v>
      </c>
      <c r="F129" s="504" t="e">
        <v>#N/A</v>
      </c>
      <c r="G129" s="504" t="e">
        <v>#N/A</v>
      </c>
      <c r="H129" s="504" t="e">
        <v>#N/A</v>
      </c>
      <c r="I129" s="504" t="e">
        <v>#N/A</v>
      </c>
      <c r="J129" s="504" t="e">
        <v>#N/A</v>
      </c>
      <c r="K129" s="504" t="e">
        <v>#N/A</v>
      </c>
      <c r="L129" s="504" t="e">
        <v>#N/A</v>
      </c>
      <c r="M129" s="504" t="e">
        <v>#N/A</v>
      </c>
      <c r="N129" s="504" t="e">
        <v>#N/A</v>
      </c>
      <c r="O129" s="724" t="e">
        <v>#N/A</v>
      </c>
      <c r="P129" s="716" t="e">
        <v>#N/A</v>
      </c>
    </row>
    <row r="130" spans="1:16" x14ac:dyDescent="0.2">
      <c r="A130" s="40" t="s">
        <v>312</v>
      </c>
      <c r="B130" s="503" t="e">
        <v>#N/A</v>
      </c>
      <c r="C130" s="504" t="e">
        <v>#N/A</v>
      </c>
      <c r="D130" s="504" t="e">
        <v>#N/A</v>
      </c>
      <c r="E130" s="504" t="e">
        <v>#N/A</v>
      </c>
      <c r="F130" s="504" t="e">
        <v>#N/A</v>
      </c>
      <c r="G130" s="504" t="e">
        <v>#N/A</v>
      </c>
      <c r="H130" s="504" t="e">
        <v>#N/A</v>
      </c>
      <c r="I130" s="504" t="e">
        <v>#N/A</v>
      </c>
      <c r="J130" s="504" t="e">
        <v>#N/A</v>
      </c>
      <c r="K130" s="504" t="e">
        <v>#N/A</v>
      </c>
      <c r="L130" s="504" t="e">
        <v>#N/A</v>
      </c>
      <c r="M130" s="504" t="e">
        <v>#N/A</v>
      </c>
      <c r="N130" s="504" t="e">
        <v>#N/A</v>
      </c>
      <c r="O130" s="724" t="e">
        <v>#N/A</v>
      </c>
      <c r="P130" s="716" t="e">
        <v>#N/A</v>
      </c>
    </row>
    <row r="131" spans="1:16" x14ac:dyDescent="0.2">
      <c r="A131" s="40" t="s">
        <v>313</v>
      </c>
      <c r="B131" s="503" t="e">
        <v>#N/A</v>
      </c>
      <c r="C131" s="504" t="e">
        <v>#N/A</v>
      </c>
      <c r="D131" s="504" t="e">
        <v>#N/A</v>
      </c>
      <c r="E131" s="504" t="e">
        <v>#N/A</v>
      </c>
      <c r="F131" s="504" t="e">
        <v>#N/A</v>
      </c>
      <c r="G131" s="504" t="e">
        <v>#N/A</v>
      </c>
      <c r="H131" s="504" t="e">
        <v>#N/A</v>
      </c>
      <c r="I131" s="504" t="e">
        <v>#N/A</v>
      </c>
      <c r="J131" s="504" t="e">
        <v>#N/A</v>
      </c>
      <c r="K131" s="504" t="e">
        <v>#N/A</v>
      </c>
      <c r="L131" s="504" t="e">
        <v>#N/A</v>
      </c>
      <c r="M131" s="504" t="e">
        <v>#N/A</v>
      </c>
      <c r="N131" s="504" t="e">
        <v>#N/A</v>
      </c>
      <c r="O131" s="724" t="e">
        <v>#N/A</v>
      </c>
      <c r="P131" s="716" t="e">
        <v>#N/A</v>
      </c>
    </row>
    <row r="132" spans="1:16" x14ac:dyDescent="0.2">
      <c r="A132" s="40" t="s">
        <v>314</v>
      </c>
      <c r="B132" s="503" t="e">
        <v>#N/A</v>
      </c>
      <c r="C132" s="504" t="e">
        <v>#N/A</v>
      </c>
      <c r="D132" s="504" t="e">
        <v>#N/A</v>
      </c>
      <c r="E132" s="504" t="e">
        <v>#N/A</v>
      </c>
      <c r="F132" s="504" t="e">
        <v>#N/A</v>
      </c>
      <c r="G132" s="504" t="e">
        <v>#N/A</v>
      </c>
      <c r="H132" s="504" t="e">
        <v>#N/A</v>
      </c>
      <c r="I132" s="504" t="e">
        <v>#N/A</v>
      </c>
      <c r="J132" s="504" t="e">
        <v>#N/A</v>
      </c>
      <c r="K132" s="504" t="e">
        <v>#N/A</v>
      </c>
      <c r="L132" s="504" t="e">
        <v>#N/A</v>
      </c>
      <c r="M132" s="504" t="e">
        <v>#N/A</v>
      </c>
      <c r="N132" s="504" t="e">
        <v>#N/A</v>
      </c>
      <c r="O132" s="724" t="e">
        <v>#N/A</v>
      </c>
      <c r="P132" s="716" t="e">
        <v>#N/A</v>
      </c>
    </row>
    <row r="133" spans="1:16" x14ac:dyDescent="0.2">
      <c r="A133" s="40" t="s">
        <v>315</v>
      </c>
      <c r="B133" s="503" t="e">
        <v>#N/A</v>
      </c>
      <c r="C133" s="504" t="e">
        <v>#N/A</v>
      </c>
      <c r="D133" s="504" t="e">
        <v>#N/A</v>
      </c>
      <c r="E133" s="504" t="e">
        <v>#N/A</v>
      </c>
      <c r="F133" s="504" t="e">
        <v>#N/A</v>
      </c>
      <c r="G133" s="504" t="e">
        <v>#N/A</v>
      </c>
      <c r="H133" s="504" t="e">
        <v>#N/A</v>
      </c>
      <c r="I133" s="504" t="e">
        <v>#N/A</v>
      </c>
      <c r="J133" s="504" t="e">
        <v>#N/A</v>
      </c>
      <c r="K133" s="504" t="e">
        <v>#N/A</v>
      </c>
      <c r="L133" s="504" t="e">
        <v>#N/A</v>
      </c>
      <c r="M133" s="504" t="e">
        <v>#N/A</v>
      </c>
      <c r="N133" s="504" t="e">
        <v>#N/A</v>
      </c>
      <c r="O133" s="724" t="e">
        <v>#N/A</v>
      </c>
      <c r="P133" s="716" t="e">
        <v>#N/A</v>
      </c>
    </row>
    <row r="134" spans="1:16" x14ac:dyDescent="0.2">
      <c r="A134" s="40" t="s">
        <v>316</v>
      </c>
      <c r="B134" s="503" t="e">
        <v>#N/A</v>
      </c>
      <c r="C134" s="504" t="e">
        <v>#N/A</v>
      </c>
      <c r="D134" s="504" t="e">
        <v>#N/A</v>
      </c>
      <c r="E134" s="504" t="e">
        <v>#N/A</v>
      </c>
      <c r="F134" s="504" t="e">
        <v>#N/A</v>
      </c>
      <c r="G134" s="504" t="e">
        <v>#N/A</v>
      </c>
      <c r="H134" s="504" t="e">
        <v>#N/A</v>
      </c>
      <c r="I134" s="504" t="e">
        <v>#N/A</v>
      </c>
      <c r="J134" s="504" t="e">
        <v>#N/A</v>
      </c>
      <c r="K134" s="504" t="e">
        <v>#N/A</v>
      </c>
      <c r="L134" s="504" t="e">
        <v>#N/A</v>
      </c>
      <c r="M134" s="504" t="e">
        <v>#N/A</v>
      </c>
      <c r="N134" s="504" t="e">
        <v>#N/A</v>
      </c>
      <c r="O134" s="724" t="e">
        <v>#N/A</v>
      </c>
      <c r="P134" s="716" t="e">
        <v>#N/A</v>
      </c>
    </row>
    <row r="135" spans="1:16" x14ac:dyDescent="0.2">
      <c r="A135" s="40" t="s">
        <v>317</v>
      </c>
      <c r="B135" s="503" t="e">
        <v>#N/A</v>
      </c>
      <c r="C135" s="504" t="e">
        <v>#N/A</v>
      </c>
      <c r="D135" s="504" t="e">
        <v>#N/A</v>
      </c>
      <c r="E135" s="504" t="e">
        <v>#N/A</v>
      </c>
      <c r="F135" s="504" t="e">
        <v>#N/A</v>
      </c>
      <c r="G135" s="504" t="e">
        <v>#N/A</v>
      </c>
      <c r="H135" s="504" t="e">
        <v>#N/A</v>
      </c>
      <c r="I135" s="504" t="e">
        <v>#N/A</v>
      </c>
      <c r="J135" s="504" t="e">
        <v>#N/A</v>
      </c>
      <c r="K135" s="504" t="e">
        <v>#N/A</v>
      </c>
      <c r="L135" s="504" t="e">
        <v>#N/A</v>
      </c>
      <c r="M135" s="504" t="e">
        <v>#N/A</v>
      </c>
      <c r="N135" s="504" t="e">
        <v>#N/A</v>
      </c>
      <c r="O135" s="724" t="e">
        <v>#N/A</v>
      </c>
      <c r="P135" s="716" t="e">
        <v>#N/A</v>
      </c>
    </row>
    <row r="136" spans="1:16" x14ac:dyDescent="0.2">
      <c r="A136" s="40" t="s">
        <v>318</v>
      </c>
      <c r="B136" s="503" t="e">
        <v>#N/A</v>
      </c>
      <c r="C136" s="504" t="e">
        <v>#N/A</v>
      </c>
      <c r="D136" s="504" t="e">
        <v>#N/A</v>
      </c>
      <c r="E136" s="504" t="e">
        <v>#N/A</v>
      </c>
      <c r="F136" s="504" t="e">
        <v>#N/A</v>
      </c>
      <c r="G136" s="504" t="e">
        <v>#N/A</v>
      </c>
      <c r="H136" s="504" t="e">
        <v>#N/A</v>
      </c>
      <c r="I136" s="504" t="e">
        <v>#N/A</v>
      </c>
      <c r="J136" s="504" t="e">
        <v>#N/A</v>
      </c>
      <c r="K136" s="504" t="e">
        <v>#N/A</v>
      </c>
      <c r="L136" s="504" t="e">
        <v>#N/A</v>
      </c>
      <c r="M136" s="504" t="e">
        <v>#N/A</v>
      </c>
      <c r="N136" s="504" t="e">
        <v>#N/A</v>
      </c>
      <c r="O136" s="724" t="e">
        <v>#N/A</v>
      </c>
      <c r="P136" s="716" t="e">
        <v>#N/A</v>
      </c>
    </row>
    <row r="137" spans="1:16" x14ac:dyDescent="0.2">
      <c r="A137" s="40" t="s">
        <v>319</v>
      </c>
      <c r="B137" s="503" t="e">
        <v>#N/A</v>
      </c>
      <c r="C137" s="504" t="e">
        <v>#N/A</v>
      </c>
      <c r="D137" s="504" t="e">
        <v>#N/A</v>
      </c>
      <c r="E137" s="504" t="e">
        <v>#N/A</v>
      </c>
      <c r="F137" s="504" t="e">
        <v>#N/A</v>
      </c>
      <c r="G137" s="504" t="e">
        <v>#N/A</v>
      </c>
      <c r="H137" s="504" t="e">
        <v>#N/A</v>
      </c>
      <c r="I137" s="504" t="e">
        <v>#N/A</v>
      </c>
      <c r="J137" s="504" t="e">
        <v>#N/A</v>
      </c>
      <c r="K137" s="504" t="e">
        <v>#N/A</v>
      </c>
      <c r="L137" s="504" t="e">
        <v>#N/A</v>
      </c>
      <c r="M137" s="504" t="e">
        <v>#N/A</v>
      </c>
      <c r="N137" s="504" t="e">
        <v>#N/A</v>
      </c>
      <c r="O137" s="724" t="e">
        <v>#N/A</v>
      </c>
      <c r="P137" s="716" t="e">
        <v>#N/A</v>
      </c>
    </row>
    <row r="138" spans="1:16" x14ac:dyDescent="0.2">
      <c r="A138" s="40" t="s">
        <v>320</v>
      </c>
      <c r="B138" s="503" t="e">
        <v>#N/A</v>
      </c>
      <c r="C138" s="504" t="e">
        <v>#N/A</v>
      </c>
      <c r="D138" s="504" t="e">
        <v>#N/A</v>
      </c>
      <c r="E138" s="504" t="e">
        <v>#N/A</v>
      </c>
      <c r="F138" s="504" t="e">
        <v>#N/A</v>
      </c>
      <c r="G138" s="504" t="e">
        <v>#N/A</v>
      </c>
      <c r="H138" s="504" t="e">
        <v>#N/A</v>
      </c>
      <c r="I138" s="504" t="e">
        <v>#N/A</v>
      </c>
      <c r="J138" s="504" t="e">
        <v>#N/A</v>
      </c>
      <c r="K138" s="504" t="e">
        <v>#N/A</v>
      </c>
      <c r="L138" s="504" t="e">
        <v>#N/A</v>
      </c>
      <c r="M138" s="504" t="e">
        <v>#N/A</v>
      </c>
      <c r="N138" s="504" t="e">
        <v>#N/A</v>
      </c>
      <c r="O138" s="724" t="e">
        <v>#N/A</v>
      </c>
      <c r="P138" s="716" t="e">
        <v>#N/A</v>
      </c>
    </row>
    <row r="139" spans="1:16" x14ac:dyDescent="0.2">
      <c r="A139" s="40" t="s">
        <v>321</v>
      </c>
      <c r="B139" s="503" t="e">
        <v>#N/A</v>
      </c>
      <c r="C139" s="504" t="e">
        <v>#N/A</v>
      </c>
      <c r="D139" s="504" t="e">
        <v>#N/A</v>
      </c>
      <c r="E139" s="504" t="e">
        <v>#N/A</v>
      </c>
      <c r="F139" s="504" t="e">
        <v>#N/A</v>
      </c>
      <c r="G139" s="504" t="e">
        <v>#N/A</v>
      </c>
      <c r="H139" s="504" t="e">
        <v>#N/A</v>
      </c>
      <c r="I139" s="504" t="e">
        <v>#N/A</v>
      </c>
      <c r="J139" s="504" t="e">
        <v>#N/A</v>
      </c>
      <c r="K139" s="504" t="e">
        <v>#N/A</v>
      </c>
      <c r="L139" s="504" t="e">
        <v>#N/A</v>
      </c>
      <c r="M139" s="504" t="e">
        <v>#N/A</v>
      </c>
      <c r="N139" s="504" t="e">
        <v>#N/A</v>
      </c>
      <c r="O139" s="724" t="e">
        <v>#N/A</v>
      </c>
      <c r="P139" s="717" t="e">
        <v>#N/A</v>
      </c>
    </row>
    <row r="140" spans="1:16" x14ac:dyDescent="0.2">
      <c r="A140" s="40" t="s">
        <v>322</v>
      </c>
      <c r="B140" s="503" t="e">
        <v>#N/A</v>
      </c>
      <c r="C140" s="504" t="e">
        <v>#N/A</v>
      </c>
      <c r="D140" s="504" t="e">
        <v>#N/A</v>
      </c>
      <c r="E140" s="504" t="e">
        <v>#N/A</v>
      </c>
      <c r="F140" s="504" t="e">
        <v>#N/A</v>
      </c>
      <c r="G140" s="504" t="e">
        <v>#N/A</v>
      </c>
      <c r="H140" s="504" t="e">
        <v>#N/A</v>
      </c>
      <c r="I140" s="504" t="e">
        <v>#N/A</v>
      </c>
      <c r="J140" s="504" t="e">
        <v>#N/A</v>
      </c>
      <c r="K140" s="504" t="e">
        <v>#N/A</v>
      </c>
      <c r="L140" s="504" t="e">
        <v>#N/A</v>
      </c>
      <c r="M140" s="504" t="e">
        <v>#N/A</v>
      </c>
      <c r="N140" s="504" t="e">
        <v>#N/A</v>
      </c>
      <c r="O140" s="724" t="e">
        <v>#N/A</v>
      </c>
      <c r="P140" s="717" t="e">
        <v>#N/A</v>
      </c>
    </row>
    <row r="141" spans="1:16" x14ac:dyDescent="0.2">
      <c r="A141" s="40" t="s">
        <v>323</v>
      </c>
      <c r="B141" s="503" t="e">
        <v>#N/A</v>
      </c>
      <c r="C141" s="504" t="e">
        <v>#N/A</v>
      </c>
      <c r="D141" s="504" t="e">
        <v>#N/A</v>
      </c>
      <c r="E141" s="504" t="e">
        <v>#N/A</v>
      </c>
      <c r="F141" s="504" t="e">
        <v>#N/A</v>
      </c>
      <c r="G141" s="504" t="e">
        <v>#N/A</v>
      </c>
      <c r="H141" s="504" t="e">
        <v>#N/A</v>
      </c>
      <c r="I141" s="504" t="e">
        <v>#N/A</v>
      </c>
      <c r="J141" s="504" t="e">
        <v>#N/A</v>
      </c>
      <c r="K141" s="504" t="e">
        <v>#N/A</v>
      </c>
      <c r="L141" s="504" t="e">
        <v>#N/A</v>
      </c>
      <c r="M141" s="504" t="e">
        <v>#N/A</v>
      </c>
      <c r="N141" s="504" t="e">
        <v>#N/A</v>
      </c>
      <c r="O141" s="724" t="e">
        <v>#N/A</v>
      </c>
      <c r="P141" s="717" t="e">
        <v>#N/A</v>
      </c>
    </row>
    <row r="142" spans="1:16" x14ac:dyDescent="0.2">
      <c r="A142" s="40" t="s">
        <v>324</v>
      </c>
      <c r="B142" s="503" t="e">
        <v>#N/A</v>
      </c>
      <c r="C142" s="504" t="e">
        <v>#N/A</v>
      </c>
      <c r="D142" s="504" t="e">
        <v>#N/A</v>
      </c>
      <c r="E142" s="504" t="e">
        <v>#N/A</v>
      </c>
      <c r="F142" s="504" t="e">
        <v>#N/A</v>
      </c>
      <c r="G142" s="504" t="e">
        <v>#N/A</v>
      </c>
      <c r="H142" s="504" t="e">
        <v>#N/A</v>
      </c>
      <c r="I142" s="504" t="e">
        <v>#N/A</v>
      </c>
      <c r="J142" s="504" t="e">
        <v>#N/A</v>
      </c>
      <c r="K142" s="504" t="e">
        <v>#N/A</v>
      </c>
      <c r="L142" s="504" t="e">
        <v>#N/A</v>
      </c>
      <c r="M142" s="504" t="e">
        <v>#N/A</v>
      </c>
      <c r="N142" s="504" t="e">
        <v>#N/A</v>
      </c>
      <c r="O142" s="724" t="e">
        <v>#N/A</v>
      </c>
      <c r="P142" s="717" t="e">
        <v>#N/A</v>
      </c>
    </row>
    <row r="143" spans="1:16" x14ac:dyDescent="0.2">
      <c r="A143" s="40" t="s">
        <v>325</v>
      </c>
      <c r="B143" s="503" t="e">
        <v>#N/A</v>
      </c>
      <c r="C143" s="504" t="e">
        <v>#N/A</v>
      </c>
      <c r="D143" s="504" t="e">
        <v>#N/A</v>
      </c>
      <c r="E143" s="504" t="e">
        <v>#N/A</v>
      </c>
      <c r="F143" s="504" t="e">
        <v>#N/A</v>
      </c>
      <c r="G143" s="504" t="e">
        <v>#N/A</v>
      </c>
      <c r="H143" s="504" t="e">
        <v>#N/A</v>
      </c>
      <c r="I143" s="504" t="e">
        <v>#N/A</v>
      </c>
      <c r="J143" s="504" t="e">
        <v>#N/A</v>
      </c>
      <c r="K143" s="504" t="e">
        <v>#N/A</v>
      </c>
      <c r="L143" s="504" t="e">
        <v>#N/A</v>
      </c>
      <c r="M143" s="504" t="e">
        <v>#N/A</v>
      </c>
      <c r="N143" s="504" t="e">
        <v>#N/A</v>
      </c>
      <c r="O143" s="724" t="e">
        <v>#N/A</v>
      </c>
      <c r="P143" s="717" t="e">
        <v>#N/A</v>
      </c>
    </row>
    <row r="144" spans="1:16" x14ac:dyDescent="0.2">
      <c r="A144" s="40" t="s">
        <v>326</v>
      </c>
      <c r="B144" s="503" t="e">
        <v>#N/A</v>
      </c>
      <c r="C144" s="504" t="e">
        <v>#N/A</v>
      </c>
      <c r="D144" s="504" t="e">
        <v>#N/A</v>
      </c>
      <c r="E144" s="504" t="e">
        <v>#N/A</v>
      </c>
      <c r="F144" s="504" t="e">
        <v>#N/A</v>
      </c>
      <c r="G144" s="504" t="e">
        <v>#N/A</v>
      </c>
      <c r="H144" s="504" t="e">
        <v>#N/A</v>
      </c>
      <c r="I144" s="504" t="e">
        <v>#N/A</v>
      </c>
      <c r="J144" s="504" t="e">
        <v>#N/A</v>
      </c>
      <c r="K144" s="504" t="e">
        <v>#N/A</v>
      </c>
      <c r="L144" s="504" t="e">
        <v>#N/A</v>
      </c>
      <c r="M144" s="504" t="e">
        <v>#N/A</v>
      </c>
      <c r="N144" s="504" t="e">
        <v>#N/A</v>
      </c>
      <c r="O144" s="724" t="e">
        <v>#N/A</v>
      </c>
      <c r="P144" s="717" t="e">
        <v>#N/A</v>
      </c>
    </row>
    <row r="145" spans="1:16" x14ac:dyDescent="0.2">
      <c r="A145" s="40" t="s">
        <v>327</v>
      </c>
      <c r="B145" s="503" t="e">
        <v>#N/A</v>
      </c>
      <c r="C145" s="504" t="e">
        <v>#N/A</v>
      </c>
      <c r="D145" s="504" t="e">
        <v>#N/A</v>
      </c>
      <c r="E145" s="504" t="e">
        <v>#N/A</v>
      </c>
      <c r="F145" s="504" t="e">
        <v>#N/A</v>
      </c>
      <c r="G145" s="504" t="e">
        <v>#N/A</v>
      </c>
      <c r="H145" s="504" t="e">
        <v>#N/A</v>
      </c>
      <c r="I145" s="504" t="e">
        <v>#N/A</v>
      </c>
      <c r="J145" s="504" t="e">
        <v>#N/A</v>
      </c>
      <c r="K145" s="504" t="e">
        <v>#N/A</v>
      </c>
      <c r="L145" s="504" t="e">
        <v>#N/A</v>
      </c>
      <c r="M145" s="504" t="e">
        <v>#N/A</v>
      </c>
      <c r="N145" s="504" t="e">
        <v>#N/A</v>
      </c>
      <c r="O145" s="724" t="e">
        <v>#N/A</v>
      </c>
      <c r="P145" s="717" t="e">
        <v>#N/A</v>
      </c>
    </row>
    <row r="146" spans="1:16" x14ac:dyDescent="0.2">
      <c r="A146" s="40" t="s">
        <v>328</v>
      </c>
      <c r="B146" s="503" t="e">
        <v>#N/A</v>
      </c>
      <c r="C146" s="504" t="e">
        <v>#N/A</v>
      </c>
      <c r="D146" s="504" t="e">
        <v>#N/A</v>
      </c>
      <c r="E146" s="504" t="e">
        <v>#N/A</v>
      </c>
      <c r="F146" s="504" t="e">
        <v>#N/A</v>
      </c>
      <c r="G146" s="504" t="e">
        <v>#N/A</v>
      </c>
      <c r="H146" s="504" t="e">
        <v>#N/A</v>
      </c>
      <c r="I146" s="504" t="e">
        <v>#N/A</v>
      </c>
      <c r="J146" s="504" t="e">
        <v>#N/A</v>
      </c>
      <c r="K146" s="504" t="e">
        <v>#N/A</v>
      </c>
      <c r="L146" s="504" t="e">
        <v>#N/A</v>
      </c>
      <c r="M146" s="504" t="e">
        <v>#N/A</v>
      </c>
      <c r="N146" s="504" t="e">
        <v>#N/A</v>
      </c>
      <c r="O146" s="724" t="e">
        <v>#N/A</v>
      </c>
      <c r="P146" s="717" t="e">
        <v>#N/A</v>
      </c>
    </row>
    <row r="147" spans="1:16" x14ac:dyDescent="0.2">
      <c r="A147" s="40" t="s">
        <v>329</v>
      </c>
      <c r="B147" s="503" t="e">
        <v>#N/A</v>
      </c>
      <c r="C147" s="504" t="e">
        <v>#N/A</v>
      </c>
      <c r="D147" s="504" t="e">
        <v>#N/A</v>
      </c>
      <c r="E147" s="504" t="e">
        <v>#N/A</v>
      </c>
      <c r="F147" s="504" t="e">
        <v>#N/A</v>
      </c>
      <c r="G147" s="504" t="e">
        <v>#N/A</v>
      </c>
      <c r="H147" s="504" t="e">
        <v>#N/A</v>
      </c>
      <c r="I147" s="504" t="e">
        <v>#N/A</v>
      </c>
      <c r="J147" s="504" t="e">
        <v>#N/A</v>
      </c>
      <c r="K147" s="504" t="e">
        <v>#N/A</v>
      </c>
      <c r="L147" s="504" t="e">
        <v>#N/A</v>
      </c>
      <c r="M147" s="504" t="e">
        <v>#N/A</v>
      </c>
      <c r="N147" s="504" t="e">
        <v>#N/A</v>
      </c>
      <c r="O147" s="724" t="e">
        <v>#N/A</v>
      </c>
      <c r="P147" s="717" t="e">
        <v>#N/A</v>
      </c>
    </row>
    <row r="148" spans="1:16" x14ac:dyDescent="0.2">
      <c r="A148" s="40" t="s">
        <v>330</v>
      </c>
      <c r="B148" s="503" t="e">
        <v>#N/A</v>
      </c>
      <c r="C148" s="504" t="e">
        <v>#N/A</v>
      </c>
      <c r="D148" s="504" t="e">
        <v>#N/A</v>
      </c>
      <c r="E148" s="504" t="e">
        <v>#N/A</v>
      </c>
      <c r="F148" s="504" t="e">
        <v>#N/A</v>
      </c>
      <c r="G148" s="504" t="e">
        <v>#N/A</v>
      </c>
      <c r="H148" s="504" t="e">
        <v>#N/A</v>
      </c>
      <c r="I148" s="504" t="e">
        <v>#N/A</v>
      </c>
      <c r="J148" s="504" t="e">
        <v>#N/A</v>
      </c>
      <c r="K148" s="504" t="e">
        <v>#N/A</v>
      </c>
      <c r="L148" s="504" t="e">
        <v>#N/A</v>
      </c>
      <c r="M148" s="504" t="e">
        <v>#N/A</v>
      </c>
      <c r="N148" s="504" t="e">
        <v>#N/A</v>
      </c>
      <c r="O148" s="724" t="e">
        <v>#N/A</v>
      </c>
      <c r="P148" s="717" t="e">
        <v>#N/A</v>
      </c>
    </row>
    <row r="149" spans="1:16" ht="13.5" thickBot="1" x14ac:dyDescent="0.25">
      <c r="A149" s="323" t="s">
        <v>331</v>
      </c>
      <c r="B149" s="505" t="e">
        <v>#N/A</v>
      </c>
      <c r="C149" s="506" t="e">
        <v>#N/A</v>
      </c>
      <c r="D149" s="506" t="e">
        <v>#N/A</v>
      </c>
      <c r="E149" s="506" t="e">
        <v>#N/A</v>
      </c>
      <c r="F149" s="506" t="e">
        <v>#N/A</v>
      </c>
      <c r="G149" s="506" t="e">
        <v>#N/A</v>
      </c>
      <c r="H149" s="506" t="e">
        <v>#N/A</v>
      </c>
      <c r="I149" s="506" t="e">
        <v>#N/A</v>
      </c>
      <c r="J149" s="506" t="e">
        <v>#N/A</v>
      </c>
      <c r="K149" s="506" t="e">
        <v>#N/A</v>
      </c>
      <c r="L149" s="506" t="e">
        <v>#N/A</v>
      </c>
      <c r="M149" s="506" t="e">
        <v>#N/A</v>
      </c>
      <c r="N149" s="506" t="e">
        <v>#N/A</v>
      </c>
      <c r="O149" s="725" t="e">
        <v>#N/A</v>
      </c>
      <c r="P149" s="718" t="e">
        <v>#N/A</v>
      </c>
    </row>
    <row r="150" spans="1:16" x14ac:dyDescent="0.2">
      <c r="A150" s="384"/>
    </row>
    <row r="151" spans="1:16" x14ac:dyDescent="0.2">
      <c r="A151" s="384"/>
      <c r="B151" s="71" t="s">
        <v>205</v>
      </c>
    </row>
    <row r="152" spans="1:16" x14ac:dyDescent="0.2">
      <c r="A152" s="384"/>
    </row>
    <row r="153" spans="1:16" x14ac:dyDescent="0.2">
      <c r="A153" s="384"/>
    </row>
    <row r="154" spans="1:16" x14ac:dyDescent="0.2">
      <c r="A154" s="384"/>
    </row>
    <row r="155" spans="1:16" x14ac:dyDescent="0.2">
      <c r="A155" s="384"/>
    </row>
    <row r="156" spans="1:16" x14ac:dyDescent="0.2">
      <c r="A156" s="384"/>
    </row>
    <row r="157" spans="1:16" x14ac:dyDescent="0.2">
      <c r="A157" s="384"/>
    </row>
    <row r="158" spans="1:16" x14ac:dyDescent="0.2">
      <c r="A158" s="384"/>
    </row>
    <row r="159" spans="1:16" x14ac:dyDescent="0.2">
      <c r="A159" s="384"/>
    </row>
    <row r="160" spans="1:16" x14ac:dyDescent="0.2">
      <c r="A160" s="384"/>
    </row>
    <row r="161" spans="1:1" x14ac:dyDescent="0.2">
      <c r="A161" s="384"/>
    </row>
    <row r="162" spans="1:1" x14ac:dyDescent="0.2">
      <c r="A162" s="384"/>
    </row>
    <row r="163" spans="1:1" x14ac:dyDescent="0.2">
      <c r="A163" s="384"/>
    </row>
    <row r="164" spans="1:1" x14ac:dyDescent="0.2">
      <c r="A164" s="384"/>
    </row>
    <row r="165" spans="1:1" x14ac:dyDescent="0.2">
      <c r="A165" s="384"/>
    </row>
    <row r="166" spans="1:1" x14ac:dyDescent="0.2">
      <c r="A166" s="384"/>
    </row>
    <row r="167" spans="1:1" x14ac:dyDescent="0.2">
      <c r="A167" s="384"/>
    </row>
    <row r="168" spans="1:1" x14ac:dyDescent="0.2">
      <c r="A168" s="384"/>
    </row>
    <row r="169" spans="1:1" x14ac:dyDescent="0.2">
      <c r="A169" s="384"/>
    </row>
    <row r="170" spans="1:1" x14ac:dyDescent="0.2">
      <c r="A170" s="384"/>
    </row>
    <row r="171" spans="1:1" x14ac:dyDescent="0.2">
      <c r="A171" s="384"/>
    </row>
    <row r="172" spans="1:1" x14ac:dyDescent="0.2">
      <c r="A172" s="384"/>
    </row>
    <row r="173" spans="1:1" x14ac:dyDescent="0.2">
      <c r="A173" s="384"/>
    </row>
    <row r="174" spans="1:1" x14ac:dyDescent="0.2">
      <c r="A174" s="384"/>
    </row>
    <row r="175" spans="1:1" x14ac:dyDescent="0.2">
      <c r="A175" s="384"/>
    </row>
    <row r="176" spans="1:1" x14ac:dyDescent="0.2">
      <c r="A176" s="384"/>
    </row>
    <row r="177" spans="1:1" x14ac:dyDescent="0.2">
      <c r="A177" s="384"/>
    </row>
    <row r="178" spans="1:1" x14ac:dyDescent="0.2">
      <c r="A178" s="384"/>
    </row>
    <row r="179" spans="1:1" x14ac:dyDescent="0.2">
      <c r="A179" s="384"/>
    </row>
    <row r="180" spans="1:1" x14ac:dyDescent="0.2">
      <c r="A180" s="384"/>
    </row>
    <row r="181" spans="1:1" x14ac:dyDescent="0.2">
      <c r="A181" s="384"/>
    </row>
    <row r="182" spans="1:1" x14ac:dyDescent="0.2">
      <c r="A182" s="384"/>
    </row>
    <row r="183" spans="1:1" x14ac:dyDescent="0.2">
      <c r="A183" s="384"/>
    </row>
    <row r="184" spans="1:1" x14ac:dyDescent="0.2">
      <c r="A184" s="384"/>
    </row>
    <row r="185" spans="1:1" x14ac:dyDescent="0.2">
      <c r="A185" s="384"/>
    </row>
    <row r="186" spans="1:1" x14ac:dyDescent="0.2">
      <c r="A186" s="384"/>
    </row>
    <row r="187" spans="1:1" x14ac:dyDescent="0.2">
      <c r="A187" s="384"/>
    </row>
    <row r="188" spans="1:1" x14ac:dyDescent="0.2">
      <c r="A188" s="384"/>
    </row>
    <row r="189" spans="1:1" x14ac:dyDescent="0.2">
      <c r="A189" s="384"/>
    </row>
    <row r="190" spans="1:1" x14ac:dyDescent="0.2">
      <c r="A190" s="384"/>
    </row>
    <row r="191" spans="1:1" x14ac:dyDescent="0.2">
      <c r="A191" s="384"/>
    </row>
    <row r="192" spans="1:1" x14ac:dyDescent="0.2">
      <c r="A192" s="384"/>
    </row>
    <row r="193" spans="1:1" x14ac:dyDescent="0.2">
      <c r="A193" s="384"/>
    </row>
    <row r="194" spans="1:1" x14ac:dyDescent="0.2">
      <c r="A194" s="384"/>
    </row>
    <row r="195" spans="1:1" x14ac:dyDescent="0.2">
      <c r="A195" s="384"/>
    </row>
    <row r="196" spans="1:1" x14ac:dyDescent="0.2">
      <c r="A196" s="384"/>
    </row>
    <row r="197" spans="1:1" x14ac:dyDescent="0.2">
      <c r="A197" s="384"/>
    </row>
    <row r="198" spans="1:1" x14ac:dyDescent="0.2">
      <c r="A198" s="384"/>
    </row>
    <row r="199" spans="1:1" x14ac:dyDescent="0.2">
      <c r="A199" s="384"/>
    </row>
    <row r="200" spans="1:1" x14ac:dyDescent="0.2">
      <c r="A200" s="384"/>
    </row>
    <row r="201" spans="1:1" x14ac:dyDescent="0.2">
      <c r="A201" s="384"/>
    </row>
    <row r="202" spans="1:1" x14ac:dyDescent="0.2">
      <c r="A202" s="384"/>
    </row>
    <row r="203" spans="1:1" x14ac:dyDescent="0.2">
      <c r="A203" s="384"/>
    </row>
    <row r="204" spans="1:1" x14ac:dyDescent="0.2">
      <c r="A204" s="384"/>
    </row>
    <row r="205" spans="1:1" x14ac:dyDescent="0.2">
      <c r="A205" s="384"/>
    </row>
    <row r="206" spans="1:1" x14ac:dyDescent="0.2">
      <c r="A206" s="384"/>
    </row>
    <row r="207" spans="1:1" x14ac:dyDescent="0.2">
      <c r="A207" s="384"/>
    </row>
    <row r="208" spans="1:1" x14ac:dyDescent="0.2">
      <c r="A208" s="384"/>
    </row>
    <row r="209" spans="1:1" x14ac:dyDescent="0.2">
      <c r="A209" s="384"/>
    </row>
    <row r="210" spans="1:1" x14ac:dyDescent="0.2">
      <c r="A210" s="384"/>
    </row>
    <row r="211" spans="1:1" x14ac:dyDescent="0.2">
      <c r="A211" s="384"/>
    </row>
    <row r="212" spans="1:1" x14ac:dyDescent="0.2">
      <c r="A212" s="384"/>
    </row>
    <row r="213" spans="1:1" x14ac:dyDescent="0.2">
      <c r="A213" s="384"/>
    </row>
    <row r="214" spans="1:1" x14ac:dyDescent="0.2">
      <c r="A214" s="384"/>
    </row>
    <row r="215" spans="1:1" x14ac:dyDescent="0.2">
      <c r="A215" s="384"/>
    </row>
    <row r="216" spans="1:1" x14ac:dyDescent="0.2">
      <c r="A216" s="384"/>
    </row>
    <row r="217" spans="1:1" x14ac:dyDescent="0.2">
      <c r="A217" s="384"/>
    </row>
    <row r="218" spans="1:1" x14ac:dyDescent="0.2">
      <c r="A218" s="384"/>
    </row>
    <row r="219" spans="1:1" x14ac:dyDescent="0.2">
      <c r="A219" s="384"/>
    </row>
    <row r="220" spans="1:1" x14ac:dyDescent="0.2">
      <c r="A220" s="384"/>
    </row>
    <row r="221" spans="1:1" x14ac:dyDescent="0.2">
      <c r="A221" s="384"/>
    </row>
    <row r="222" spans="1:1" x14ac:dyDescent="0.2">
      <c r="A222" s="384"/>
    </row>
    <row r="223" spans="1:1" x14ac:dyDescent="0.2">
      <c r="A223" s="384"/>
    </row>
    <row r="224" spans="1:1" x14ac:dyDescent="0.2">
      <c r="A224" s="384"/>
    </row>
    <row r="225" spans="1:1" x14ac:dyDescent="0.2">
      <c r="A225" s="384"/>
    </row>
    <row r="226" spans="1:1" x14ac:dyDescent="0.2">
      <c r="A226" s="384"/>
    </row>
    <row r="227" spans="1:1" x14ac:dyDescent="0.2">
      <c r="A227" s="384"/>
    </row>
    <row r="228" spans="1:1" x14ac:dyDescent="0.2">
      <c r="A228" s="384"/>
    </row>
    <row r="229" spans="1:1" x14ac:dyDescent="0.2">
      <c r="A229" s="384"/>
    </row>
    <row r="230" spans="1:1" x14ac:dyDescent="0.2">
      <c r="A230" s="384"/>
    </row>
    <row r="231" spans="1:1" x14ac:dyDescent="0.2">
      <c r="A231" s="384"/>
    </row>
    <row r="232" spans="1:1" x14ac:dyDescent="0.2">
      <c r="A232" s="384"/>
    </row>
    <row r="233" spans="1:1" x14ac:dyDescent="0.2">
      <c r="A233" s="384"/>
    </row>
    <row r="234" spans="1:1" x14ac:dyDescent="0.2">
      <c r="A234" s="384"/>
    </row>
    <row r="235" spans="1:1" x14ac:dyDescent="0.2">
      <c r="A235" s="384"/>
    </row>
    <row r="236" spans="1:1" x14ac:dyDescent="0.2">
      <c r="A236" s="384"/>
    </row>
    <row r="237" spans="1:1" x14ac:dyDescent="0.2">
      <c r="A237" s="384"/>
    </row>
    <row r="238" spans="1:1" x14ac:dyDescent="0.2">
      <c r="A238" s="384"/>
    </row>
    <row r="239" spans="1:1" x14ac:dyDescent="0.2">
      <c r="A239" s="384"/>
    </row>
    <row r="240" spans="1:1" x14ac:dyDescent="0.2">
      <c r="A240" s="384"/>
    </row>
    <row r="241" spans="1:1" x14ac:dyDescent="0.2">
      <c r="A241" s="384"/>
    </row>
    <row r="242" spans="1:1" x14ac:dyDescent="0.2">
      <c r="A242" s="384"/>
    </row>
    <row r="243" spans="1:1" x14ac:dyDescent="0.2">
      <c r="A243" s="384"/>
    </row>
    <row r="244" spans="1:1" x14ac:dyDescent="0.2">
      <c r="A244" s="384"/>
    </row>
    <row r="245" spans="1:1" x14ac:dyDescent="0.2">
      <c r="A245" s="384"/>
    </row>
    <row r="246" spans="1:1" x14ac:dyDescent="0.2">
      <c r="A246" s="384"/>
    </row>
    <row r="247" spans="1:1" x14ac:dyDescent="0.2">
      <c r="A247" s="384"/>
    </row>
    <row r="248" spans="1:1" x14ac:dyDescent="0.2">
      <c r="A248" s="384"/>
    </row>
    <row r="249" spans="1:1" x14ac:dyDescent="0.2">
      <c r="A249" s="384"/>
    </row>
    <row r="250" spans="1:1" x14ac:dyDescent="0.2">
      <c r="A250" s="384"/>
    </row>
    <row r="251" spans="1:1" x14ac:dyDescent="0.2">
      <c r="A251" s="384"/>
    </row>
    <row r="252" spans="1:1" x14ac:dyDescent="0.2">
      <c r="A252" s="384"/>
    </row>
    <row r="253" spans="1:1" x14ac:dyDescent="0.2">
      <c r="A253" s="384"/>
    </row>
    <row r="254" spans="1:1" x14ac:dyDescent="0.2">
      <c r="A254" s="384"/>
    </row>
    <row r="255" spans="1:1" x14ac:dyDescent="0.2">
      <c r="A255" s="384"/>
    </row>
    <row r="256" spans="1:1" x14ac:dyDescent="0.2">
      <c r="A256" s="384"/>
    </row>
    <row r="257" spans="1:1" x14ac:dyDescent="0.2">
      <c r="A257" s="384"/>
    </row>
    <row r="258" spans="1:1" x14ac:dyDescent="0.2">
      <c r="A258" s="384"/>
    </row>
    <row r="259" spans="1:1" x14ac:dyDescent="0.2">
      <c r="A259" s="384"/>
    </row>
    <row r="260" spans="1:1" x14ac:dyDescent="0.2">
      <c r="A260" s="384"/>
    </row>
    <row r="261" spans="1:1" x14ac:dyDescent="0.2">
      <c r="A261" s="384"/>
    </row>
    <row r="262" spans="1:1" x14ac:dyDescent="0.2">
      <c r="A262" s="384"/>
    </row>
    <row r="263" spans="1:1" x14ac:dyDescent="0.2">
      <c r="A263" s="384"/>
    </row>
    <row r="264" spans="1:1" x14ac:dyDescent="0.2">
      <c r="A264" s="384"/>
    </row>
    <row r="265" spans="1:1" x14ac:dyDescent="0.2">
      <c r="A265" s="384"/>
    </row>
    <row r="266" spans="1:1" x14ac:dyDescent="0.2">
      <c r="A266" s="384"/>
    </row>
    <row r="267" spans="1:1" x14ac:dyDescent="0.2">
      <c r="A267" s="384"/>
    </row>
    <row r="268" spans="1:1" x14ac:dyDescent="0.2">
      <c r="A268" s="384"/>
    </row>
    <row r="269" spans="1:1" x14ac:dyDescent="0.2">
      <c r="A269" s="384"/>
    </row>
    <row r="270" spans="1:1" x14ac:dyDescent="0.2">
      <c r="A270" s="384"/>
    </row>
    <row r="271" spans="1:1" x14ac:dyDescent="0.2">
      <c r="A271" s="384"/>
    </row>
    <row r="272" spans="1:1" x14ac:dyDescent="0.2">
      <c r="A272" s="384"/>
    </row>
    <row r="273" spans="1:1" x14ac:dyDescent="0.2">
      <c r="A273" s="384"/>
    </row>
    <row r="274" spans="1:1" x14ac:dyDescent="0.2">
      <c r="A274" s="384"/>
    </row>
    <row r="275" spans="1:1" x14ac:dyDescent="0.2">
      <c r="A275" s="384"/>
    </row>
    <row r="276" spans="1:1" x14ac:dyDescent="0.2">
      <c r="A276" s="384"/>
    </row>
    <row r="277" spans="1:1" x14ac:dyDescent="0.2">
      <c r="A277" s="384"/>
    </row>
    <row r="278" spans="1:1" x14ac:dyDescent="0.2">
      <c r="A278" s="384"/>
    </row>
    <row r="279" spans="1:1" x14ac:dyDescent="0.2">
      <c r="A279" s="384"/>
    </row>
    <row r="280" spans="1:1" x14ac:dyDescent="0.2">
      <c r="A280" s="384"/>
    </row>
    <row r="281" spans="1:1" x14ac:dyDescent="0.2">
      <c r="A281" s="384"/>
    </row>
    <row r="282" spans="1:1" x14ac:dyDescent="0.2">
      <c r="A282" s="384"/>
    </row>
    <row r="283" spans="1:1" x14ac:dyDescent="0.2">
      <c r="A283" s="384"/>
    </row>
    <row r="284" spans="1:1" x14ac:dyDescent="0.2">
      <c r="A284" s="384"/>
    </row>
    <row r="285" spans="1:1" x14ac:dyDescent="0.2">
      <c r="A285" s="384"/>
    </row>
    <row r="286" spans="1:1" x14ac:dyDescent="0.2">
      <c r="A286" s="384"/>
    </row>
    <row r="287" spans="1:1" x14ac:dyDescent="0.2">
      <c r="A287" s="384"/>
    </row>
    <row r="288" spans="1:1" x14ac:dyDescent="0.2">
      <c r="A288" s="384"/>
    </row>
    <row r="289" spans="1:1" x14ac:dyDescent="0.2">
      <c r="A289" s="384"/>
    </row>
    <row r="290" spans="1:1" x14ac:dyDescent="0.2">
      <c r="A290" s="384"/>
    </row>
    <row r="291" spans="1:1" x14ac:dyDescent="0.2">
      <c r="A291" s="384"/>
    </row>
    <row r="292" spans="1:1" x14ac:dyDescent="0.2">
      <c r="A292" s="384"/>
    </row>
    <row r="293" spans="1:1" x14ac:dyDescent="0.2">
      <c r="A293" s="384"/>
    </row>
    <row r="294" spans="1:1" x14ac:dyDescent="0.2">
      <c r="A294" s="384"/>
    </row>
    <row r="295" spans="1:1" x14ac:dyDescent="0.2">
      <c r="A295" s="384"/>
    </row>
    <row r="296" spans="1:1" x14ac:dyDescent="0.2">
      <c r="A296" s="384"/>
    </row>
    <row r="297" spans="1:1" x14ac:dyDescent="0.2">
      <c r="A297" s="384"/>
    </row>
    <row r="298" spans="1:1" x14ac:dyDescent="0.2">
      <c r="A298" s="384"/>
    </row>
    <row r="299" spans="1:1" x14ac:dyDescent="0.2">
      <c r="A299" s="384"/>
    </row>
    <row r="300" spans="1:1" x14ac:dyDescent="0.2">
      <c r="A300" s="384"/>
    </row>
    <row r="301" spans="1:1" x14ac:dyDescent="0.2">
      <c r="A301" s="384"/>
    </row>
    <row r="302" spans="1:1" x14ac:dyDescent="0.2">
      <c r="A302" s="384"/>
    </row>
    <row r="303" spans="1:1" x14ac:dyDescent="0.2">
      <c r="A303" s="384"/>
    </row>
    <row r="304" spans="1:1" x14ac:dyDescent="0.2">
      <c r="A304" s="384"/>
    </row>
    <row r="305" spans="1:1" x14ac:dyDescent="0.2">
      <c r="A305" s="384"/>
    </row>
    <row r="306" spans="1:1" x14ac:dyDescent="0.2">
      <c r="A306" s="384"/>
    </row>
    <row r="307" spans="1:1" x14ac:dyDescent="0.2">
      <c r="A307" s="384"/>
    </row>
    <row r="308" spans="1:1" x14ac:dyDescent="0.2">
      <c r="A308" s="384"/>
    </row>
    <row r="309" spans="1:1" x14ac:dyDescent="0.2">
      <c r="A309" s="384"/>
    </row>
    <row r="310" spans="1:1" x14ac:dyDescent="0.2">
      <c r="A310" s="384"/>
    </row>
    <row r="311" spans="1:1" x14ac:dyDescent="0.2">
      <c r="A311" s="384"/>
    </row>
    <row r="312" spans="1:1" x14ac:dyDescent="0.2">
      <c r="A312" s="384"/>
    </row>
    <row r="313" spans="1:1" x14ac:dyDescent="0.2">
      <c r="A313" s="384"/>
    </row>
    <row r="314" spans="1:1" x14ac:dyDescent="0.2">
      <c r="A314" s="384"/>
    </row>
    <row r="315" spans="1:1" x14ac:dyDescent="0.2">
      <c r="A315" s="384"/>
    </row>
    <row r="316" spans="1:1" x14ac:dyDescent="0.2">
      <c r="A316" s="384"/>
    </row>
    <row r="317" spans="1:1" x14ac:dyDescent="0.2">
      <c r="A317" s="384"/>
    </row>
    <row r="318" spans="1:1" x14ac:dyDescent="0.2">
      <c r="A318" s="384"/>
    </row>
    <row r="319" spans="1:1" x14ac:dyDescent="0.2">
      <c r="A319" s="384"/>
    </row>
    <row r="320" spans="1:1" x14ac:dyDescent="0.2">
      <c r="A320" s="384"/>
    </row>
    <row r="321" spans="1:1" x14ac:dyDescent="0.2">
      <c r="A321" s="384"/>
    </row>
    <row r="322" spans="1:1" x14ac:dyDescent="0.2">
      <c r="A322" s="384"/>
    </row>
    <row r="323" spans="1:1" x14ac:dyDescent="0.2">
      <c r="A323" s="384"/>
    </row>
    <row r="324" spans="1:1" x14ac:dyDescent="0.2">
      <c r="A324" s="384"/>
    </row>
    <row r="325" spans="1:1" x14ac:dyDescent="0.2">
      <c r="A325" s="384"/>
    </row>
    <row r="326" spans="1:1" x14ac:dyDescent="0.2">
      <c r="A326" s="384"/>
    </row>
    <row r="327" spans="1:1" x14ac:dyDescent="0.2">
      <c r="A327" s="384"/>
    </row>
    <row r="328" spans="1:1" x14ac:dyDescent="0.2">
      <c r="A328" s="384"/>
    </row>
    <row r="329" spans="1:1" x14ac:dyDescent="0.2">
      <c r="A329" s="384"/>
    </row>
    <row r="330" spans="1:1" x14ac:dyDescent="0.2">
      <c r="A330" s="384"/>
    </row>
    <row r="331" spans="1:1" x14ac:dyDescent="0.2">
      <c r="A331" s="384"/>
    </row>
    <row r="332" spans="1:1" x14ac:dyDescent="0.2">
      <c r="A332" s="384"/>
    </row>
    <row r="333" spans="1:1" x14ac:dyDescent="0.2">
      <c r="A333" s="384"/>
    </row>
    <row r="334" spans="1:1" x14ac:dyDescent="0.2">
      <c r="A334" s="384"/>
    </row>
    <row r="335" spans="1:1" x14ac:dyDescent="0.2">
      <c r="A335" s="384"/>
    </row>
    <row r="336" spans="1:1" x14ac:dyDescent="0.2">
      <c r="A336" s="384"/>
    </row>
    <row r="337" spans="1:1" x14ac:dyDescent="0.2">
      <c r="A337" s="384"/>
    </row>
    <row r="338" spans="1:1" x14ac:dyDescent="0.2">
      <c r="A338" s="384"/>
    </row>
    <row r="339" spans="1:1" x14ac:dyDescent="0.2">
      <c r="A339" s="384"/>
    </row>
    <row r="340" spans="1:1" x14ac:dyDescent="0.2">
      <c r="A340" s="384"/>
    </row>
    <row r="341" spans="1:1" x14ac:dyDescent="0.2">
      <c r="A341" s="384"/>
    </row>
    <row r="342" spans="1:1" x14ac:dyDescent="0.2">
      <c r="A342" s="384"/>
    </row>
    <row r="343" spans="1:1" x14ac:dyDescent="0.2">
      <c r="A343" s="384"/>
    </row>
    <row r="344" spans="1:1" x14ac:dyDescent="0.2">
      <c r="A344" s="384"/>
    </row>
    <row r="345" spans="1:1" x14ac:dyDescent="0.2">
      <c r="A345" s="384"/>
    </row>
    <row r="346" spans="1:1" x14ac:dyDescent="0.2">
      <c r="A346" s="384"/>
    </row>
    <row r="347" spans="1:1" x14ac:dyDescent="0.2">
      <c r="A347" s="384"/>
    </row>
    <row r="348" spans="1:1" x14ac:dyDescent="0.2">
      <c r="A348" s="384"/>
    </row>
    <row r="349" spans="1:1" x14ac:dyDescent="0.2">
      <c r="A349" s="384"/>
    </row>
    <row r="350" spans="1:1" x14ac:dyDescent="0.2">
      <c r="A350" s="384"/>
    </row>
    <row r="351" spans="1:1" x14ac:dyDescent="0.2">
      <c r="A351" s="384"/>
    </row>
    <row r="352" spans="1:1" x14ac:dyDescent="0.2">
      <c r="A352" s="384"/>
    </row>
    <row r="353" spans="1:1" x14ac:dyDescent="0.2">
      <c r="A353" s="384"/>
    </row>
    <row r="354" spans="1:1" x14ac:dyDescent="0.2">
      <c r="A354" s="384"/>
    </row>
    <row r="355" spans="1:1" x14ac:dyDescent="0.2">
      <c r="A355" s="384"/>
    </row>
    <row r="356" spans="1:1" x14ac:dyDescent="0.2">
      <c r="A356" s="384"/>
    </row>
    <row r="357" spans="1:1" x14ac:dyDescent="0.2">
      <c r="A357" s="384"/>
    </row>
    <row r="358" spans="1:1" x14ac:dyDescent="0.2">
      <c r="A358" s="384"/>
    </row>
    <row r="359" spans="1:1" x14ac:dyDescent="0.2">
      <c r="A359" s="384"/>
    </row>
    <row r="360" spans="1:1" x14ac:dyDescent="0.2">
      <c r="A360" s="384"/>
    </row>
    <row r="361" spans="1:1" x14ac:dyDescent="0.2">
      <c r="A361" s="384"/>
    </row>
    <row r="362" spans="1:1" x14ac:dyDescent="0.2">
      <c r="A362" s="384"/>
    </row>
    <row r="363" spans="1:1" x14ac:dyDescent="0.2">
      <c r="A363" s="384"/>
    </row>
    <row r="364" spans="1:1" x14ac:dyDescent="0.2">
      <c r="A364" s="384"/>
    </row>
    <row r="365" spans="1:1" x14ac:dyDescent="0.2">
      <c r="A365" s="384"/>
    </row>
    <row r="366" spans="1:1" x14ac:dyDescent="0.2">
      <c r="A366" s="384"/>
    </row>
    <row r="367" spans="1:1" x14ac:dyDescent="0.2">
      <c r="A367" s="384"/>
    </row>
    <row r="368" spans="1:1" x14ac:dyDescent="0.2">
      <c r="A368" s="384"/>
    </row>
    <row r="369" spans="1:1" x14ac:dyDescent="0.2">
      <c r="A369" s="384"/>
    </row>
    <row r="370" spans="1:1" x14ac:dyDescent="0.2">
      <c r="A370" s="384"/>
    </row>
    <row r="371" spans="1:1" x14ac:dyDescent="0.2">
      <c r="A371" s="384"/>
    </row>
    <row r="372" spans="1:1" x14ac:dyDescent="0.2">
      <c r="A372" s="384"/>
    </row>
    <row r="373" spans="1:1" x14ac:dyDescent="0.2">
      <c r="A373" s="384"/>
    </row>
    <row r="374" spans="1:1" x14ac:dyDescent="0.2">
      <c r="A374" s="384"/>
    </row>
    <row r="375" spans="1:1" x14ac:dyDescent="0.2">
      <c r="A375" s="384"/>
    </row>
    <row r="376" spans="1:1" x14ac:dyDescent="0.2">
      <c r="A376" s="384"/>
    </row>
    <row r="377" spans="1:1" x14ac:dyDescent="0.2">
      <c r="A377" s="384"/>
    </row>
    <row r="378" spans="1:1" x14ac:dyDescent="0.2">
      <c r="A378" s="384"/>
    </row>
    <row r="379" spans="1:1" x14ac:dyDescent="0.2">
      <c r="A379" s="384"/>
    </row>
    <row r="380" spans="1:1" x14ac:dyDescent="0.2">
      <c r="A380" s="384"/>
    </row>
    <row r="381" spans="1:1" x14ac:dyDescent="0.2">
      <c r="A381" s="384"/>
    </row>
    <row r="382" spans="1:1" x14ac:dyDescent="0.2">
      <c r="A382" s="384"/>
    </row>
    <row r="383" spans="1:1" x14ac:dyDescent="0.2">
      <c r="A383" s="384"/>
    </row>
    <row r="384" spans="1:1" x14ac:dyDescent="0.2">
      <c r="A384" s="384"/>
    </row>
    <row r="385" spans="1:1" x14ac:dyDescent="0.2">
      <c r="A385" s="384"/>
    </row>
    <row r="386" spans="1:1" x14ac:dyDescent="0.2">
      <c r="A386" s="384"/>
    </row>
    <row r="387" spans="1:1" x14ac:dyDescent="0.2">
      <c r="A387" s="384"/>
    </row>
    <row r="388" spans="1:1" x14ac:dyDescent="0.2">
      <c r="A388" s="384"/>
    </row>
    <row r="389" spans="1:1" x14ac:dyDescent="0.2">
      <c r="A389" s="384"/>
    </row>
    <row r="390" spans="1:1" x14ac:dyDescent="0.2">
      <c r="A390" s="384"/>
    </row>
    <row r="391" spans="1:1" x14ac:dyDescent="0.2">
      <c r="A391" s="384"/>
    </row>
    <row r="392" spans="1:1" x14ac:dyDescent="0.2">
      <c r="A392" s="384"/>
    </row>
    <row r="393" spans="1:1" x14ac:dyDescent="0.2">
      <c r="A393" s="384"/>
    </row>
    <row r="394" spans="1:1" x14ac:dyDescent="0.2">
      <c r="A394" s="384"/>
    </row>
    <row r="395" spans="1:1" x14ac:dyDescent="0.2">
      <c r="A395" s="384"/>
    </row>
    <row r="396" spans="1:1" x14ac:dyDescent="0.2">
      <c r="A396" s="384"/>
    </row>
    <row r="397" spans="1:1" x14ac:dyDescent="0.2">
      <c r="A397" s="384"/>
    </row>
    <row r="398" spans="1:1" x14ac:dyDescent="0.2">
      <c r="A398" s="384"/>
    </row>
    <row r="399" spans="1:1" x14ac:dyDescent="0.2">
      <c r="A399" s="384"/>
    </row>
    <row r="400" spans="1:1" x14ac:dyDescent="0.2">
      <c r="A400" s="384"/>
    </row>
    <row r="401" spans="1:1" x14ac:dyDescent="0.2">
      <c r="A401" s="384"/>
    </row>
    <row r="402" spans="1:1" x14ac:dyDescent="0.2">
      <c r="A402" s="384"/>
    </row>
    <row r="403" spans="1:1" x14ac:dyDescent="0.2">
      <c r="A403" s="384"/>
    </row>
    <row r="404" spans="1:1" x14ac:dyDescent="0.2">
      <c r="A404" s="384"/>
    </row>
    <row r="405" spans="1:1" x14ac:dyDescent="0.2">
      <c r="A405" s="384"/>
    </row>
    <row r="406" spans="1:1" x14ac:dyDescent="0.2">
      <c r="A406" s="384"/>
    </row>
    <row r="407" spans="1:1" x14ac:dyDescent="0.2">
      <c r="A407" s="384"/>
    </row>
    <row r="408" spans="1:1" x14ac:dyDescent="0.2">
      <c r="A408" s="384"/>
    </row>
    <row r="409" spans="1:1" x14ac:dyDescent="0.2">
      <c r="A409" s="384"/>
    </row>
    <row r="410" spans="1:1" x14ac:dyDescent="0.2">
      <c r="A410" s="384"/>
    </row>
    <row r="411" spans="1:1" x14ac:dyDescent="0.2">
      <c r="A411" s="384"/>
    </row>
    <row r="412" spans="1:1" x14ac:dyDescent="0.2">
      <c r="A412" s="384"/>
    </row>
    <row r="413" spans="1:1" x14ac:dyDescent="0.2">
      <c r="A413" s="384"/>
    </row>
    <row r="414" spans="1:1" x14ac:dyDescent="0.2">
      <c r="A414" s="384"/>
    </row>
    <row r="415" spans="1:1" x14ac:dyDescent="0.2">
      <c r="A415" s="384"/>
    </row>
    <row r="416" spans="1:1" x14ac:dyDescent="0.2">
      <c r="A416" s="384"/>
    </row>
    <row r="417" spans="1:1" x14ac:dyDescent="0.2">
      <c r="A417" s="384"/>
    </row>
    <row r="418" spans="1:1" x14ac:dyDescent="0.2">
      <c r="A418" s="384"/>
    </row>
    <row r="419" spans="1:1" x14ac:dyDescent="0.2">
      <c r="A419" s="384"/>
    </row>
    <row r="420" spans="1:1" x14ac:dyDescent="0.2">
      <c r="A420" s="384"/>
    </row>
    <row r="421" spans="1:1" x14ac:dyDescent="0.2">
      <c r="A421" s="384"/>
    </row>
    <row r="422" spans="1:1" x14ac:dyDescent="0.2">
      <c r="A422" s="384"/>
    </row>
    <row r="423" spans="1:1" x14ac:dyDescent="0.2">
      <c r="A423" s="384"/>
    </row>
    <row r="424" spans="1:1" x14ac:dyDescent="0.2">
      <c r="A424" s="384"/>
    </row>
    <row r="425" spans="1:1" x14ac:dyDescent="0.2">
      <c r="A425" s="384"/>
    </row>
    <row r="426" spans="1:1" x14ac:dyDescent="0.2">
      <c r="A426" s="384"/>
    </row>
    <row r="427" spans="1:1" x14ac:dyDescent="0.2">
      <c r="A427" s="384"/>
    </row>
    <row r="428" spans="1:1" x14ac:dyDescent="0.2">
      <c r="A428" s="384"/>
    </row>
    <row r="429" spans="1:1" x14ac:dyDescent="0.2">
      <c r="A429" s="384"/>
    </row>
    <row r="430" spans="1:1" x14ac:dyDescent="0.2">
      <c r="A430" s="384"/>
    </row>
    <row r="431" spans="1:1" x14ac:dyDescent="0.2">
      <c r="A431" s="384"/>
    </row>
  </sheetData>
  <hyperlinks>
    <hyperlink ref="A5" location="INDICE!A8" display="Volver al indice" xr:uid="{68B04148-6537-4374-81F3-260CF563BB93}"/>
    <hyperlink ref="C9" location="'7.1'!B151" display="Pesca y servicios conexos (1)" xr:uid="{4727531B-968B-498D-A43A-4B182CD9D2C5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E9A33-92AF-43CF-9181-F957187EACDE}">
  <sheetPr codeName="Hoja18"/>
  <dimension ref="A1:P159"/>
  <sheetViews>
    <sheetView zoomScale="130" zoomScaleNormal="130" workbookViewId="0">
      <pane xSplit="1" ySplit="9" topLeftCell="D117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RowHeight="11.25" x14ac:dyDescent="0.2"/>
  <cols>
    <col min="1" max="1" width="9.85546875" style="71" bestFit="1" customWidth="1"/>
    <col min="2" max="16" width="15" style="71" customWidth="1"/>
    <col min="17" max="16384" width="11.42578125" style="71"/>
  </cols>
  <sheetData>
    <row r="1" spans="1:16" ht="3" customHeight="1" x14ac:dyDescent="0.2">
      <c r="A1" s="206"/>
    </row>
    <row r="2" spans="1:16" ht="11.25" customHeight="1" x14ac:dyDescent="0.2">
      <c r="A2" s="210" t="s">
        <v>2</v>
      </c>
      <c r="B2" s="204" t="s">
        <v>149</v>
      </c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</row>
    <row r="3" spans="1:16" ht="11.25" customHeight="1" x14ac:dyDescent="0.2">
      <c r="A3" s="210" t="s">
        <v>39</v>
      </c>
      <c r="B3" s="204" t="s">
        <v>142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</row>
    <row r="4" spans="1:16" ht="3" customHeight="1" x14ac:dyDescent="0.2">
      <c r="A4" s="325"/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476"/>
      <c r="P4" s="531"/>
    </row>
    <row r="5" spans="1:16" ht="22.5" x14ac:dyDescent="0.2">
      <c r="A5" s="208" t="s">
        <v>79</v>
      </c>
      <c r="B5" s="479"/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479"/>
      <c r="P5" s="532"/>
    </row>
    <row r="6" spans="1:16" ht="3" customHeight="1" x14ac:dyDescent="0.2">
      <c r="A6" s="326"/>
      <c r="B6" s="482"/>
      <c r="C6" s="482"/>
      <c r="D6" s="482"/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533"/>
    </row>
    <row r="7" spans="1:16" ht="27.75" customHeight="1" x14ac:dyDescent="0.2">
      <c r="A7" s="210" t="s">
        <v>41</v>
      </c>
      <c r="B7" s="95" t="s">
        <v>161</v>
      </c>
      <c r="C7" s="96" t="s">
        <v>161</v>
      </c>
      <c r="D7" s="96" t="s">
        <v>161</v>
      </c>
      <c r="E7" s="96" t="s">
        <v>161</v>
      </c>
      <c r="F7" s="96" t="s">
        <v>161</v>
      </c>
      <c r="G7" s="96" t="s">
        <v>161</v>
      </c>
      <c r="H7" s="96" t="s">
        <v>161</v>
      </c>
      <c r="I7" s="96" t="s">
        <v>161</v>
      </c>
      <c r="J7" s="96" t="s">
        <v>161</v>
      </c>
      <c r="K7" s="96" t="s">
        <v>161</v>
      </c>
      <c r="L7" s="96" t="s">
        <v>161</v>
      </c>
      <c r="M7" s="96" t="s">
        <v>161</v>
      </c>
      <c r="N7" s="96" t="s">
        <v>161</v>
      </c>
      <c r="O7" s="704" t="s">
        <v>161</v>
      </c>
      <c r="P7" s="168" t="s">
        <v>161</v>
      </c>
    </row>
    <row r="8" spans="1:16" ht="0.75" customHeight="1" x14ac:dyDescent="0.2">
      <c r="A8" s="325"/>
      <c r="B8" s="529"/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705"/>
      <c r="P8" s="529"/>
    </row>
    <row r="9" spans="1:16" ht="45.75" customHeight="1" thickBot="1" x14ac:dyDescent="0.25">
      <c r="A9" s="527" t="s">
        <v>7</v>
      </c>
      <c r="B9" s="535" t="s">
        <v>84</v>
      </c>
      <c r="C9" s="534" t="s">
        <v>85</v>
      </c>
      <c r="D9" s="534" t="s">
        <v>143</v>
      </c>
      <c r="E9" s="534" t="s">
        <v>31</v>
      </c>
      <c r="F9" s="534" t="s">
        <v>87</v>
      </c>
      <c r="G9" s="534" t="s">
        <v>141</v>
      </c>
      <c r="H9" s="534" t="s">
        <v>33</v>
      </c>
      <c r="I9" s="534" t="s">
        <v>192</v>
      </c>
      <c r="J9" s="534" t="s">
        <v>193</v>
      </c>
      <c r="K9" s="534" t="s">
        <v>146</v>
      </c>
      <c r="L9" s="534" t="s">
        <v>91</v>
      </c>
      <c r="M9" s="534" t="s">
        <v>34</v>
      </c>
      <c r="N9" s="534" t="s">
        <v>92</v>
      </c>
      <c r="O9" s="706" t="s">
        <v>93</v>
      </c>
      <c r="P9" s="543" t="s">
        <v>35</v>
      </c>
    </row>
    <row r="10" spans="1:16" ht="12.75" customHeight="1" x14ac:dyDescent="0.2">
      <c r="A10" s="528" t="s">
        <v>333</v>
      </c>
      <c r="B10" s="540">
        <v>233667</v>
      </c>
      <c r="C10" s="541">
        <v>8116</v>
      </c>
      <c r="D10" s="541">
        <v>33062</v>
      </c>
      <c r="E10" s="541">
        <v>883197</v>
      </c>
      <c r="F10" s="541">
        <v>44276</v>
      </c>
      <c r="G10" s="541">
        <v>182236</v>
      </c>
      <c r="H10" s="541">
        <v>519514</v>
      </c>
      <c r="I10" s="541">
        <v>107072</v>
      </c>
      <c r="J10" s="541">
        <v>281740</v>
      </c>
      <c r="K10" s="541">
        <v>115932</v>
      </c>
      <c r="L10" s="541">
        <v>453423</v>
      </c>
      <c r="M10" s="541">
        <v>149440</v>
      </c>
      <c r="N10" s="541">
        <v>171067</v>
      </c>
      <c r="O10" s="707">
        <v>241551</v>
      </c>
      <c r="P10" s="542">
        <v>3424293</v>
      </c>
    </row>
    <row r="11" spans="1:16" ht="12.75" customHeight="1" x14ac:dyDescent="0.2">
      <c r="A11" s="528" t="s">
        <v>334</v>
      </c>
      <c r="B11" s="538">
        <v>235856</v>
      </c>
      <c r="C11" s="539">
        <v>9255</v>
      </c>
      <c r="D11" s="539">
        <v>33736</v>
      </c>
      <c r="E11" s="539">
        <v>890840</v>
      </c>
      <c r="F11" s="539">
        <v>44636</v>
      </c>
      <c r="G11" s="539">
        <v>186343</v>
      </c>
      <c r="H11" s="539">
        <v>527189</v>
      </c>
      <c r="I11" s="539">
        <v>102261</v>
      </c>
      <c r="J11" s="539">
        <v>286401</v>
      </c>
      <c r="K11" s="539">
        <v>119644</v>
      </c>
      <c r="L11" s="539">
        <v>460188</v>
      </c>
      <c r="M11" s="539">
        <v>159544</v>
      </c>
      <c r="N11" s="539">
        <v>171545</v>
      </c>
      <c r="O11" s="708">
        <v>238079</v>
      </c>
      <c r="P11" s="544">
        <v>3465517</v>
      </c>
    </row>
    <row r="12" spans="1:16" ht="12.75" customHeight="1" x14ac:dyDescent="0.2">
      <c r="A12" s="528" t="s">
        <v>335</v>
      </c>
      <c r="B12" s="538">
        <v>231227</v>
      </c>
      <c r="C12" s="539">
        <v>9457</v>
      </c>
      <c r="D12" s="539">
        <v>34176</v>
      </c>
      <c r="E12" s="539">
        <v>896864</v>
      </c>
      <c r="F12" s="539">
        <v>45250</v>
      </c>
      <c r="G12" s="539">
        <v>202239</v>
      </c>
      <c r="H12" s="539">
        <v>536298</v>
      </c>
      <c r="I12" s="539">
        <v>105085</v>
      </c>
      <c r="J12" s="539">
        <v>292441</v>
      </c>
      <c r="K12" s="539">
        <v>122084</v>
      </c>
      <c r="L12" s="539">
        <v>478057</v>
      </c>
      <c r="M12" s="539">
        <v>162318</v>
      </c>
      <c r="N12" s="539">
        <v>173653</v>
      </c>
      <c r="O12" s="708">
        <v>239270</v>
      </c>
      <c r="P12" s="544">
        <v>3528419</v>
      </c>
    </row>
    <row r="13" spans="1:16" ht="12.75" customHeight="1" x14ac:dyDescent="0.2">
      <c r="A13" s="528" t="s">
        <v>336</v>
      </c>
      <c r="B13" s="538">
        <v>237822</v>
      </c>
      <c r="C13" s="539">
        <v>8731</v>
      </c>
      <c r="D13" s="539">
        <v>36235</v>
      </c>
      <c r="E13" s="539">
        <v>910881</v>
      </c>
      <c r="F13" s="539">
        <v>44484</v>
      </c>
      <c r="G13" s="539">
        <v>216272</v>
      </c>
      <c r="H13" s="539">
        <v>552036</v>
      </c>
      <c r="I13" s="539">
        <v>108395</v>
      </c>
      <c r="J13" s="539">
        <v>296483</v>
      </c>
      <c r="K13" s="539">
        <v>124149</v>
      </c>
      <c r="L13" s="539">
        <v>492955</v>
      </c>
      <c r="M13" s="539">
        <v>178032</v>
      </c>
      <c r="N13" s="539">
        <v>175114</v>
      </c>
      <c r="O13" s="708">
        <v>245404</v>
      </c>
      <c r="P13" s="544">
        <v>3626993</v>
      </c>
    </row>
    <row r="14" spans="1:16" ht="12.75" customHeight="1" x14ac:dyDescent="0.2">
      <c r="A14" s="528" t="s">
        <v>337</v>
      </c>
      <c r="B14" s="538">
        <v>258634</v>
      </c>
      <c r="C14" s="539">
        <v>9729</v>
      </c>
      <c r="D14" s="539">
        <v>35711</v>
      </c>
      <c r="E14" s="539">
        <v>922208</v>
      </c>
      <c r="F14" s="539">
        <v>44705</v>
      </c>
      <c r="G14" s="539">
        <v>232184</v>
      </c>
      <c r="H14" s="539">
        <v>563084</v>
      </c>
      <c r="I14" s="539">
        <v>114184</v>
      </c>
      <c r="J14" s="539">
        <v>302731</v>
      </c>
      <c r="K14" s="539">
        <v>125515</v>
      </c>
      <c r="L14" s="539">
        <v>508206</v>
      </c>
      <c r="M14" s="539">
        <v>180059</v>
      </c>
      <c r="N14" s="539">
        <v>178269</v>
      </c>
      <c r="O14" s="708">
        <v>249318</v>
      </c>
      <c r="P14" s="544">
        <v>3724537</v>
      </c>
    </row>
    <row r="15" spans="1:16" ht="12.75" customHeight="1" x14ac:dyDescent="0.2">
      <c r="A15" s="528" t="s">
        <v>338</v>
      </c>
      <c r="B15" s="538">
        <v>257305</v>
      </c>
      <c r="C15" s="539">
        <v>10479</v>
      </c>
      <c r="D15" s="539">
        <v>37072</v>
      </c>
      <c r="E15" s="539">
        <v>933274</v>
      </c>
      <c r="F15" s="539">
        <v>45012</v>
      </c>
      <c r="G15" s="539">
        <v>236005</v>
      </c>
      <c r="H15" s="539">
        <v>570536</v>
      </c>
      <c r="I15" s="539">
        <v>108201</v>
      </c>
      <c r="J15" s="539">
        <v>310493</v>
      </c>
      <c r="K15" s="539">
        <v>130629</v>
      </c>
      <c r="L15" s="539">
        <v>515815</v>
      </c>
      <c r="M15" s="539">
        <v>193533</v>
      </c>
      <c r="N15" s="539">
        <v>177731</v>
      </c>
      <c r="O15" s="708">
        <v>249824</v>
      </c>
      <c r="P15" s="544">
        <v>3775909</v>
      </c>
    </row>
    <row r="16" spans="1:16" ht="12.75" customHeight="1" x14ac:dyDescent="0.2">
      <c r="A16" s="528" t="s">
        <v>339</v>
      </c>
      <c r="B16" s="538">
        <v>245450</v>
      </c>
      <c r="C16" s="539">
        <v>10052</v>
      </c>
      <c r="D16" s="539">
        <v>37629</v>
      </c>
      <c r="E16" s="539">
        <v>933628</v>
      </c>
      <c r="F16" s="539">
        <v>47384</v>
      </c>
      <c r="G16" s="539">
        <v>246060</v>
      </c>
      <c r="H16" s="539">
        <v>580759</v>
      </c>
      <c r="I16" s="539">
        <v>112527</v>
      </c>
      <c r="J16" s="539">
        <v>334698</v>
      </c>
      <c r="K16" s="539">
        <v>132138</v>
      </c>
      <c r="L16" s="539">
        <v>528019</v>
      </c>
      <c r="M16" s="539">
        <v>195551</v>
      </c>
      <c r="N16" s="539">
        <v>179702</v>
      </c>
      <c r="O16" s="708">
        <v>252024</v>
      </c>
      <c r="P16" s="544">
        <v>3835621</v>
      </c>
    </row>
    <row r="17" spans="1:16" ht="12.75" customHeight="1" x14ac:dyDescent="0.2">
      <c r="A17" s="528" t="s">
        <v>340</v>
      </c>
      <c r="B17" s="538">
        <v>250647</v>
      </c>
      <c r="C17" s="539">
        <v>9005</v>
      </c>
      <c r="D17" s="539">
        <v>37673</v>
      </c>
      <c r="E17" s="539">
        <v>947176</v>
      </c>
      <c r="F17" s="539">
        <v>47623</v>
      </c>
      <c r="G17" s="539">
        <v>255910</v>
      </c>
      <c r="H17" s="539">
        <v>598679</v>
      </c>
      <c r="I17" s="539">
        <v>117314</v>
      </c>
      <c r="J17" s="539">
        <v>346114</v>
      </c>
      <c r="K17" s="539">
        <v>135645</v>
      </c>
      <c r="L17" s="539">
        <v>551086</v>
      </c>
      <c r="M17" s="539">
        <v>216781</v>
      </c>
      <c r="N17" s="539">
        <v>180395</v>
      </c>
      <c r="O17" s="708">
        <v>258964</v>
      </c>
      <c r="P17" s="544">
        <v>3953012</v>
      </c>
    </row>
    <row r="18" spans="1:16" ht="12.75" customHeight="1" x14ac:dyDescent="0.2">
      <c r="A18" s="528" t="s">
        <v>341</v>
      </c>
      <c r="B18" s="538">
        <v>270515</v>
      </c>
      <c r="C18" s="539">
        <v>9896</v>
      </c>
      <c r="D18" s="539">
        <v>38577</v>
      </c>
      <c r="E18" s="539">
        <v>952594</v>
      </c>
      <c r="F18" s="539">
        <v>47980</v>
      </c>
      <c r="G18" s="539">
        <v>260130</v>
      </c>
      <c r="H18" s="539">
        <v>610946</v>
      </c>
      <c r="I18" s="539">
        <v>124059</v>
      </c>
      <c r="J18" s="539">
        <v>344970</v>
      </c>
      <c r="K18" s="539">
        <v>138595</v>
      </c>
      <c r="L18" s="539">
        <v>567752</v>
      </c>
      <c r="M18" s="539">
        <v>242831</v>
      </c>
      <c r="N18" s="539">
        <v>180743</v>
      </c>
      <c r="O18" s="708">
        <v>266765</v>
      </c>
      <c r="P18" s="544">
        <v>4056353</v>
      </c>
    </row>
    <row r="19" spans="1:16" ht="12.75" customHeight="1" x14ac:dyDescent="0.2">
      <c r="A19" s="528" t="s">
        <v>342</v>
      </c>
      <c r="B19" s="538">
        <v>256484</v>
      </c>
      <c r="C19" s="539">
        <v>10632</v>
      </c>
      <c r="D19" s="539">
        <v>39073</v>
      </c>
      <c r="E19" s="539">
        <v>954636</v>
      </c>
      <c r="F19" s="539">
        <v>47996</v>
      </c>
      <c r="G19" s="539">
        <v>260956</v>
      </c>
      <c r="H19" s="539">
        <v>616740</v>
      </c>
      <c r="I19" s="539">
        <v>116153</v>
      </c>
      <c r="J19" s="539">
        <v>349030</v>
      </c>
      <c r="K19" s="539">
        <v>140450</v>
      </c>
      <c r="L19" s="539">
        <v>570577</v>
      </c>
      <c r="M19" s="539">
        <v>261248</v>
      </c>
      <c r="N19" s="539">
        <v>180345</v>
      </c>
      <c r="O19" s="708">
        <v>264313</v>
      </c>
      <c r="P19" s="544">
        <v>4068633</v>
      </c>
    </row>
    <row r="20" spans="1:16" ht="12.75" customHeight="1" x14ac:dyDescent="0.2">
      <c r="A20" s="528" t="s">
        <v>343</v>
      </c>
      <c r="B20" s="538">
        <v>251596</v>
      </c>
      <c r="C20" s="539">
        <v>9584</v>
      </c>
      <c r="D20" s="539">
        <v>38903</v>
      </c>
      <c r="E20" s="539">
        <v>947506</v>
      </c>
      <c r="F20" s="539">
        <v>49010</v>
      </c>
      <c r="G20" s="539">
        <v>268850</v>
      </c>
      <c r="H20" s="539">
        <v>620155</v>
      </c>
      <c r="I20" s="539">
        <v>119309</v>
      </c>
      <c r="J20" s="539">
        <v>354956</v>
      </c>
      <c r="K20" s="539">
        <v>141584</v>
      </c>
      <c r="L20" s="539">
        <v>583966</v>
      </c>
      <c r="M20" s="539">
        <v>263415</v>
      </c>
      <c r="N20" s="539">
        <v>182384</v>
      </c>
      <c r="O20" s="708">
        <v>261896</v>
      </c>
      <c r="P20" s="544">
        <v>4093114</v>
      </c>
    </row>
    <row r="21" spans="1:16" ht="12.75" customHeight="1" x14ac:dyDescent="0.2">
      <c r="A21" s="528" t="s">
        <v>344</v>
      </c>
      <c r="B21" s="538">
        <v>253579</v>
      </c>
      <c r="C21" s="539">
        <v>8836</v>
      </c>
      <c r="D21" s="539">
        <v>37168</v>
      </c>
      <c r="E21" s="539">
        <v>941533</v>
      </c>
      <c r="F21" s="539">
        <v>48346</v>
      </c>
      <c r="G21" s="539">
        <v>275357</v>
      </c>
      <c r="H21" s="539">
        <v>627198</v>
      </c>
      <c r="I21" s="539">
        <v>122272</v>
      </c>
      <c r="J21" s="539">
        <v>359049</v>
      </c>
      <c r="K21" s="539">
        <v>141686</v>
      </c>
      <c r="L21" s="539">
        <v>592141</v>
      </c>
      <c r="M21" s="539">
        <v>265028</v>
      </c>
      <c r="N21" s="539">
        <v>183354</v>
      </c>
      <c r="O21" s="708">
        <v>263209</v>
      </c>
      <c r="P21" s="544">
        <v>4118756</v>
      </c>
    </row>
    <row r="22" spans="1:16" ht="12.75" customHeight="1" x14ac:dyDescent="0.2">
      <c r="A22" s="528" t="s">
        <v>345</v>
      </c>
      <c r="B22" s="538">
        <v>268784</v>
      </c>
      <c r="C22" s="539">
        <v>9419</v>
      </c>
      <c r="D22" s="539">
        <v>35437</v>
      </c>
      <c r="E22" s="539">
        <v>927697</v>
      </c>
      <c r="F22" s="539">
        <v>48242</v>
      </c>
      <c r="G22" s="539">
        <v>274889</v>
      </c>
      <c r="H22" s="539">
        <v>626847</v>
      </c>
      <c r="I22" s="539">
        <v>123801</v>
      </c>
      <c r="J22" s="539">
        <v>358683</v>
      </c>
      <c r="K22" s="539">
        <v>144135</v>
      </c>
      <c r="L22" s="539">
        <v>589168</v>
      </c>
      <c r="M22" s="539">
        <v>255000</v>
      </c>
      <c r="N22" s="539">
        <v>180993</v>
      </c>
      <c r="O22" s="708">
        <v>261495</v>
      </c>
      <c r="P22" s="544">
        <v>4104590</v>
      </c>
    </row>
    <row r="23" spans="1:16" ht="12.75" customHeight="1" x14ac:dyDescent="0.2">
      <c r="A23" s="528" t="s">
        <v>346</v>
      </c>
      <c r="B23" s="538">
        <v>253879</v>
      </c>
      <c r="C23" s="539">
        <v>9519</v>
      </c>
      <c r="D23" s="539">
        <v>34779</v>
      </c>
      <c r="E23" s="539">
        <v>905706</v>
      </c>
      <c r="F23" s="539">
        <v>48214</v>
      </c>
      <c r="G23" s="539">
        <v>272245</v>
      </c>
      <c r="H23" s="539">
        <v>620996</v>
      </c>
      <c r="I23" s="539">
        <v>116748</v>
      </c>
      <c r="J23" s="539">
        <v>357791</v>
      </c>
      <c r="K23" s="539">
        <v>144485</v>
      </c>
      <c r="L23" s="539">
        <v>582958</v>
      </c>
      <c r="M23" s="539">
        <v>270530</v>
      </c>
      <c r="N23" s="539">
        <v>178512</v>
      </c>
      <c r="O23" s="708">
        <v>255843</v>
      </c>
      <c r="P23" s="544">
        <v>4052205</v>
      </c>
    </row>
    <row r="24" spans="1:16" ht="12.75" customHeight="1" x14ac:dyDescent="0.2">
      <c r="A24" s="528" t="s">
        <v>347</v>
      </c>
      <c r="B24" s="538">
        <v>244620</v>
      </c>
      <c r="C24" s="539">
        <v>8689</v>
      </c>
      <c r="D24" s="539">
        <v>35016</v>
      </c>
      <c r="E24" s="539">
        <v>886550</v>
      </c>
      <c r="F24" s="539">
        <v>49241</v>
      </c>
      <c r="G24" s="539">
        <v>267397</v>
      </c>
      <c r="H24" s="539">
        <v>614460</v>
      </c>
      <c r="I24" s="539">
        <v>119191</v>
      </c>
      <c r="J24" s="539">
        <v>356664</v>
      </c>
      <c r="K24" s="539">
        <v>143141</v>
      </c>
      <c r="L24" s="539">
        <v>583501</v>
      </c>
      <c r="M24" s="539">
        <v>271747</v>
      </c>
      <c r="N24" s="539">
        <v>178601</v>
      </c>
      <c r="O24" s="708">
        <v>253021</v>
      </c>
      <c r="P24" s="544">
        <v>4011839</v>
      </c>
    </row>
    <row r="25" spans="1:16" ht="12.75" customHeight="1" x14ac:dyDescent="0.2">
      <c r="A25" s="528" t="s">
        <v>348</v>
      </c>
      <c r="B25" s="538">
        <v>245149</v>
      </c>
      <c r="C25" s="539">
        <v>8510</v>
      </c>
      <c r="D25" s="539">
        <v>35775</v>
      </c>
      <c r="E25" s="539">
        <v>880966</v>
      </c>
      <c r="F25" s="539">
        <v>49201</v>
      </c>
      <c r="G25" s="539">
        <v>259761</v>
      </c>
      <c r="H25" s="539">
        <v>618246</v>
      </c>
      <c r="I25" s="539">
        <v>120613</v>
      </c>
      <c r="J25" s="539">
        <v>363415</v>
      </c>
      <c r="K25" s="539">
        <v>142472</v>
      </c>
      <c r="L25" s="539">
        <v>593486</v>
      </c>
      <c r="M25" s="539">
        <v>274278</v>
      </c>
      <c r="N25" s="539">
        <v>177861</v>
      </c>
      <c r="O25" s="708">
        <v>255309</v>
      </c>
      <c r="P25" s="544">
        <v>4025042</v>
      </c>
    </row>
    <row r="26" spans="1:16" ht="12.75" customHeight="1" x14ac:dyDescent="0.2">
      <c r="A26" s="528" t="s">
        <v>349</v>
      </c>
      <c r="B26" s="538">
        <v>258429</v>
      </c>
      <c r="C26" s="539">
        <v>9014</v>
      </c>
      <c r="D26" s="539">
        <v>36603</v>
      </c>
      <c r="E26" s="539">
        <v>875396</v>
      </c>
      <c r="F26" s="539">
        <v>48750</v>
      </c>
      <c r="G26" s="539">
        <v>244237</v>
      </c>
      <c r="H26" s="539">
        <v>623619</v>
      </c>
      <c r="I26" s="539">
        <v>125059</v>
      </c>
      <c r="J26" s="539">
        <v>360836</v>
      </c>
      <c r="K26" s="539">
        <v>140595</v>
      </c>
      <c r="L26" s="539">
        <v>603160</v>
      </c>
      <c r="M26" s="539">
        <v>263604</v>
      </c>
      <c r="N26" s="539">
        <v>178569</v>
      </c>
      <c r="O26" s="708">
        <v>259053</v>
      </c>
      <c r="P26" s="544">
        <v>4026924</v>
      </c>
    </row>
    <row r="27" spans="1:16" ht="12.75" customHeight="1" x14ac:dyDescent="0.2">
      <c r="A27" s="528" t="s">
        <v>350</v>
      </c>
      <c r="B27" s="538">
        <v>249157</v>
      </c>
      <c r="C27" s="539">
        <v>8694</v>
      </c>
      <c r="D27" s="539">
        <v>36942</v>
      </c>
      <c r="E27" s="539">
        <v>857223</v>
      </c>
      <c r="F27" s="539">
        <v>48890</v>
      </c>
      <c r="G27" s="539">
        <v>225998</v>
      </c>
      <c r="H27" s="539">
        <v>617728</v>
      </c>
      <c r="I27" s="539">
        <v>119479</v>
      </c>
      <c r="J27" s="539">
        <v>358539</v>
      </c>
      <c r="K27" s="539">
        <v>139982</v>
      </c>
      <c r="L27" s="539">
        <v>594519</v>
      </c>
      <c r="M27" s="539">
        <v>280121</v>
      </c>
      <c r="N27" s="539">
        <v>177467</v>
      </c>
      <c r="O27" s="708">
        <v>253711</v>
      </c>
      <c r="P27" s="544">
        <v>3968450</v>
      </c>
    </row>
    <row r="28" spans="1:16" ht="12.75" customHeight="1" x14ac:dyDescent="0.2">
      <c r="A28" s="528" t="s">
        <v>351</v>
      </c>
      <c r="B28" s="538">
        <v>245415</v>
      </c>
      <c r="C28" s="539">
        <v>8648</v>
      </c>
      <c r="D28" s="539">
        <v>36932</v>
      </c>
      <c r="E28" s="539">
        <v>848858</v>
      </c>
      <c r="F28" s="539">
        <v>48381</v>
      </c>
      <c r="G28" s="539">
        <v>223788</v>
      </c>
      <c r="H28" s="539">
        <v>621922</v>
      </c>
      <c r="I28" s="539">
        <v>121976</v>
      </c>
      <c r="J28" s="539">
        <v>361137</v>
      </c>
      <c r="K28" s="539">
        <v>141724</v>
      </c>
      <c r="L28" s="539">
        <v>595280</v>
      </c>
      <c r="M28" s="539">
        <v>281990</v>
      </c>
      <c r="N28" s="539">
        <v>180060</v>
      </c>
      <c r="O28" s="708">
        <v>254430</v>
      </c>
      <c r="P28" s="544">
        <v>3970541</v>
      </c>
    </row>
    <row r="29" spans="1:16" ht="12.75" customHeight="1" x14ac:dyDescent="0.2">
      <c r="A29" s="528" t="s">
        <v>352</v>
      </c>
      <c r="B29" s="538">
        <v>245104</v>
      </c>
      <c r="C29" s="539">
        <v>9008</v>
      </c>
      <c r="D29" s="539">
        <v>36709</v>
      </c>
      <c r="E29" s="539">
        <v>846626</v>
      </c>
      <c r="F29" s="539">
        <v>48911</v>
      </c>
      <c r="G29" s="539">
        <v>230443</v>
      </c>
      <c r="H29" s="539">
        <v>634354</v>
      </c>
      <c r="I29" s="539">
        <v>124750</v>
      </c>
      <c r="J29" s="539">
        <v>359280</v>
      </c>
      <c r="K29" s="539">
        <v>142530</v>
      </c>
      <c r="L29" s="539">
        <v>610244</v>
      </c>
      <c r="M29" s="539">
        <v>285645</v>
      </c>
      <c r="N29" s="539">
        <v>184044</v>
      </c>
      <c r="O29" s="708">
        <v>259005</v>
      </c>
      <c r="P29" s="544">
        <v>4016653</v>
      </c>
    </row>
    <row r="30" spans="1:16" ht="12.75" customHeight="1" x14ac:dyDescent="0.2">
      <c r="A30" s="528" t="s">
        <v>353</v>
      </c>
      <c r="B30" s="538">
        <v>259214</v>
      </c>
      <c r="C30" s="539">
        <v>9984</v>
      </c>
      <c r="D30" s="539">
        <v>37790</v>
      </c>
      <c r="E30" s="539">
        <v>843744</v>
      </c>
      <c r="F30" s="539">
        <v>48927</v>
      </c>
      <c r="G30" s="539">
        <v>227420</v>
      </c>
      <c r="H30" s="539">
        <v>641476</v>
      </c>
      <c r="I30" s="539">
        <v>127033</v>
      </c>
      <c r="J30" s="539">
        <v>360340</v>
      </c>
      <c r="K30" s="539">
        <v>139225</v>
      </c>
      <c r="L30" s="539">
        <v>619014</v>
      </c>
      <c r="M30" s="539">
        <v>275312</v>
      </c>
      <c r="N30" s="539">
        <v>183578</v>
      </c>
      <c r="O30" s="708">
        <v>263262</v>
      </c>
      <c r="P30" s="544">
        <v>4036319</v>
      </c>
    </row>
    <row r="31" spans="1:16" ht="12.75" customHeight="1" x14ac:dyDescent="0.2">
      <c r="A31" s="528" t="s">
        <v>354</v>
      </c>
      <c r="B31" s="538">
        <v>253327</v>
      </c>
      <c r="C31" s="539">
        <v>10572</v>
      </c>
      <c r="D31" s="539">
        <v>38326</v>
      </c>
      <c r="E31" s="539">
        <v>828122</v>
      </c>
      <c r="F31" s="539">
        <v>48816</v>
      </c>
      <c r="G31" s="539">
        <v>217335</v>
      </c>
      <c r="H31" s="539">
        <v>633942</v>
      </c>
      <c r="I31" s="539">
        <v>121416</v>
      </c>
      <c r="J31" s="539">
        <v>357034</v>
      </c>
      <c r="K31" s="539">
        <v>137875</v>
      </c>
      <c r="L31" s="539">
        <v>602793</v>
      </c>
      <c r="M31" s="539">
        <v>291598</v>
      </c>
      <c r="N31" s="539">
        <v>182057</v>
      </c>
      <c r="O31" s="708">
        <v>257485</v>
      </c>
      <c r="P31" s="544">
        <v>3980698</v>
      </c>
    </row>
    <row r="32" spans="1:16" ht="12.75" customHeight="1" x14ac:dyDescent="0.2">
      <c r="A32" s="528" t="s">
        <v>355</v>
      </c>
      <c r="B32" s="538">
        <v>238464</v>
      </c>
      <c r="C32" s="539">
        <v>10150</v>
      </c>
      <c r="D32" s="539">
        <v>37449</v>
      </c>
      <c r="E32" s="539">
        <v>806292</v>
      </c>
      <c r="F32" s="539">
        <v>49072</v>
      </c>
      <c r="G32" s="539">
        <v>199310</v>
      </c>
      <c r="H32" s="539">
        <v>621751</v>
      </c>
      <c r="I32" s="539">
        <v>119977</v>
      </c>
      <c r="J32" s="539">
        <v>349386</v>
      </c>
      <c r="K32" s="539">
        <v>133593</v>
      </c>
      <c r="L32" s="539">
        <v>586536</v>
      </c>
      <c r="M32" s="539">
        <v>291315</v>
      </c>
      <c r="N32" s="539">
        <v>181766</v>
      </c>
      <c r="O32" s="708">
        <v>254594</v>
      </c>
      <c r="P32" s="544">
        <v>3879655</v>
      </c>
    </row>
    <row r="33" spans="1:16" ht="12.75" customHeight="1" x14ac:dyDescent="0.2">
      <c r="A33" s="528" t="s">
        <v>356</v>
      </c>
      <c r="B33" s="538">
        <v>229579</v>
      </c>
      <c r="C33" s="539">
        <v>10281</v>
      </c>
      <c r="D33" s="539">
        <v>37043</v>
      </c>
      <c r="E33" s="539">
        <v>780250</v>
      </c>
      <c r="F33" s="539">
        <v>48676</v>
      </c>
      <c r="G33" s="539">
        <v>179331</v>
      </c>
      <c r="H33" s="539">
        <v>608651</v>
      </c>
      <c r="I33" s="539">
        <v>117556</v>
      </c>
      <c r="J33" s="539">
        <v>342006</v>
      </c>
      <c r="K33" s="539">
        <v>131614</v>
      </c>
      <c r="L33" s="539">
        <v>579334</v>
      </c>
      <c r="M33" s="539">
        <v>291826</v>
      </c>
      <c r="N33" s="539">
        <v>180752</v>
      </c>
      <c r="O33" s="708">
        <v>249246</v>
      </c>
      <c r="P33" s="544">
        <v>3786145</v>
      </c>
    </row>
    <row r="34" spans="1:16" ht="12.75" customHeight="1" x14ac:dyDescent="0.2">
      <c r="A34" s="528" t="s">
        <v>357</v>
      </c>
      <c r="B34" s="538">
        <v>236715</v>
      </c>
      <c r="C34" s="539">
        <v>11366</v>
      </c>
      <c r="D34" s="539">
        <v>36237</v>
      </c>
      <c r="E34" s="539">
        <v>743676</v>
      </c>
      <c r="F34" s="539">
        <v>47801</v>
      </c>
      <c r="G34" s="539">
        <v>137754</v>
      </c>
      <c r="H34" s="539">
        <v>581500</v>
      </c>
      <c r="I34" s="539">
        <v>112179</v>
      </c>
      <c r="J34" s="539">
        <v>330873</v>
      </c>
      <c r="K34" s="539">
        <v>126586</v>
      </c>
      <c r="L34" s="539">
        <v>548334</v>
      </c>
      <c r="M34" s="539">
        <v>277967</v>
      </c>
      <c r="N34" s="539">
        <v>178000</v>
      </c>
      <c r="O34" s="708">
        <v>240277</v>
      </c>
      <c r="P34" s="544">
        <v>3609265</v>
      </c>
    </row>
    <row r="35" spans="1:16" ht="12.75" customHeight="1" x14ac:dyDescent="0.2">
      <c r="A35" s="528" t="s">
        <v>358</v>
      </c>
      <c r="B35" s="538">
        <v>231229</v>
      </c>
      <c r="C35" s="539">
        <v>12722</v>
      </c>
      <c r="D35" s="539">
        <v>34811</v>
      </c>
      <c r="E35" s="539">
        <v>729583</v>
      </c>
      <c r="F35" s="539">
        <v>46142</v>
      </c>
      <c r="G35" s="539">
        <v>117982</v>
      </c>
      <c r="H35" s="539">
        <v>561921</v>
      </c>
      <c r="I35" s="539">
        <v>107279</v>
      </c>
      <c r="J35" s="539">
        <v>322665</v>
      </c>
      <c r="K35" s="539">
        <v>125272</v>
      </c>
      <c r="L35" s="539">
        <v>525653</v>
      </c>
      <c r="M35" s="539">
        <v>287644</v>
      </c>
      <c r="N35" s="539">
        <v>174467</v>
      </c>
      <c r="O35" s="708">
        <v>233052</v>
      </c>
      <c r="P35" s="544">
        <v>3510422</v>
      </c>
    </row>
    <row r="36" spans="1:16" ht="12.75" customHeight="1" x14ac:dyDescent="0.2">
      <c r="A36" s="528" t="s">
        <v>359</v>
      </c>
      <c r="B36" s="538">
        <v>226261</v>
      </c>
      <c r="C36" s="539">
        <v>12461</v>
      </c>
      <c r="D36" s="539">
        <v>34555</v>
      </c>
      <c r="E36" s="539">
        <v>724205</v>
      </c>
      <c r="F36" s="539">
        <v>45980</v>
      </c>
      <c r="G36" s="539">
        <v>114237</v>
      </c>
      <c r="H36" s="539">
        <v>552192</v>
      </c>
      <c r="I36" s="539">
        <v>108482</v>
      </c>
      <c r="J36" s="539">
        <v>318310</v>
      </c>
      <c r="K36" s="539">
        <v>116578</v>
      </c>
      <c r="L36" s="539">
        <v>520286</v>
      </c>
      <c r="M36" s="539">
        <v>288982</v>
      </c>
      <c r="N36" s="539">
        <v>172903</v>
      </c>
      <c r="O36" s="708">
        <v>233157</v>
      </c>
      <c r="P36" s="544">
        <v>3468589</v>
      </c>
    </row>
    <row r="37" spans="1:16" ht="12.75" customHeight="1" x14ac:dyDescent="0.2">
      <c r="A37" s="528" t="s">
        <v>360</v>
      </c>
      <c r="B37" s="538">
        <v>226714</v>
      </c>
      <c r="C37" s="539">
        <v>12545</v>
      </c>
      <c r="D37" s="539">
        <v>35436</v>
      </c>
      <c r="E37" s="539">
        <v>732569</v>
      </c>
      <c r="F37" s="539">
        <v>45889</v>
      </c>
      <c r="G37" s="539">
        <v>123518</v>
      </c>
      <c r="H37" s="539">
        <v>555944</v>
      </c>
      <c r="I37" s="539">
        <v>111094</v>
      </c>
      <c r="J37" s="539">
        <v>318307</v>
      </c>
      <c r="K37" s="539">
        <v>110623</v>
      </c>
      <c r="L37" s="539">
        <v>532523</v>
      </c>
      <c r="M37" s="539">
        <v>292155</v>
      </c>
      <c r="N37" s="539">
        <v>173546</v>
      </c>
      <c r="O37" s="708">
        <v>235832</v>
      </c>
      <c r="P37" s="544">
        <v>3506695</v>
      </c>
    </row>
    <row r="38" spans="1:16" ht="12.75" customHeight="1" x14ac:dyDescent="0.2">
      <c r="A38" s="528" t="s">
        <v>361</v>
      </c>
      <c r="B38" s="538">
        <v>245915</v>
      </c>
      <c r="C38" s="539">
        <v>13610</v>
      </c>
      <c r="D38" s="539">
        <v>36795</v>
      </c>
      <c r="E38" s="539">
        <v>755699</v>
      </c>
      <c r="F38" s="539">
        <v>45902</v>
      </c>
      <c r="G38" s="539">
        <v>136532</v>
      </c>
      <c r="H38" s="539">
        <v>566113</v>
      </c>
      <c r="I38" s="539">
        <v>116192</v>
      </c>
      <c r="J38" s="539">
        <v>322025</v>
      </c>
      <c r="K38" s="539">
        <v>108124</v>
      </c>
      <c r="L38" s="539">
        <v>555990</v>
      </c>
      <c r="M38" s="539">
        <v>282742</v>
      </c>
      <c r="N38" s="539">
        <v>173765</v>
      </c>
      <c r="O38" s="708">
        <v>242742</v>
      </c>
      <c r="P38" s="544">
        <v>3602146</v>
      </c>
    </row>
    <row r="39" spans="1:16" ht="12.75" customHeight="1" x14ac:dyDescent="0.2">
      <c r="A39" s="528" t="s">
        <v>362</v>
      </c>
      <c r="B39" s="538">
        <v>247266</v>
      </c>
      <c r="C39" s="539">
        <v>14595</v>
      </c>
      <c r="D39" s="539">
        <v>38167</v>
      </c>
      <c r="E39" s="539">
        <v>772025</v>
      </c>
      <c r="F39" s="539">
        <v>46078</v>
      </c>
      <c r="G39" s="539">
        <v>148604</v>
      </c>
      <c r="H39" s="539">
        <v>571966</v>
      </c>
      <c r="I39" s="539">
        <v>113157</v>
      </c>
      <c r="J39" s="539">
        <v>325588</v>
      </c>
      <c r="K39" s="539">
        <v>107292</v>
      </c>
      <c r="L39" s="539">
        <v>566679</v>
      </c>
      <c r="M39" s="539">
        <v>300060</v>
      </c>
      <c r="N39" s="539">
        <v>173800</v>
      </c>
      <c r="O39" s="708">
        <v>242592</v>
      </c>
      <c r="P39" s="544">
        <v>3667869</v>
      </c>
    </row>
    <row r="40" spans="1:16" ht="12.75" customHeight="1" x14ac:dyDescent="0.2">
      <c r="A40" s="528" t="s">
        <v>221</v>
      </c>
      <c r="B40" s="538">
        <v>245582</v>
      </c>
      <c r="C40" s="539">
        <v>13193</v>
      </c>
      <c r="D40" s="539">
        <v>39350</v>
      </c>
      <c r="E40" s="539">
        <v>794857</v>
      </c>
      <c r="F40" s="539">
        <v>46375</v>
      </c>
      <c r="G40" s="539">
        <v>162950</v>
      </c>
      <c r="H40" s="539">
        <v>592269</v>
      </c>
      <c r="I40" s="539">
        <v>118948</v>
      </c>
      <c r="J40" s="539">
        <v>327976</v>
      </c>
      <c r="K40" s="539">
        <v>106259</v>
      </c>
      <c r="L40" s="539">
        <v>580556</v>
      </c>
      <c r="M40" s="539">
        <v>300552</v>
      </c>
      <c r="N40" s="539">
        <v>176983</v>
      </c>
      <c r="O40" s="708">
        <v>249599</v>
      </c>
      <c r="P40" s="544">
        <v>3755449</v>
      </c>
    </row>
    <row r="41" spans="1:16" ht="12.75" customHeight="1" x14ac:dyDescent="0.2">
      <c r="A41" s="528" t="s">
        <v>222</v>
      </c>
      <c r="B41" s="538">
        <v>247602</v>
      </c>
      <c r="C41" s="539">
        <v>13584</v>
      </c>
      <c r="D41" s="539">
        <v>40465</v>
      </c>
      <c r="E41" s="539">
        <v>823010</v>
      </c>
      <c r="F41" s="539">
        <v>46518</v>
      </c>
      <c r="G41" s="539">
        <v>181609</v>
      </c>
      <c r="H41" s="539">
        <v>617185</v>
      </c>
      <c r="I41" s="539">
        <v>124736</v>
      </c>
      <c r="J41" s="539">
        <v>334768</v>
      </c>
      <c r="K41" s="539">
        <v>106984</v>
      </c>
      <c r="L41" s="539">
        <v>610873</v>
      </c>
      <c r="M41" s="539">
        <v>305360</v>
      </c>
      <c r="N41" s="539">
        <v>179757</v>
      </c>
      <c r="O41" s="708">
        <v>257398</v>
      </c>
      <c r="P41" s="544">
        <v>3889849</v>
      </c>
    </row>
    <row r="42" spans="1:16" ht="12.75" customHeight="1" x14ac:dyDescent="0.2">
      <c r="A42" s="528" t="s">
        <v>223</v>
      </c>
      <c r="B42" s="538">
        <v>270356</v>
      </c>
      <c r="C42" s="539">
        <v>15121</v>
      </c>
      <c r="D42" s="539">
        <v>42389</v>
      </c>
      <c r="E42" s="539">
        <v>855787</v>
      </c>
      <c r="F42" s="539">
        <v>47514</v>
      </c>
      <c r="G42" s="539">
        <v>194358</v>
      </c>
      <c r="H42" s="539">
        <v>638831</v>
      </c>
      <c r="I42" s="539">
        <v>132482</v>
      </c>
      <c r="J42" s="539">
        <v>331326</v>
      </c>
      <c r="K42" s="539">
        <v>107504</v>
      </c>
      <c r="L42" s="539">
        <v>639784</v>
      </c>
      <c r="M42" s="539">
        <v>295535</v>
      </c>
      <c r="N42" s="539">
        <v>182523</v>
      </c>
      <c r="O42" s="708">
        <v>264372</v>
      </c>
      <c r="P42" s="544">
        <v>4017882</v>
      </c>
    </row>
    <row r="43" spans="1:16" ht="12.75" customHeight="1" x14ac:dyDescent="0.2">
      <c r="A43" s="528" t="s">
        <v>224</v>
      </c>
      <c r="B43" s="538">
        <v>272555</v>
      </c>
      <c r="C43" s="539">
        <v>15605</v>
      </c>
      <c r="D43" s="539">
        <v>43441</v>
      </c>
      <c r="E43" s="539">
        <v>872803</v>
      </c>
      <c r="F43" s="539">
        <v>47921</v>
      </c>
      <c r="G43" s="539">
        <v>203833</v>
      </c>
      <c r="H43" s="539">
        <v>650198</v>
      </c>
      <c r="I43" s="539">
        <v>129279</v>
      </c>
      <c r="J43" s="539">
        <v>338464</v>
      </c>
      <c r="K43" s="539">
        <v>109162</v>
      </c>
      <c r="L43" s="539">
        <v>644542</v>
      </c>
      <c r="M43" s="539">
        <v>316970</v>
      </c>
      <c r="N43" s="539">
        <v>184913</v>
      </c>
      <c r="O43" s="708">
        <v>266889</v>
      </c>
      <c r="P43" s="544">
        <v>4096575</v>
      </c>
    </row>
    <row r="44" spans="1:16" ht="12.75" customHeight="1" x14ac:dyDescent="0.2">
      <c r="A44" s="528" t="s">
        <v>225</v>
      </c>
      <c r="B44" s="538">
        <v>269601</v>
      </c>
      <c r="C44" s="539">
        <v>14100</v>
      </c>
      <c r="D44" s="539">
        <v>44838</v>
      </c>
      <c r="E44" s="539">
        <v>894974</v>
      </c>
      <c r="F44" s="539">
        <v>48245</v>
      </c>
      <c r="G44" s="539">
        <v>217840</v>
      </c>
      <c r="H44" s="539">
        <v>679458</v>
      </c>
      <c r="I44" s="539">
        <v>139232</v>
      </c>
      <c r="J44" s="539">
        <v>349178</v>
      </c>
      <c r="K44" s="539">
        <v>110130</v>
      </c>
      <c r="L44" s="539">
        <v>671404</v>
      </c>
      <c r="M44" s="539">
        <v>322093</v>
      </c>
      <c r="N44" s="539">
        <v>189743</v>
      </c>
      <c r="O44" s="708">
        <v>281395</v>
      </c>
      <c r="P44" s="544">
        <v>4232231</v>
      </c>
    </row>
    <row r="45" spans="1:16" ht="12.75" customHeight="1" x14ac:dyDescent="0.2">
      <c r="A45" s="528" t="s">
        <v>226</v>
      </c>
      <c r="B45" s="538">
        <v>273157</v>
      </c>
      <c r="C45" s="539">
        <v>13921</v>
      </c>
      <c r="D45" s="539">
        <v>46576</v>
      </c>
      <c r="E45" s="539">
        <v>923362</v>
      </c>
      <c r="F45" s="539">
        <v>48769</v>
      </c>
      <c r="G45" s="539">
        <v>238920</v>
      </c>
      <c r="H45" s="539">
        <v>709514</v>
      </c>
      <c r="I45" s="539">
        <v>147065</v>
      </c>
      <c r="J45" s="539">
        <v>357589</v>
      </c>
      <c r="K45" s="539">
        <v>112103</v>
      </c>
      <c r="L45" s="539">
        <v>708045</v>
      </c>
      <c r="M45" s="539">
        <v>326020</v>
      </c>
      <c r="N45" s="539">
        <v>193254</v>
      </c>
      <c r="O45" s="708">
        <v>290146</v>
      </c>
      <c r="P45" s="544">
        <v>4388441</v>
      </c>
    </row>
    <row r="46" spans="1:16" ht="12.75" customHeight="1" x14ac:dyDescent="0.2">
      <c r="A46" s="528" t="s">
        <v>227</v>
      </c>
      <c r="B46" s="538">
        <v>296746</v>
      </c>
      <c r="C46" s="539">
        <v>15182</v>
      </c>
      <c r="D46" s="539">
        <v>48305</v>
      </c>
      <c r="E46" s="539">
        <v>948658</v>
      </c>
      <c r="F46" s="539">
        <v>48929</v>
      </c>
      <c r="G46" s="539">
        <v>259907</v>
      </c>
      <c r="H46" s="539">
        <v>730974</v>
      </c>
      <c r="I46" s="539">
        <v>157730</v>
      </c>
      <c r="J46" s="539">
        <v>367855</v>
      </c>
      <c r="K46" s="539">
        <v>112929</v>
      </c>
      <c r="L46" s="539">
        <v>735915</v>
      </c>
      <c r="M46" s="539">
        <v>314528</v>
      </c>
      <c r="N46" s="539">
        <v>196549</v>
      </c>
      <c r="O46" s="708">
        <v>299754</v>
      </c>
      <c r="P46" s="544">
        <v>4533961</v>
      </c>
    </row>
    <row r="47" spans="1:16" ht="12.75" customHeight="1" x14ac:dyDescent="0.2">
      <c r="A47" s="528" t="s">
        <v>228</v>
      </c>
      <c r="B47" s="538">
        <v>298800</v>
      </c>
      <c r="C47" s="539">
        <v>15567</v>
      </c>
      <c r="D47" s="539">
        <v>50662</v>
      </c>
      <c r="E47" s="539">
        <v>965639</v>
      </c>
      <c r="F47" s="539">
        <v>49568</v>
      </c>
      <c r="G47" s="539">
        <v>281006</v>
      </c>
      <c r="H47" s="539">
        <v>743532</v>
      </c>
      <c r="I47" s="539">
        <v>153734</v>
      </c>
      <c r="J47" s="539">
        <v>377436</v>
      </c>
      <c r="K47" s="539">
        <v>114516</v>
      </c>
      <c r="L47" s="539">
        <v>741399</v>
      </c>
      <c r="M47" s="539">
        <v>337145</v>
      </c>
      <c r="N47" s="539">
        <v>199547</v>
      </c>
      <c r="O47" s="708">
        <v>299011</v>
      </c>
      <c r="P47" s="544">
        <v>4627562</v>
      </c>
    </row>
    <row r="48" spans="1:16" ht="12.75" customHeight="1" x14ac:dyDescent="0.2">
      <c r="A48" s="528" t="s">
        <v>229</v>
      </c>
      <c r="B48" s="538">
        <v>291573</v>
      </c>
      <c r="C48" s="539">
        <v>13922</v>
      </c>
      <c r="D48" s="539">
        <v>51517</v>
      </c>
      <c r="E48" s="539">
        <v>981353</v>
      </c>
      <c r="F48" s="539">
        <v>49654</v>
      </c>
      <c r="G48" s="539">
        <v>301492</v>
      </c>
      <c r="H48" s="539">
        <v>760666</v>
      </c>
      <c r="I48" s="539">
        <v>161399</v>
      </c>
      <c r="J48" s="539">
        <v>386357</v>
      </c>
      <c r="K48" s="539">
        <v>117011</v>
      </c>
      <c r="L48" s="539">
        <v>754130</v>
      </c>
      <c r="M48" s="539">
        <v>340681</v>
      </c>
      <c r="N48" s="539">
        <v>203903</v>
      </c>
      <c r="O48" s="708">
        <v>306054</v>
      </c>
      <c r="P48" s="544">
        <v>4719712</v>
      </c>
    </row>
    <row r="49" spans="1:16" ht="12.75" customHeight="1" x14ac:dyDescent="0.2">
      <c r="A49" s="528" t="s">
        <v>230</v>
      </c>
      <c r="B49" s="538">
        <v>295987</v>
      </c>
      <c r="C49" s="539">
        <v>14927</v>
      </c>
      <c r="D49" s="539">
        <v>52732</v>
      </c>
      <c r="E49" s="539">
        <v>1009228</v>
      </c>
      <c r="F49" s="539">
        <v>50472</v>
      </c>
      <c r="G49" s="539">
        <v>328731</v>
      </c>
      <c r="H49" s="539">
        <v>789203</v>
      </c>
      <c r="I49" s="539">
        <v>171679</v>
      </c>
      <c r="J49" s="539">
        <v>395156</v>
      </c>
      <c r="K49" s="539">
        <v>119154</v>
      </c>
      <c r="L49" s="539">
        <v>796052</v>
      </c>
      <c r="M49" s="539">
        <v>343931</v>
      </c>
      <c r="N49" s="539">
        <v>208440</v>
      </c>
      <c r="O49" s="708">
        <v>315705</v>
      </c>
      <c r="P49" s="544">
        <v>4891397</v>
      </c>
    </row>
    <row r="50" spans="1:16" ht="12.75" customHeight="1" x14ac:dyDescent="0.2">
      <c r="A50" s="528" t="s">
        <v>233</v>
      </c>
      <c r="B50" s="538">
        <v>318493</v>
      </c>
      <c r="C50" s="539">
        <v>16057</v>
      </c>
      <c r="D50" s="539">
        <v>54936</v>
      </c>
      <c r="E50" s="539">
        <v>1033541</v>
      </c>
      <c r="F50" s="539">
        <v>51771</v>
      </c>
      <c r="G50" s="539">
        <v>341481</v>
      </c>
      <c r="H50" s="539">
        <v>810307</v>
      </c>
      <c r="I50" s="539">
        <v>182942</v>
      </c>
      <c r="J50" s="539">
        <v>405378</v>
      </c>
      <c r="K50" s="539">
        <v>119786</v>
      </c>
      <c r="L50" s="539">
        <v>816040</v>
      </c>
      <c r="M50" s="539">
        <v>332148</v>
      </c>
      <c r="N50" s="539">
        <v>212212</v>
      </c>
      <c r="O50" s="708">
        <v>323480</v>
      </c>
      <c r="P50" s="544">
        <v>5018572</v>
      </c>
    </row>
    <row r="51" spans="1:16" ht="12.75" customHeight="1" x14ac:dyDescent="0.2">
      <c r="A51" s="528" t="s">
        <v>234</v>
      </c>
      <c r="B51" s="538">
        <v>315041</v>
      </c>
      <c r="C51" s="539">
        <v>16848</v>
      </c>
      <c r="D51" s="539">
        <v>55703</v>
      </c>
      <c r="E51" s="539">
        <v>1048096</v>
      </c>
      <c r="F51" s="539">
        <v>51189</v>
      </c>
      <c r="G51" s="539">
        <v>354964</v>
      </c>
      <c r="H51" s="539">
        <v>816950</v>
      </c>
      <c r="I51" s="539">
        <v>176266</v>
      </c>
      <c r="J51" s="539">
        <v>413152</v>
      </c>
      <c r="K51" s="539">
        <v>123043</v>
      </c>
      <c r="L51" s="539">
        <v>817829</v>
      </c>
      <c r="M51" s="539">
        <v>353387</v>
      </c>
      <c r="N51" s="539">
        <v>212886</v>
      </c>
      <c r="O51" s="708">
        <v>322847</v>
      </c>
      <c r="P51" s="544">
        <v>5078201</v>
      </c>
    </row>
    <row r="52" spans="1:16" ht="12.75" customHeight="1" x14ac:dyDescent="0.2">
      <c r="A52" s="528" t="s">
        <v>235</v>
      </c>
      <c r="B52" s="538">
        <v>305986</v>
      </c>
      <c r="C52" s="539">
        <v>15261</v>
      </c>
      <c r="D52" s="539">
        <v>56840</v>
      </c>
      <c r="E52" s="539">
        <v>1061904</v>
      </c>
      <c r="F52" s="539">
        <v>51753</v>
      </c>
      <c r="G52" s="539">
        <v>361962</v>
      </c>
      <c r="H52" s="539">
        <v>834190</v>
      </c>
      <c r="I52" s="539">
        <v>182733</v>
      </c>
      <c r="J52" s="539">
        <v>420431</v>
      </c>
      <c r="K52" s="539">
        <v>125795</v>
      </c>
      <c r="L52" s="539">
        <v>830584</v>
      </c>
      <c r="M52" s="539">
        <v>355491</v>
      </c>
      <c r="N52" s="539">
        <v>216927</v>
      </c>
      <c r="O52" s="708">
        <v>329034</v>
      </c>
      <c r="P52" s="544">
        <v>5148891</v>
      </c>
    </row>
    <row r="53" spans="1:16" ht="12.75" customHeight="1" x14ac:dyDescent="0.2">
      <c r="A53" s="528" t="s">
        <v>236</v>
      </c>
      <c r="B53" s="538">
        <v>312465</v>
      </c>
      <c r="C53" s="539">
        <v>14942</v>
      </c>
      <c r="D53" s="539">
        <v>58969</v>
      </c>
      <c r="E53" s="539">
        <v>1084728</v>
      </c>
      <c r="F53" s="539">
        <v>52108</v>
      </c>
      <c r="G53" s="539">
        <v>382997</v>
      </c>
      <c r="H53" s="539">
        <v>863893</v>
      </c>
      <c r="I53" s="539">
        <v>193055</v>
      </c>
      <c r="J53" s="539">
        <v>430283</v>
      </c>
      <c r="K53" s="539">
        <v>129329</v>
      </c>
      <c r="L53" s="539">
        <v>869629</v>
      </c>
      <c r="M53" s="539">
        <v>362035</v>
      </c>
      <c r="N53" s="539">
        <v>221266</v>
      </c>
      <c r="O53" s="708">
        <v>335377</v>
      </c>
      <c r="P53" s="544">
        <v>5311076</v>
      </c>
    </row>
    <row r="54" spans="1:16" ht="12.75" customHeight="1" x14ac:dyDescent="0.2">
      <c r="A54" s="528" t="s">
        <v>237</v>
      </c>
      <c r="B54" s="538">
        <v>332502</v>
      </c>
      <c r="C54" s="539">
        <v>15950</v>
      </c>
      <c r="D54" s="539">
        <v>61312</v>
      </c>
      <c r="E54" s="539">
        <v>1107296</v>
      </c>
      <c r="F54" s="539">
        <v>52475</v>
      </c>
      <c r="G54" s="539">
        <v>401228</v>
      </c>
      <c r="H54" s="539">
        <v>892507</v>
      </c>
      <c r="I54" s="539">
        <v>204145</v>
      </c>
      <c r="J54" s="539">
        <v>441703</v>
      </c>
      <c r="K54" s="539">
        <v>132819</v>
      </c>
      <c r="L54" s="539">
        <v>890989</v>
      </c>
      <c r="M54" s="539">
        <v>348146</v>
      </c>
      <c r="N54" s="539">
        <v>225354</v>
      </c>
      <c r="O54" s="708">
        <v>340822</v>
      </c>
      <c r="P54" s="544">
        <v>5447248</v>
      </c>
    </row>
    <row r="55" spans="1:16" ht="12.75" customHeight="1" x14ac:dyDescent="0.2">
      <c r="A55" s="528" t="s">
        <v>238</v>
      </c>
      <c r="B55" s="538">
        <v>328201</v>
      </c>
      <c r="C55" s="539">
        <v>16639</v>
      </c>
      <c r="D55" s="539">
        <v>62788</v>
      </c>
      <c r="E55" s="539">
        <v>1121183</v>
      </c>
      <c r="F55" s="539">
        <v>52779</v>
      </c>
      <c r="G55" s="539">
        <v>419456</v>
      </c>
      <c r="H55" s="539">
        <v>899574</v>
      </c>
      <c r="I55" s="539">
        <v>195329</v>
      </c>
      <c r="J55" s="539">
        <v>449671</v>
      </c>
      <c r="K55" s="539">
        <v>139766</v>
      </c>
      <c r="L55" s="539">
        <v>891618</v>
      </c>
      <c r="M55" s="539">
        <v>369424</v>
      </c>
      <c r="N55" s="539">
        <v>227342</v>
      </c>
      <c r="O55" s="708">
        <v>339529</v>
      </c>
      <c r="P55" s="544">
        <v>5513299</v>
      </c>
    </row>
    <row r="56" spans="1:16" ht="12.75" customHeight="1" x14ac:dyDescent="0.2">
      <c r="A56" s="528" t="s">
        <v>239</v>
      </c>
      <c r="B56" s="538">
        <v>317129</v>
      </c>
      <c r="C56" s="539">
        <v>15158</v>
      </c>
      <c r="D56" s="539">
        <v>64739</v>
      </c>
      <c r="E56" s="539">
        <v>1138837</v>
      </c>
      <c r="F56" s="539">
        <v>52791</v>
      </c>
      <c r="G56" s="539">
        <v>429007</v>
      </c>
      <c r="H56" s="539">
        <v>921124</v>
      </c>
      <c r="I56" s="539">
        <v>201045</v>
      </c>
      <c r="J56" s="539">
        <v>459531</v>
      </c>
      <c r="K56" s="539">
        <v>143320</v>
      </c>
      <c r="L56" s="539">
        <v>908222</v>
      </c>
      <c r="M56" s="539">
        <v>373866</v>
      </c>
      <c r="N56" s="539">
        <v>232681</v>
      </c>
      <c r="O56" s="708">
        <v>345397</v>
      </c>
      <c r="P56" s="544">
        <v>5602847</v>
      </c>
    </row>
    <row r="57" spans="1:16" ht="12.75" customHeight="1" x14ac:dyDescent="0.2">
      <c r="A57" s="528" t="s">
        <v>240</v>
      </c>
      <c r="B57" s="538">
        <v>330269</v>
      </c>
      <c r="C57" s="539">
        <v>14342</v>
      </c>
      <c r="D57" s="539">
        <v>66713</v>
      </c>
      <c r="E57" s="539">
        <v>1163424</v>
      </c>
      <c r="F57" s="539">
        <v>53218</v>
      </c>
      <c r="G57" s="539">
        <v>431994</v>
      </c>
      <c r="H57" s="539">
        <v>964410</v>
      </c>
      <c r="I57" s="539">
        <v>211133</v>
      </c>
      <c r="J57" s="539">
        <v>470574</v>
      </c>
      <c r="K57" s="539">
        <v>146016</v>
      </c>
      <c r="L57" s="539">
        <v>961413</v>
      </c>
      <c r="M57" s="539">
        <v>378434</v>
      </c>
      <c r="N57" s="539">
        <v>236609</v>
      </c>
      <c r="O57" s="708">
        <v>352753</v>
      </c>
      <c r="P57" s="544">
        <v>5781302</v>
      </c>
    </row>
    <row r="58" spans="1:16" ht="12.75" customHeight="1" x14ac:dyDescent="0.2">
      <c r="A58" s="528" t="s">
        <v>241</v>
      </c>
      <c r="B58" s="538">
        <v>347739</v>
      </c>
      <c r="C58" s="539">
        <v>14649</v>
      </c>
      <c r="D58" s="539">
        <v>68599</v>
      </c>
      <c r="E58" s="539">
        <v>1186457</v>
      </c>
      <c r="F58" s="539">
        <v>53810</v>
      </c>
      <c r="G58" s="539">
        <v>429237</v>
      </c>
      <c r="H58" s="539">
        <v>980339</v>
      </c>
      <c r="I58" s="539">
        <v>224449</v>
      </c>
      <c r="J58" s="539">
        <v>480485</v>
      </c>
      <c r="K58" s="539">
        <v>147968</v>
      </c>
      <c r="L58" s="539">
        <v>977940</v>
      </c>
      <c r="M58" s="539">
        <v>362854</v>
      </c>
      <c r="N58" s="539">
        <v>241660</v>
      </c>
      <c r="O58" s="708">
        <v>359400</v>
      </c>
      <c r="P58" s="544">
        <v>5875586</v>
      </c>
    </row>
    <row r="59" spans="1:16" ht="12.75" customHeight="1" x14ac:dyDescent="0.2">
      <c r="A59" s="528" t="s">
        <v>242</v>
      </c>
      <c r="B59" s="538">
        <v>350274</v>
      </c>
      <c r="C59" s="539">
        <v>15659</v>
      </c>
      <c r="D59" s="539">
        <v>69702</v>
      </c>
      <c r="E59" s="539">
        <v>1201742</v>
      </c>
      <c r="F59" s="539">
        <v>54233</v>
      </c>
      <c r="G59" s="539">
        <v>435318</v>
      </c>
      <c r="H59" s="539">
        <v>988454</v>
      </c>
      <c r="I59" s="539">
        <v>213982</v>
      </c>
      <c r="J59" s="539">
        <v>487670</v>
      </c>
      <c r="K59" s="539">
        <v>150499</v>
      </c>
      <c r="L59" s="539">
        <v>971366</v>
      </c>
      <c r="M59" s="539">
        <v>385353</v>
      </c>
      <c r="N59" s="539">
        <v>244681</v>
      </c>
      <c r="O59" s="708">
        <v>358499</v>
      </c>
      <c r="P59" s="544">
        <v>5927432</v>
      </c>
    </row>
    <row r="60" spans="1:16" ht="12.75" customHeight="1" x14ac:dyDescent="0.2">
      <c r="A60" s="528" t="s">
        <v>243</v>
      </c>
      <c r="B60" s="538">
        <v>335605</v>
      </c>
      <c r="C60" s="539">
        <v>14855</v>
      </c>
      <c r="D60" s="539">
        <v>70687</v>
      </c>
      <c r="E60" s="539">
        <v>1206316</v>
      </c>
      <c r="F60" s="539">
        <v>54382</v>
      </c>
      <c r="G60" s="539">
        <v>425520</v>
      </c>
      <c r="H60" s="539">
        <v>1000946</v>
      </c>
      <c r="I60" s="539">
        <v>219397</v>
      </c>
      <c r="J60" s="539">
        <v>494321</v>
      </c>
      <c r="K60" s="539">
        <v>151502</v>
      </c>
      <c r="L60" s="539">
        <v>961934</v>
      </c>
      <c r="M60" s="539">
        <v>388856</v>
      </c>
      <c r="N60" s="539">
        <v>249021</v>
      </c>
      <c r="O60" s="708">
        <v>361703</v>
      </c>
      <c r="P60" s="544">
        <v>5935045</v>
      </c>
    </row>
    <row r="61" spans="1:16" ht="12.75" customHeight="1" x14ac:dyDescent="0.2">
      <c r="A61" s="528" t="s">
        <v>244</v>
      </c>
      <c r="B61" s="538">
        <v>346856</v>
      </c>
      <c r="C61" s="539">
        <v>13866</v>
      </c>
      <c r="D61" s="539">
        <v>70961</v>
      </c>
      <c r="E61" s="539">
        <v>1201653</v>
      </c>
      <c r="F61" s="539">
        <v>54417</v>
      </c>
      <c r="G61" s="539">
        <v>417206</v>
      </c>
      <c r="H61" s="539">
        <v>1011274</v>
      </c>
      <c r="I61" s="539">
        <v>227523</v>
      </c>
      <c r="J61" s="539">
        <v>496974</v>
      </c>
      <c r="K61" s="539">
        <v>149531</v>
      </c>
      <c r="L61" s="539">
        <v>963561</v>
      </c>
      <c r="M61" s="539">
        <v>392726</v>
      </c>
      <c r="N61" s="539">
        <v>251499</v>
      </c>
      <c r="O61" s="708">
        <v>365481</v>
      </c>
      <c r="P61" s="544">
        <v>5963528</v>
      </c>
    </row>
    <row r="62" spans="1:16" ht="12.75" customHeight="1" x14ac:dyDescent="0.2">
      <c r="A62" s="528" t="s">
        <v>245</v>
      </c>
      <c r="B62" s="538">
        <v>351895</v>
      </c>
      <c r="C62" s="539">
        <v>14147</v>
      </c>
      <c r="D62" s="539">
        <v>69717</v>
      </c>
      <c r="E62" s="539">
        <v>1185485</v>
      </c>
      <c r="F62" s="539">
        <v>54571</v>
      </c>
      <c r="G62" s="539">
        <v>398679</v>
      </c>
      <c r="H62" s="539">
        <v>1010466</v>
      </c>
      <c r="I62" s="539">
        <v>233955</v>
      </c>
      <c r="J62" s="539">
        <v>494860</v>
      </c>
      <c r="K62" s="539">
        <v>140532</v>
      </c>
      <c r="L62" s="539">
        <v>948496</v>
      </c>
      <c r="M62" s="539">
        <v>375535</v>
      </c>
      <c r="N62" s="539">
        <v>253643</v>
      </c>
      <c r="O62" s="708">
        <v>365408</v>
      </c>
      <c r="P62" s="544">
        <v>5897389</v>
      </c>
    </row>
    <row r="63" spans="1:16" ht="12.75" customHeight="1" x14ac:dyDescent="0.2">
      <c r="A63" s="528" t="s">
        <v>246</v>
      </c>
      <c r="B63" s="538">
        <v>337314</v>
      </c>
      <c r="C63" s="539">
        <v>14418</v>
      </c>
      <c r="D63" s="539">
        <v>68522</v>
      </c>
      <c r="E63" s="539">
        <v>1166202</v>
      </c>
      <c r="F63" s="539">
        <v>55598</v>
      </c>
      <c r="G63" s="539">
        <v>396218</v>
      </c>
      <c r="H63" s="539">
        <v>994410</v>
      </c>
      <c r="I63" s="539">
        <v>218484</v>
      </c>
      <c r="J63" s="539">
        <v>491176</v>
      </c>
      <c r="K63" s="539">
        <v>137296</v>
      </c>
      <c r="L63" s="539">
        <v>916744</v>
      </c>
      <c r="M63" s="539">
        <v>392642</v>
      </c>
      <c r="N63" s="539">
        <v>254340</v>
      </c>
      <c r="O63" s="708">
        <v>359557</v>
      </c>
      <c r="P63" s="544">
        <v>5802921</v>
      </c>
    </row>
    <row r="64" spans="1:16" ht="12.75" customHeight="1" x14ac:dyDescent="0.2">
      <c r="A64" s="528" t="s">
        <v>247</v>
      </c>
      <c r="B64" s="538">
        <v>326240</v>
      </c>
      <c r="C64" s="539">
        <v>13752</v>
      </c>
      <c r="D64" s="539">
        <v>68117</v>
      </c>
      <c r="E64" s="539">
        <v>1164604</v>
      </c>
      <c r="F64" s="539">
        <v>55949</v>
      </c>
      <c r="G64" s="539">
        <v>392583</v>
      </c>
      <c r="H64" s="539">
        <v>995633</v>
      </c>
      <c r="I64" s="539">
        <v>216996</v>
      </c>
      <c r="J64" s="539">
        <v>490122</v>
      </c>
      <c r="K64" s="539">
        <v>138375</v>
      </c>
      <c r="L64" s="539">
        <v>916480</v>
      </c>
      <c r="M64" s="539">
        <v>395175</v>
      </c>
      <c r="N64" s="539">
        <v>258109</v>
      </c>
      <c r="O64" s="708">
        <v>360074</v>
      </c>
      <c r="P64" s="544">
        <v>5792209</v>
      </c>
    </row>
    <row r="65" spans="1:16" ht="12.75" customHeight="1" x14ac:dyDescent="0.2">
      <c r="A65" s="528" t="s">
        <v>248</v>
      </c>
      <c r="B65" s="538">
        <v>339119</v>
      </c>
      <c r="C65" s="539">
        <v>13179</v>
      </c>
      <c r="D65" s="539">
        <v>68191</v>
      </c>
      <c r="E65" s="539">
        <v>1175220</v>
      </c>
      <c r="F65" s="539">
        <v>56302</v>
      </c>
      <c r="G65" s="539">
        <v>390123</v>
      </c>
      <c r="H65" s="539">
        <v>1013140</v>
      </c>
      <c r="I65" s="539">
        <v>227625</v>
      </c>
      <c r="J65" s="539">
        <v>494714</v>
      </c>
      <c r="K65" s="539">
        <v>137298</v>
      </c>
      <c r="L65" s="539">
        <v>931542</v>
      </c>
      <c r="M65" s="539">
        <v>399044</v>
      </c>
      <c r="N65" s="539">
        <v>260951</v>
      </c>
      <c r="O65" s="708">
        <v>369257</v>
      </c>
      <c r="P65" s="544">
        <v>5875705</v>
      </c>
    </row>
    <row r="66" spans="1:16" ht="12.75" customHeight="1" x14ac:dyDescent="0.2">
      <c r="A66" s="528" t="s">
        <v>249</v>
      </c>
      <c r="B66" s="538">
        <v>346383</v>
      </c>
      <c r="C66" s="539">
        <v>13776</v>
      </c>
      <c r="D66" s="539">
        <v>69124</v>
      </c>
      <c r="E66" s="539">
        <v>1187107</v>
      </c>
      <c r="F66" s="539">
        <v>56418</v>
      </c>
      <c r="G66" s="539">
        <v>386547</v>
      </c>
      <c r="H66" s="539">
        <v>1028734</v>
      </c>
      <c r="I66" s="539">
        <v>238737</v>
      </c>
      <c r="J66" s="539">
        <v>499319</v>
      </c>
      <c r="K66" s="539">
        <v>138142</v>
      </c>
      <c r="L66" s="539">
        <v>956484</v>
      </c>
      <c r="M66" s="539">
        <v>384335</v>
      </c>
      <c r="N66" s="539">
        <v>264469</v>
      </c>
      <c r="O66" s="708">
        <v>373883</v>
      </c>
      <c r="P66" s="544">
        <v>5943458</v>
      </c>
    </row>
    <row r="67" spans="1:16" ht="12.75" customHeight="1" x14ac:dyDescent="0.2">
      <c r="A67" s="528" t="s">
        <v>250</v>
      </c>
      <c r="B67" s="538">
        <v>338939</v>
      </c>
      <c r="C67" s="539">
        <v>13546</v>
      </c>
      <c r="D67" s="539">
        <v>69775</v>
      </c>
      <c r="E67" s="539">
        <v>1196042</v>
      </c>
      <c r="F67" s="539">
        <v>56658</v>
      </c>
      <c r="G67" s="539">
        <v>392799</v>
      </c>
      <c r="H67" s="539">
        <v>1024805</v>
      </c>
      <c r="I67" s="539">
        <v>225280</v>
      </c>
      <c r="J67" s="539">
        <v>502225</v>
      </c>
      <c r="K67" s="539">
        <v>139340</v>
      </c>
      <c r="L67" s="539">
        <v>942322</v>
      </c>
      <c r="M67" s="539">
        <v>406782</v>
      </c>
      <c r="N67" s="539">
        <v>266395</v>
      </c>
      <c r="O67" s="708">
        <v>370963</v>
      </c>
      <c r="P67" s="544">
        <v>5945871</v>
      </c>
    </row>
    <row r="68" spans="1:16" ht="12.75" customHeight="1" x14ac:dyDescent="0.2">
      <c r="A68" s="528" t="s">
        <v>251</v>
      </c>
      <c r="B68" s="538">
        <v>323779</v>
      </c>
      <c r="C68" s="539">
        <v>14148</v>
      </c>
      <c r="D68" s="539">
        <v>70876</v>
      </c>
      <c r="E68" s="539">
        <v>1202605</v>
      </c>
      <c r="F68" s="539">
        <v>57509</v>
      </c>
      <c r="G68" s="539">
        <v>398586</v>
      </c>
      <c r="H68" s="539">
        <v>1034826</v>
      </c>
      <c r="I68" s="539">
        <v>229352</v>
      </c>
      <c r="J68" s="539">
        <v>506773</v>
      </c>
      <c r="K68" s="539">
        <v>141226</v>
      </c>
      <c r="L68" s="539">
        <v>945501</v>
      </c>
      <c r="M68" s="539">
        <v>410118</v>
      </c>
      <c r="N68" s="539">
        <v>270025</v>
      </c>
      <c r="O68" s="708">
        <v>374905</v>
      </c>
      <c r="P68" s="544">
        <v>5980229</v>
      </c>
    </row>
    <row r="69" spans="1:16" ht="12.75" customHeight="1" x14ac:dyDescent="0.2">
      <c r="A69" s="528" t="s">
        <v>252</v>
      </c>
      <c r="B69" s="538">
        <v>338860</v>
      </c>
      <c r="C69" s="539">
        <v>13281</v>
      </c>
      <c r="D69" s="539">
        <v>72045</v>
      </c>
      <c r="E69" s="539">
        <v>1215655</v>
      </c>
      <c r="F69" s="539">
        <v>57612</v>
      </c>
      <c r="G69" s="539">
        <v>413775</v>
      </c>
      <c r="H69" s="539">
        <v>1058963</v>
      </c>
      <c r="I69" s="539">
        <v>237491</v>
      </c>
      <c r="J69" s="539">
        <v>513603</v>
      </c>
      <c r="K69" s="539">
        <v>143884</v>
      </c>
      <c r="L69" s="539">
        <v>971731</v>
      </c>
      <c r="M69" s="539">
        <v>412306</v>
      </c>
      <c r="N69" s="539">
        <v>274123</v>
      </c>
      <c r="O69" s="708">
        <v>380192</v>
      </c>
      <c r="P69" s="544">
        <v>6103521</v>
      </c>
    </row>
    <row r="70" spans="1:16" ht="12.75" customHeight="1" x14ac:dyDescent="0.2">
      <c r="A70" s="528" t="s">
        <v>253</v>
      </c>
      <c r="B70" s="538">
        <v>357855</v>
      </c>
      <c r="C70" s="539">
        <v>14268</v>
      </c>
      <c r="D70" s="539">
        <v>73197</v>
      </c>
      <c r="E70" s="539">
        <v>1235699</v>
      </c>
      <c r="F70" s="539">
        <v>58366</v>
      </c>
      <c r="G70" s="539">
        <v>423172</v>
      </c>
      <c r="H70" s="539">
        <v>1076729</v>
      </c>
      <c r="I70" s="539">
        <v>250480</v>
      </c>
      <c r="J70" s="539">
        <v>522658</v>
      </c>
      <c r="K70" s="539">
        <v>144949</v>
      </c>
      <c r="L70" s="539">
        <v>995572</v>
      </c>
      <c r="M70" s="539">
        <v>400546</v>
      </c>
      <c r="N70" s="539">
        <v>277937</v>
      </c>
      <c r="O70" s="708">
        <v>386034</v>
      </c>
      <c r="P70" s="544">
        <v>6217462</v>
      </c>
    </row>
    <row r="71" spans="1:16" ht="12.75" customHeight="1" x14ac:dyDescent="0.2">
      <c r="A71" s="528" t="s">
        <v>254</v>
      </c>
      <c r="B71" s="538">
        <v>357281</v>
      </c>
      <c r="C71" s="539">
        <v>14383</v>
      </c>
      <c r="D71" s="539">
        <v>73792</v>
      </c>
      <c r="E71" s="539">
        <v>1248802</v>
      </c>
      <c r="F71" s="539">
        <v>59010</v>
      </c>
      <c r="G71" s="539">
        <v>437014</v>
      </c>
      <c r="H71" s="539">
        <v>1073060</v>
      </c>
      <c r="I71" s="539">
        <v>234954</v>
      </c>
      <c r="J71" s="539">
        <v>527891</v>
      </c>
      <c r="K71" s="539">
        <v>147741</v>
      </c>
      <c r="L71" s="539">
        <v>984190</v>
      </c>
      <c r="M71" s="539">
        <v>423061</v>
      </c>
      <c r="N71" s="539">
        <v>281253</v>
      </c>
      <c r="O71" s="708">
        <v>382853</v>
      </c>
      <c r="P71" s="544">
        <v>6245285</v>
      </c>
    </row>
    <row r="72" spans="1:16" ht="12.75" customHeight="1" x14ac:dyDescent="0.2">
      <c r="A72" s="528" t="s">
        <v>255</v>
      </c>
      <c r="B72" s="538">
        <v>340467</v>
      </c>
      <c r="C72" s="539">
        <v>14420</v>
      </c>
      <c r="D72" s="539">
        <v>74946</v>
      </c>
      <c r="E72" s="539">
        <v>1258368</v>
      </c>
      <c r="F72" s="539">
        <v>59553</v>
      </c>
      <c r="G72" s="539">
        <v>442930</v>
      </c>
      <c r="H72" s="539">
        <v>1082887</v>
      </c>
      <c r="I72" s="539">
        <v>239622</v>
      </c>
      <c r="J72" s="539">
        <v>533754</v>
      </c>
      <c r="K72" s="539">
        <v>150791</v>
      </c>
      <c r="L72" s="539">
        <v>989610</v>
      </c>
      <c r="M72" s="539">
        <v>427878</v>
      </c>
      <c r="N72" s="539">
        <v>285480</v>
      </c>
      <c r="O72" s="708">
        <v>381959</v>
      </c>
      <c r="P72" s="544">
        <v>6282665</v>
      </c>
    </row>
    <row r="73" spans="1:16" ht="12.75" customHeight="1" x14ac:dyDescent="0.2">
      <c r="A73" s="528" t="s">
        <v>256</v>
      </c>
      <c r="B73" s="538">
        <v>352471</v>
      </c>
      <c r="C73" s="539">
        <v>13718</v>
      </c>
      <c r="D73" s="539">
        <v>76286</v>
      </c>
      <c r="E73" s="539">
        <v>1272366</v>
      </c>
      <c r="F73" s="539">
        <v>60247</v>
      </c>
      <c r="G73" s="539">
        <v>450627</v>
      </c>
      <c r="H73" s="539">
        <v>1104078</v>
      </c>
      <c r="I73" s="539">
        <v>249052</v>
      </c>
      <c r="J73" s="539">
        <v>539822</v>
      </c>
      <c r="K73" s="539">
        <v>152219</v>
      </c>
      <c r="L73" s="539">
        <v>1004560</v>
      </c>
      <c r="M73" s="539">
        <v>431547</v>
      </c>
      <c r="N73" s="539">
        <v>290217</v>
      </c>
      <c r="O73" s="708">
        <v>385556</v>
      </c>
      <c r="P73" s="544">
        <v>6382766</v>
      </c>
    </row>
    <row r="74" spans="1:16" ht="12.75" customHeight="1" x14ac:dyDescent="0.2">
      <c r="A74" s="528" t="s">
        <v>257</v>
      </c>
      <c r="B74" s="538">
        <v>358331</v>
      </c>
      <c r="C74" s="539">
        <v>13908</v>
      </c>
      <c r="D74" s="539">
        <v>77480</v>
      </c>
      <c r="E74" s="539">
        <v>1274608</v>
      </c>
      <c r="F74" s="539">
        <v>60415</v>
      </c>
      <c r="G74" s="539">
        <v>438961</v>
      </c>
      <c r="H74" s="539">
        <v>1111708</v>
      </c>
      <c r="I74" s="539">
        <v>261443</v>
      </c>
      <c r="J74" s="539">
        <v>544667</v>
      </c>
      <c r="K74" s="539">
        <v>152956</v>
      </c>
      <c r="L74" s="539">
        <v>1012990</v>
      </c>
      <c r="M74" s="539">
        <v>418161</v>
      </c>
      <c r="N74" s="539">
        <v>293338</v>
      </c>
      <c r="O74" s="708">
        <v>390145</v>
      </c>
      <c r="P74" s="544">
        <v>6409111</v>
      </c>
    </row>
    <row r="75" spans="1:16" ht="12.75" customHeight="1" x14ac:dyDescent="0.2">
      <c r="A75" s="528" t="s">
        <v>258</v>
      </c>
      <c r="B75" s="538">
        <v>347128</v>
      </c>
      <c r="C75" s="539">
        <v>13539</v>
      </c>
      <c r="D75" s="539">
        <v>77925</v>
      </c>
      <c r="E75" s="539">
        <v>1270356</v>
      </c>
      <c r="F75" s="539">
        <v>61016</v>
      </c>
      <c r="G75" s="539">
        <v>434343</v>
      </c>
      <c r="H75" s="539">
        <v>1097807</v>
      </c>
      <c r="I75" s="539">
        <v>244621</v>
      </c>
      <c r="J75" s="539">
        <v>544383</v>
      </c>
      <c r="K75" s="539">
        <v>153835</v>
      </c>
      <c r="L75" s="539">
        <v>983088</v>
      </c>
      <c r="M75" s="539">
        <v>435713</v>
      </c>
      <c r="N75" s="539">
        <v>294133</v>
      </c>
      <c r="O75" s="708">
        <v>386173</v>
      </c>
      <c r="P75" s="544">
        <v>6344060</v>
      </c>
    </row>
    <row r="76" spans="1:16" ht="12.75" customHeight="1" x14ac:dyDescent="0.2">
      <c r="A76" s="528" t="s">
        <v>259</v>
      </c>
      <c r="B76" s="538">
        <v>335351</v>
      </c>
      <c r="C76" s="539">
        <v>12820</v>
      </c>
      <c r="D76" s="539">
        <v>78339</v>
      </c>
      <c r="E76" s="539">
        <v>1268079</v>
      </c>
      <c r="F76" s="539">
        <v>61139</v>
      </c>
      <c r="G76" s="539">
        <v>424175</v>
      </c>
      <c r="H76" s="539">
        <v>1097948</v>
      </c>
      <c r="I76" s="539">
        <v>247273</v>
      </c>
      <c r="J76" s="539">
        <v>545911</v>
      </c>
      <c r="K76" s="539">
        <v>154906</v>
      </c>
      <c r="L76" s="539">
        <v>972065</v>
      </c>
      <c r="M76" s="539">
        <v>438237</v>
      </c>
      <c r="N76" s="539">
        <v>297109</v>
      </c>
      <c r="O76" s="708">
        <v>387267</v>
      </c>
      <c r="P76" s="544">
        <v>6320619</v>
      </c>
    </row>
    <row r="77" spans="1:16" ht="12.75" customHeight="1" x14ac:dyDescent="0.2">
      <c r="A77" s="528" t="s">
        <v>260</v>
      </c>
      <c r="B77" s="538">
        <v>344840</v>
      </c>
      <c r="C77" s="539">
        <v>12539</v>
      </c>
      <c r="D77" s="539">
        <v>78924</v>
      </c>
      <c r="E77" s="539">
        <v>1279525</v>
      </c>
      <c r="F77" s="539">
        <v>61947</v>
      </c>
      <c r="G77" s="539">
        <v>422201</v>
      </c>
      <c r="H77" s="539">
        <v>1114568</v>
      </c>
      <c r="I77" s="539">
        <v>257427</v>
      </c>
      <c r="J77" s="539">
        <v>550423</v>
      </c>
      <c r="K77" s="539">
        <v>155426</v>
      </c>
      <c r="L77" s="539">
        <v>981308</v>
      </c>
      <c r="M77" s="539">
        <v>442211</v>
      </c>
      <c r="N77" s="539">
        <v>300764</v>
      </c>
      <c r="O77" s="708">
        <v>392144</v>
      </c>
      <c r="P77" s="544">
        <v>6394247</v>
      </c>
    </row>
    <row r="78" spans="1:16" ht="12.75" customHeight="1" x14ac:dyDescent="0.2">
      <c r="A78" s="528" t="s">
        <v>261</v>
      </c>
      <c r="B78" s="538">
        <v>362401</v>
      </c>
      <c r="C78" s="539">
        <v>12806</v>
      </c>
      <c r="D78" s="539">
        <v>79952</v>
      </c>
      <c r="E78" s="539">
        <v>1289984</v>
      </c>
      <c r="F78" s="539">
        <v>62788</v>
      </c>
      <c r="G78" s="539">
        <v>419934</v>
      </c>
      <c r="H78" s="539">
        <v>1124815</v>
      </c>
      <c r="I78" s="539">
        <v>271348</v>
      </c>
      <c r="J78" s="539">
        <v>552511</v>
      </c>
      <c r="K78" s="539">
        <v>155875</v>
      </c>
      <c r="L78" s="539">
        <v>990728</v>
      </c>
      <c r="M78" s="539">
        <v>426928</v>
      </c>
      <c r="N78" s="539">
        <v>303569</v>
      </c>
      <c r="O78" s="708">
        <v>393388</v>
      </c>
      <c r="P78" s="544">
        <v>6447027</v>
      </c>
    </row>
    <row r="79" spans="1:16" ht="12.75" customHeight="1" x14ac:dyDescent="0.2">
      <c r="A79" s="528" t="s">
        <v>262</v>
      </c>
      <c r="B79" s="538">
        <v>354244</v>
      </c>
      <c r="C79" s="539">
        <v>13182</v>
      </c>
      <c r="D79" s="539">
        <v>80536</v>
      </c>
      <c r="E79" s="539">
        <v>1287776</v>
      </c>
      <c r="F79" s="539">
        <v>63368</v>
      </c>
      <c r="G79" s="539">
        <v>429057</v>
      </c>
      <c r="H79" s="539">
        <v>1109940</v>
      </c>
      <c r="I79" s="539">
        <v>250049</v>
      </c>
      <c r="J79" s="539">
        <v>551949</v>
      </c>
      <c r="K79" s="539">
        <v>156272</v>
      </c>
      <c r="L79" s="539">
        <v>967667</v>
      </c>
      <c r="M79" s="539">
        <v>449558</v>
      </c>
      <c r="N79" s="539">
        <v>304174</v>
      </c>
      <c r="O79" s="708">
        <v>389564</v>
      </c>
      <c r="P79" s="544">
        <v>6407336</v>
      </c>
    </row>
    <row r="80" spans="1:16" ht="12.75" customHeight="1" x14ac:dyDescent="0.2">
      <c r="A80" s="528" t="s">
        <v>263</v>
      </c>
      <c r="B80" s="538">
        <v>332030</v>
      </c>
      <c r="C80" s="539">
        <v>12867</v>
      </c>
      <c r="D80" s="539">
        <v>81571</v>
      </c>
      <c r="E80" s="539">
        <v>1285992</v>
      </c>
      <c r="F80" s="539">
        <v>64283</v>
      </c>
      <c r="G80" s="539">
        <v>430302</v>
      </c>
      <c r="H80" s="539">
        <v>1112135</v>
      </c>
      <c r="I80" s="539">
        <v>253041</v>
      </c>
      <c r="J80" s="539">
        <v>555947</v>
      </c>
      <c r="K80" s="539">
        <v>156135</v>
      </c>
      <c r="L80" s="539">
        <v>962506</v>
      </c>
      <c r="M80" s="539">
        <v>449480</v>
      </c>
      <c r="N80" s="539">
        <v>307617</v>
      </c>
      <c r="O80" s="708">
        <v>390844</v>
      </c>
      <c r="P80" s="544">
        <v>6394750</v>
      </c>
    </row>
    <row r="81" spans="1:16" ht="12.75" customHeight="1" x14ac:dyDescent="0.2">
      <c r="A81" s="528" t="s">
        <v>264</v>
      </c>
      <c r="B81" s="538">
        <v>333079</v>
      </c>
      <c r="C81" s="539">
        <v>13117</v>
      </c>
      <c r="D81" s="539">
        <v>83342</v>
      </c>
      <c r="E81" s="539">
        <v>1291269</v>
      </c>
      <c r="F81" s="539">
        <v>65072</v>
      </c>
      <c r="G81" s="539">
        <v>432110</v>
      </c>
      <c r="H81" s="539">
        <v>1126685</v>
      </c>
      <c r="I81" s="539">
        <v>262269</v>
      </c>
      <c r="J81" s="539">
        <v>558369</v>
      </c>
      <c r="K81" s="539">
        <v>155999</v>
      </c>
      <c r="L81" s="539">
        <v>972570</v>
      </c>
      <c r="M81" s="539">
        <v>451302</v>
      </c>
      <c r="N81" s="539">
        <v>311124</v>
      </c>
      <c r="O81" s="708">
        <v>395028</v>
      </c>
      <c r="P81" s="544">
        <v>6451335</v>
      </c>
    </row>
    <row r="82" spans="1:16" ht="12.75" customHeight="1" x14ac:dyDescent="0.2">
      <c r="A82" s="528" t="s">
        <v>265</v>
      </c>
      <c r="B82" s="538">
        <v>349873</v>
      </c>
      <c r="C82" s="539">
        <v>12657</v>
      </c>
      <c r="D82" s="539">
        <v>85540</v>
      </c>
      <c r="E82" s="539">
        <v>1287264</v>
      </c>
      <c r="F82" s="539">
        <v>65826</v>
      </c>
      <c r="G82" s="539">
        <v>419069</v>
      </c>
      <c r="H82" s="539">
        <v>1133409</v>
      </c>
      <c r="I82" s="539">
        <v>275937</v>
      </c>
      <c r="J82" s="539">
        <v>560634</v>
      </c>
      <c r="K82" s="539">
        <v>156005</v>
      </c>
      <c r="L82" s="539">
        <v>971022</v>
      </c>
      <c r="M82" s="539">
        <v>433619</v>
      </c>
      <c r="N82" s="539">
        <v>313771</v>
      </c>
      <c r="O82" s="708">
        <v>395509</v>
      </c>
      <c r="P82" s="544">
        <v>6460135</v>
      </c>
    </row>
    <row r="83" spans="1:16" ht="12.75" customHeight="1" x14ac:dyDescent="0.2">
      <c r="A83" s="528" t="s">
        <v>266</v>
      </c>
      <c r="B83" s="538">
        <v>343020</v>
      </c>
      <c r="C83" s="539">
        <v>13062</v>
      </c>
      <c r="D83" s="539">
        <v>86666</v>
      </c>
      <c r="E83" s="539">
        <v>1278335</v>
      </c>
      <c r="F83" s="539">
        <v>66647</v>
      </c>
      <c r="G83" s="539">
        <v>421515</v>
      </c>
      <c r="H83" s="539">
        <v>1115775</v>
      </c>
      <c r="I83" s="539">
        <v>255937</v>
      </c>
      <c r="J83" s="539">
        <v>559011</v>
      </c>
      <c r="K83" s="539">
        <v>154995</v>
      </c>
      <c r="L83" s="539">
        <v>945346</v>
      </c>
      <c r="M83" s="539">
        <v>458353</v>
      </c>
      <c r="N83" s="539">
        <v>313069</v>
      </c>
      <c r="O83" s="708">
        <v>390039</v>
      </c>
      <c r="P83" s="544">
        <v>6401770</v>
      </c>
    </row>
    <row r="84" spans="1:16" ht="12.75" customHeight="1" x14ac:dyDescent="0.2">
      <c r="A84" s="528" t="s">
        <v>267</v>
      </c>
      <c r="B84" s="538">
        <v>338261</v>
      </c>
      <c r="C84" s="539">
        <v>12888</v>
      </c>
      <c r="D84" s="539">
        <v>87931</v>
      </c>
      <c r="E84" s="539">
        <v>1273214</v>
      </c>
      <c r="F84" s="539">
        <v>67256</v>
      </c>
      <c r="G84" s="539">
        <v>428401</v>
      </c>
      <c r="H84" s="539">
        <v>1116443</v>
      </c>
      <c r="I84" s="539">
        <v>257352</v>
      </c>
      <c r="J84" s="539">
        <v>560900</v>
      </c>
      <c r="K84" s="539">
        <v>154882</v>
      </c>
      <c r="L84" s="539">
        <v>936116</v>
      </c>
      <c r="M84" s="539">
        <v>463850</v>
      </c>
      <c r="N84" s="539">
        <v>316865</v>
      </c>
      <c r="O84" s="708">
        <v>391234</v>
      </c>
      <c r="P84" s="544">
        <v>6405593</v>
      </c>
    </row>
    <row r="85" spans="1:16" ht="12.75" customHeight="1" x14ac:dyDescent="0.2">
      <c r="A85" s="528" t="s">
        <v>268</v>
      </c>
      <c r="B85" s="538">
        <v>348826</v>
      </c>
      <c r="C85" s="539">
        <v>12855</v>
      </c>
      <c r="D85" s="539">
        <v>89755</v>
      </c>
      <c r="E85" s="539">
        <v>1275879</v>
      </c>
      <c r="F85" s="539">
        <v>68192</v>
      </c>
      <c r="G85" s="539">
        <v>437318</v>
      </c>
      <c r="H85" s="539">
        <v>1126859</v>
      </c>
      <c r="I85" s="539">
        <v>266737</v>
      </c>
      <c r="J85" s="539">
        <v>564387</v>
      </c>
      <c r="K85" s="539">
        <v>152558</v>
      </c>
      <c r="L85" s="539">
        <v>951465</v>
      </c>
      <c r="M85" s="539">
        <v>467254</v>
      </c>
      <c r="N85" s="539">
        <v>321156</v>
      </c>
      <c r="O85" s="708">
        <v>396687</v>
      </c>
      <c r="P85" s="544">
        <v>6479928</v>
      </c>
    </row>
    <row r="86" spans="1:16" ht="12.75" customHeight="1" x14ac:dyDescent="0.2">
      <c r="A86" s="528" t="s">
        <v>269</v>
      </c>
      <c r="B86" s="538">
        <v>362939</v>
      </c>
      <c r="C86" s="539">
        <v>12915</v>
      </c>
      <c r="D86" s="539">
        <v>91361</v>
      </c>
      <c r="E86" s="539">
        <v>1284347</v>
      </c>
      <c r="F86" s="539">
        <v>68757</v>
      </c>
      <c r="G86" s="539">
        <v>442654</v>
      </c>
      <c r="H86" s="539">
        <v>1140491</v>
      </c>
      <c r="I86" s="539">
        <v>283765</v>
      </c>
      <c r="J86" s="539">
        <v>568505</v>
      </c>
      <c r="K86" s="539">
        <v>153160</v>
      </c>
      <c r="L86" s="539">
        <v>970573</v>
      </c>
      <c r="M86" s="539">
        <v>452918</v>
      </c>
      <c r="N86" s="539">
        <v>324372</v>
      </c>
      <c r="O86" s="708">
        <v>401845</v>
      </c>
      <c r="P86" s="544">
        <v>6558602</v>
      </c>
    </row>
    <row r="87" spans="1:16" ht="12.75" customHeight="1" x14ac:dyDescent="0.2">
      <c r="A87" s="528" t="s">
        <v>270</v>
      </c>
      <c r="B87" s="538">
        <v>351215</v>
      </c>
      <c r="C87" s="539">
        <v>13198</v>
      </c>
      <c r="D87" s="539">
        <v>91024</v>
      </c>
      <c r="E87" s="539">
        <v>1292114</v>
      </c>
      <c r="F87" s="539">
        <v>69596</v>
      </c>
      <c r="G87" s="539">
        <v>461712</v>
      </c>
      <c r="H87" s="539">
        <v>1135504</v>
      </c>
      <c r="I87" s="539">
        <v>264671</v>
      </c>
      <c r="J87" s="539">
        <v>572121</v>
      </c>
      <c r="K87" s="539">
        <v>154094</v>
      </c>
      <c r="L87" s="539">
        <v>958502</v>
      </c>
      <c r="M87" s="539">
        <v>480802</v>
      </c>
      <c r="N87" s="539">
        <v>326303</v>
      </c>
      <c r="O87" s="708">
        <v>398410</v>
      </c>
      <c r="P87" s="544">
        <v>6569266</v>
      </c>
    </row>
    <row r="88" spans="1:16" ht="12.75" customHeight="1" x14ac:dyDescent="0.2">
      <c r="A88" s="528" t="s">
        <v>271</v>
      </c>
      <c r="B88" s="538">
        <v>336272</v>
      </c>
      <c r="C88" s="539">
        <v>12727</v>
      </c>
      <c r="D88" s="539">
        <v>90552</v>
      </c>
      <c r="E88" s="539">
        <v>1295864</v>
      </c>
      <c r="F88" s="539">
        <v>70400</v>
      </c>
      <c r="G88" s="539">
        <v>466975</v>
      </c>
      <c r="H88" s="539">
        <v>1142573</v>
      </c>
      <c r="I88" s="539">
        <v>268089</v>
      </c>
      <c r="J88" s="539">
        <v>576917</v>
      </c>
      <c r="K88" s="539">
        <v>155468</v>
      </c>
      <c r="L88" s="539">
        <v>960587</v>
      </c>
      <c r="M88" s="539">
        <v>482851</v>
      </c>
      <c r="N88" s="539">
        <v>329706</v>
      </c>
      <c r="O88" s="708">
        <v>400008</v>
      </c>
      <c r="P88" s="544">
        <v>6588989</v>
      </c>
    </row>
    <row r="89" spans="1:16" ht="12.75" customHeight="1" x14ac:dyDescent="0.2">
      <c r="A89" s="528" t="s">
        <v>272</v>
      </c>
      <c r="B89" s="538">
        <v>336066</v>
      </c>
      <c r="C89" s="539">
        <v>12801</v>
      </c>
      <c r="D89" s="539">
        <v>89517</v>
      </c>
      <c r="E89" s="539">
        <v>1295783</v>
      </c>
      <c r="F89" s="539">
        <v>70723</v>
      </c>
      <c r="G89" s="539">
        <v>451187</v>
      </c>
      <c r="H89" s="539">
        <v>1155045</v>
      </c>
      <c r="I89" s="539">
        <v>276665</v>
      </c>
      <c r="J89" s="539">
        <v>580631</v>
      </c>
      <c r="K89" s="539">
        <v>155979</v>
      </c>
      <c r="L89" s="539">
        <v>973970</v>
      </c>
      <c r="M89" s="539">
        <v>482340</v>
      </c>
      <c r="N89" s="539">
        <v>333650</v>
      </c>
      <c r="O89" s="708">
        <v>402664</v>
      </c>
      <c r="P89" s="544">
        <v>6617021</v>
      </c>
    </row>
    <row r="90" spans="1:16" ht="12.75" customHeight="1" x14ac:dyDescent="0.2">
      <c r="A90" s="528" t="s">
        <v>273</v>
      </c>
      <c r="B90" s="538">
        <v>349025</v>
      </c>
      <c r="C90" s="539">
        <v>12924</v>
      </c>
      <c r="D90" s="539">
        <v>88236</v>
      </c>
      <c r="E90" s="539">
        <v>1292377</v>
      </c>
      <c r="F90" s="539">
        <v>71003</v>
      </c>
      <c r="G90" s="539">
        <v>417584</v>
      </c>
      <c r="H90" s="539">
        <v>1167773</v>
      </c>
      <c r="I90" s="539">
        <v>289211</v>
      </c>
      <c r="J90" s="539">
        <v>583196</v>
      </c>
      <c r="K90" s="539">
        <v>157052</v>
      </c>
      <c r="L90" s="539">
        <v>972011</v>
      </c>
      <c r="M90" s="539">
        <v>468431</v>
      </c>
      <c r="N90" s="539">
        <v>338037</v>
      </c>
      <c r="O90" s="708">
        <v>406532</v>
      </c>
      <c r="P90" s="544">
        <v>6613392</v>
      </c>
    </row>
    <row r="91" spans="1:16" ht="12.75" customHeight="1" x14ac:dyDescent="0.2">
      <c r="A91" s="528" t="s">
        <v>274</v>
      </c>
      <c r="B91" s="538">
        <v>338178</v>
      </c>
      <c r="C91" s="539">
        <v>12056</v>
      </c>
      <c r="D91" s="539">
        <v>85874</v>
      </c>
      <c r="E91" s="539">
        <v>1274975</v>
      </c>
      <c r="F91" s="539">
        <v>71024</v>
      </c>
      <c r="G91" s="539">
        <v>411734</v>
      </c>
      <c r="H91" s="539">
        <v>1154752</v>
      </c>
      <c r="I91" s="539">
        <v>268863</v>
      </c>
      <c r="J91" s="539">
        <v>578123</v>
      </c>
      <c r="K91" s="539">
        <v>157251</v>
      </c>
      <c r="L91" s="539">
        <v>940219</v>
      </c>
      <c r="M91" s="539">
        <v>491751</v>
      </c>
      <c r="N91" s="539">
        <v>339423</v>
      </c>
      <c r="O91" s="708">
        <v>401171</v>
      </c>
      <c r="P91" s="544">
        <v>6525394</v>
      </c>
    </row>
    <row r="92" spans="1:16" ht="12.75" customHeight="1" x14ac:dyDescent="0.2">
      <c r="A92" s="528" t="s">
        <v>275</v>
      </c>
      <c r="B92" s="538">
        <v>334095</v>
      </c>
      <c r="C92" s="539">
        <v>11778</v>
      </c>
      <c r="D92" s="539">
        <v>84661</v>
      </c>
      <c r="E92" s="539">
        <v>1261912</v>
      </c>
      <c r="F92" s="539">
        <v>71372</v>
      </c>
      <c r="G92" s="539">
        <v>416282</v>
      </c>
      <c r="H92" s="539">
        <v>1156582</v>
      </c>
      <c r="I92" s="539">
        <v>269460</v>
      </c>
      <c r="J92" s="539">
        <v>577697</v>
      </c>
      <c r="K92" s="539">
        <v>156620</v>
      </c>
      <c r="L92" s="539">
        <v>924921</v>
      </c>
      <c r="M92" s="539">
        <v>491369</v>
      </c>
      <c r="N92" s="539">
        <v>342638</v>
      </c>
      <c r="O92" s="708">
        <v>401338</v>
      </c>
      <c r="P92" s="544">
        <v>6500725</v>
      </c>
    </row>
    <row r="93" spans="1:16" ht="12.75" customHeight="1" x14ac:dyDescent="0.2">
      <c r="A93" s="528" t="s">
        <v>276</v>
      </c>
      <c r="B93" s="538">
        <v>347396</v>
      </c>
      <c r="C93" s="539">
        <v>11775</v>
      </c>
      <c r="D93" s="539">
        <v>84064</v>
      </c>
      <c r="E93" s="539">
        <v>1256584</v>
      </c>
      <c r="F93" s="539">
        <v>71701</v>
      </c>
      <c r="G93" s="539">
        <v>424860</v>
      </c>
      <c r="H93" s="539">
        <v>1168788</v>
      </c>
      <c r="I93" s="539">
        <v>280293</v>
      </c>
      <c r="J93" s="539">
        <v>580950</v>
      </c>
      <c r="K93" s="539">
        <v>155699</v>
      </c>
      <c r="L93" s="539">
        <v>933547</v>
      </c>
      <c r="M93" s="539">
        <v>490698</v>
      </c>
      <c r="N93" s="539">
        <v>346658</v>
      </c>
      <c r="O93" s="708">
        <v>404690</v>
      </c>
      <c r="P93" s="544">
        <v>6557703</v>
      </c>
    </row>
    <row r="94" spans="1:16" ht="12.75" customHeight="1" x14ac:dyDescent="0.2">
      <c r="A94" s="528" t="s">
        <v>277</v>
      </c>
      <c r="B94" s="538">
        <v>359002</v>
      </c>
      <c r="C94" s="539">
        <v>12268</v>
      </c>
      <c r="D94" s="539">
        <v>82621</v>
      </c>
      <c r="E94" s="539">
        <v>1258021</v>
      </c>
      <c r="F94" s="539">
        <v>72490</v>
      </c>
      <c r="G94" s="539">
        <v>432370</v>
      </c>
      <c r="H94" s="539">
        <v>1177633</v>
      </c>
      <c r="I94" s="539">
        <v>294709</v>
      </c>
      <c r="J94" s="539">
        <v>583048</v>
      </c>
      <c r="K94" s="539">
        <v>155788</v>
      </c>
      <c r="L94" s="539">
        <v>956201</v>
      </c>
      <c r="M94" s="539">
        <v>475498</v>
      </c>
      <c r="N94" s="539">
        <v>350677</v>
      </c>
      <c r="O94" s="708">
        <v>406276</v>
      </c>
      <c r="P94" s="544">
        <v>6616602</v>
      </c>
    </row>
    <row r="95" spans="1:16" ht="12.75" customHeight="1" x14ac:dyDescent="0.2">
      <c r="A95" s="528" t="s">
        <v>278</v>
      </c>
      <c r="B95" s="538">
        <v>344346</v>
      </c>
      <c r="C95" s="539">
        <v>12114</v>
      </c>
      <c r="D95" s="539">
        <v>81232</v>
      </c>
      <c r="E95" s="539">
        <v>1248343</v>
      </c>
      <c r="F95" s="539">
        <v>72791</v>
      </c>
      <c r="G95" s="539">
        <v>446875</v>
      </c>
      <c r="H95" s="539">
        <v>1167156</v>
      </c>
      <c r="I95" s="539">
        <v>276329</v>
      </c>
      <c r="J95" s="539">
        <v>578883</v>
      </c>
      <c r="K95" s="539">
        <v>155513</v>
      </c>
      <c r="L95" s="539">
        <v>935481</v>
      </c>
      <c r="M95" s="539">
        <v>499973</v>
      </c>
      <c r="N95" s="539">
        <v>351124</v>
      </c>
      <c r="O95" s="708">
        <v>401196</v>
      </c>
      <c r="P95" s="544">
        <v>6571356</v>
      </c>
    </row>
    <row r="96" spans="1:16" ht="12.75" customHeight="1" x14ac:dyDescent="0.2">
      <c r="A96" s="528" t="s">
        <v>279</v>
      </c>
      <c r="B96" s="538">
        <v>337542</v>
      </c>
      <c r="C96" s="539">
        <v>12140</v>
      </c>
      <c r="D96" s="539">
        <v>81157</v>
      </c>
      <c r="E96" s="539">
        <v>1240627</v>
      </c>
      <c r="F96" s="539">
        <v>73368</v>
      </c>
      <c r="G96" s="539">
        <v>463110</v>
      </c>
      <c r="H96" s="539">
        <v>1172685</v>
      </c>
      <c r="I96" s="539">
        <v>280321</v>
      </c>
      <c r="J96" s="539">
        <v>583363</v>
      </c>
      <c r="K96" s="539">
        <v>154931</v>
      </c>
      <c r="L96" s="539">
        <v>934848</v>
      </c>
      <c r="M96" s="539">
        <v>503734</v>
      </c>
      <c r="N96" s="539">
        <v>354375</v>
      </c>
      <c r="O96" s="708">
        <v>404062</v>
      </c>
      <c r="P96" s="544">
        <v>6596263</v>
      </c>
    </row>
    <row r="97" spans="1:16" ht="12.75" customHeight="1" x14ac:dyDescent="0.2">
      <c r="A97" s="528" t="s">
        <v>280</v>
      </c>
      <c r="B97" s="538">
        <v>349166</v>
      </c>
      <c r="C97" s="539">
        <v>11998</v>
      </c>
      <c r="D97" s="539">
        <v>81313</v>
      </c>
      <c r="E97" s="539">
        <v>1242763</v>
      </c>
      <c r="F97" s="539">
        <v>73980</v>
      </c>
      <c r="G97" s="539">
        <v>474922</v>
      </c>
      <c r="H97" s="539">
        <v>1188619</v>
      </c>
      <c r="I97" s="539">
        <v>291156</v>
      </c>
      <c r="J97" s="539">
        <v>588420</v>
      </c>
      <c r="K97" s="539">
        <v>154320</v>
      </c>
      <c r="L97" s="539">
        <v>950848</v>
      </c>
      <c r="M97" s="539">
        <v>502725</v>
      </c>
      <c r="N97" s="539">
        <v>357272</v>
      </c>
      <c r="O97" s="708">
        <v>407264</v>
      </c>
      <c r="P97" s="544">
        <v>6674766</v>
      </c>
    </row>
    <row r="98" spans="1:16" ht="12.75" customHeight="1" x14ac:dyDescent="0.2">
      <c r="A98" s="528" t="s">
        <v>281</v>
      </c>
      <c r="B98" s="538">
        <v>363342</v>
      </c>
      <c r="C98" s="539">
        <v>12520</v>
      </c>
      <c r="D98" s="539">
        <v>81638</v>
      </c>
      <c r="E98" s="539">
        <v>1246130</v>
      </c>
      <c r="F98" s="539">
        <v>74347</v>
      </c>
      <c r="G98" s="539">
        <v>473397</v>
      </c>
      <c r="H98" s="539">
        <v>1199154</v>
      </c>
      <c r="I98" s="539">
        <v>303542</v>
      </c>
      <c r="J98" s="539">
        <v>590175</v>
      </c>
      <c r="K98" s="539">
        <v>155060</v>
      </c>
      <c r="L98" s="539">
        <v>965108</v>
      </c>
      <c r="M98" s="539">
        <v>485997</v>
      </c>
      <c r="N98" s="539">
        <v>360838</v>
      </c>
      <c r="O98" s="708">
        <v>409791</v>
      </c>
      <c r="P98" s="544">
        <v>6721039</v>
      </c>
    </row>
    <row r="99" spans="1:16" ht="12.75" customHeight="1" x14ac:dyDescent="0.2">
      <c r="A99" s="528" t="s">
        <v>282</v>
      </c>
      <c r="B99" s="538">
        <v>349586</v>
      </c>
      <c r="C99" s="539">
        <v>12028</v>
      </c>
      <c r="D99" s="539">
        <v>84975</v>
      </c>
      <c r="E99" s="539">
        <v>1230366</v>
      </c>
      <c r="F99" s="539">
        <v>74249</v>
      </c>
      <c r="G99" s="539">
        <v>475095</v>
      </c>
      <c r="H99" s="539">
        <v>1183813</v>
      </c>
      <c r="I99" s="539">
        <v>283056</v>
      </c>
      <c r="J99" s="539">
        <v>585141</v>
      </c>
      <c r="K99" s="539">
        <v>155321</v>
      </c>
      <c r="L99" s="539">
        <v>941344</v>
      </c>
      <c r="M99" s="539">
        <v>509565</v>
      </c>
      <c r="N99" s="539">
        <v>360121</v>
      </c>
      <c r="O99" s="708">
        <v>403458</v>
      </c>
      <c r="P99" s="544">
        <v>6648118</v>
      </c>
    </row>
    <row r="100" spans="1:16" ht="12.75" customHeight="1" x14ac:dyDescent="0.2">
      <c r="A100" s="528" t="s">
        <v>283</v>
      </c>
      <c r="B100" s="538">
        <v>346378</v>
      </c>
      <c r="C100" s="539">
        <v>12576</v>
      </c>
      <c r="D100" s="539">
        <v>85361</v>
      </c>
      <c r="E100" s="539">
        <v>1208967</v>
      </c>
      <c r="F100" s="539">
        <v>74091</v>
      </c>
      <c r="G100" s="539">
        <v>469827</v>
      </c>
      <c r="H100" s="539">
        <v>1174212</v>
      </c>
      <c r="I100" s="539">
        <v>282977</v>
      </c>
      <c r="J100" s="539">
        <v>578523</v>
      </c>
      <c r="K100" s="539">
        <v>154799</v>
      </c>
      <c r="L100" s="539">
        <v>919636</v>
      </c>
      <c r="M100" s="539">
        <v>514758</v>
      </c>
      <c r="N100" s="539">
        <v>360134</v>
      </c>
      <c r="O100" s="708">
        <v>403897</v>
      </c>
      <c r="P100" s="544">
        <v>6586136</v>
      </c>
    </row>
    <row r="101" spans="1:16" ht="12.75" customHeight="1" x14ac:dyDescent="0.2">
      <c r="A101" s="528" t="s">
        <v>284</v>
      </c>
      <c r="B101" s="538">
        <v>360135</v>
      </c>
      <c r="C101" s="539">
        <v>12500</v>
      </c>
      <c r="D101" s="539">
        <v>86713</v>
      </c>
      <c r="E101" s="539">
        <v>1191223</v>
      </c>
      <c r="F101" s="539">
        <v>74049</v>
      </c>
      <c r="G101" s="539">
        <v>461924</v>
      </c>
      <c r="H101" s="539">
        <v>1163299</v>
      </c>
      <c r="I101" s="539">
        <v>289439</v>
      </c>
      <c r="J101" s="539">
        <v>573601</v>
      </c>
      <c r="K101" s="539">
        <v>153488</v>
      </c>
      <c r="L101" s="539">
        <v>921862</v>
      </c>
      <c r="M101" s="539">
        <v>513552</v>
      </c>
      <c r="N101" s="539">
        <v>360506</v>
      </c>
      <c r="O101" s="708">
        <v>406263</v>
      </c>
      <c r="P101" s="544">
        <v>6568554</v>
      </c>
    </row>
    <row r="102" spans="1:16" ht="12.75" customHeight="1" x14ac:dyDescent="0.2">
      <c r="A102" s="528" t="s">
        <v>285</v>
      </c>
      <c r="B102" s="538">
        <v>368117</v>
      </c>
      <c r="C102" s="539">
        <v>13251</v>
      </c>
      <c r="D102" s="539">
        <v>88225</v>
      </c>
      <c r="E102" s="539">
        <v>1187108</v>
      </c>
      <c r="F102" s="539">
        <v>74183</v>
      </c>
      <c r="G102" s="539">
        <v>466763</v>
      </c>
      <c r="H102" s="539">
        <v>1160559</v>
      </c>
      <c r="I102" s="539">
        <v>300613</v>
      </c>
      <c r="J102" s="539">
        <v>571631</v>
      </c>
      <c r="K102" s="539">
        <v>152718</v>
      </c>
      <c r="L102" s="539">
        <v>930286</v>
      </c>
      <c r="M102" s="539">
        <v>495641</v>
      </c>
      <c r="N102" s="539">
        <v>361657</v>
      </c>
      <c r="O102" s="708">
        <v>405491</v>
      </c>
      <c r="P102" s="544">
        <v>6576243</v>
      </c>
    </row>
    <row r="103" spans="1:16" ht="12.75" customHeight="1" x14ac:dyDescent="0.2">
      <c r="A103" s="528" t="s">
        <v>286</v>
      </c>
      <c r="B103" s="538">
        <v>360562</v>
      </c>
      <c r="C103" s="539">
        <v>12043</v>
      </c>
      <c r="D103" s="539">
        <v>89442</v>
      </c>
      <c r="E103" s="539">
        <v>1171044</v>
      </c>
      <c r="F103" s="539">
        <v>74254</v>
      </c>
      <c r="G103" s="539">
        <v>464449</v>
      </c>
      <c r="H103" s="539">
        <v>1139704</v>
      </c>
      <c r="I103" s="539">
        <v>277979</v>
      </c>
      <c r="J103" s="539">
        <v>564602</v>
      </c>
      <c r="K103" s="539">
        <v>151868</v>
      </c>
      <c r="L103" s="539">
        <v>903673</v>
      </c>
      <c r="M103" s="539">
        <v>517253</v>
      </c>
      <c r="N103" s="539">
        <v>358931</v>
      </c>
      <c r="O103" s="708">
        <v>396788</v>
      </c>
      <c r="P103" s="544">
        <v>6482592</v>
      </c>
    </row>
    <row r="104" spans="1:16" ht="12.75" customHeight="1" x14ac:dyDescent="0.2">
      <c r="A104" s="528" t="s">
        <v>287</v>
      </c>
      <c r="B104" s="538">
        <v>351031</v>
      </c>
      <c r="C104" s="539">
        <v>12577</v>
      </c>
      <c r="D104" s="539">
        <v>90441</v>
      </c>
      <c r="E104" s="539">
        <v>1160187</v>
      </c>
      <c r="F104" s="539">
        <v>74347</v>
      </c>
      <c r="G104" s="539">
        <v>454452</v>
      </c>
      <c r="H104" s="539">
        <v>1134112</v>
      </c>
      <c r="I104" s="539">
        <v>278836</v>
      </c>
      <c r="J104" s="539">
        <v>561486</v>
      </c>
      <c r="K104" s="539">
        <v>151341</v>
      </c>
      <c r="L104" s="539">
        <v>898994</v>
      </c>
      <c r="M104" s="539">
        <v>518814</v>
      </c>
      <c r="N104" s="539">
        <v>359413</v>
      </c>
      <c r="O104" s="708">
        <v>397473</v>
      </c>
      <c r="P104" s="544">
        <v>6443504</v>
      </c>
    </row>
    <row r="105" spans="1:16" ht="12.75" customHeight="1" x14ac:dyDescent="0.2">
      <c r="A105" s="528" t="s">
        <v>288</v>
      </c>
      <c r="B105" s="538">
        <v>354360</v>
      </c>
      <c r="C105" s="539">
        <v>11915</v>
      </c>
      <c r="D105" s="539">
        <v>90160</v>
      </c>
      <c r="E105" s="539">
        <v>1145576</v>
      </c>
      <c r="F105" s="539">
        <v>74182</v>
      </c>
      <c r="G105" s="539">
        <v>423672</v>
      </c>
      <c r="H105" s="539">
        <v>1130855</v>
      </c>
      <c r="I105" s="539">
        <v>284509</v>
      </c>
      <c r="J105" s="539">
        <v>560632</v>
      </c>
      <c r="K105" s="539">
        <v>150493</v>
      </c>
      <c r="L105" s="539">
        <v>904312</v>
      </c>
      <c r="M105" s="539">
        <v>516910</v>
      </c>
      <c r="N105" s="539">
        <v>360085</v>
      </c>
      <c r="O105" s="708">
        <v>397818</v>
      </c>
      <c r="P105" s="544">
        <v>6405479</v>
      </c>
    </row>
    <row r="106" spans="1:16" ht="12.75" customHeight="1" x14ac:dyDescent="0.2">
      <c r="A106" s="528" t="s">
        <v>289</v>
      </c>
      <c r="B106" s="538">
        <v>364634</v>
      </c>
      <c r="C106" s="539">
        <v>12429</v>
      </c>
      <c r="D106" s="539">
        <v>89352</v>
      </c>
      <c r="E106" s="539">
        <v>1148097</v>
      </c>
      <c r="F106" s="539">
        <v>73813</v>
      </c>
      <c r="G106" s="539">
        <v>390466</v>
      </c>
      <c r="H106" s="539">
        <v>1135358</v>
      </c>
      <c r="I106" s="539">
        <v>295167</v>
      </c>
      <c r="J106" s="539">
        <v>558418</v>
      </c>
      <c r="K106" s="539">
        <v>149859</v>
      </c>
      <c r="L106" s="539">
        <v>913592</v>
      </c>
      <c r="M106" s="539">
        <v>496631</v>
      </c>
      <c r="N106" s="539">
        <v>361310</v>
      </c>
      <c r="O106" s="708">
        <v>396064</v>
      </c>
      <c r="P106" s="544">
        <v>6385190</v>
      </c>
    </row>
    <row r="107" spans="1:16" ht="12.75" customHeight="1" x14ac:dyDescent="0.2">
      <c r="A107" s="528" t="s">
        <v>290</v>
      </c>
      <c r="B107" s="538">
        <v>349772</v>
      </c>
      <c r="C107" s="539">
        <v>11807</v>
      </c>
      <c r="D107" s="539">
        <v>87033</v>
      </c>
      <c r="E107" s="539">
        <v>1131496</v>
      </c>
      <c r="F107" s="539">
        <v>73545</v>
      </c>
      <c r="G107" s="539">
        <v>334156</v>
      </c>
      <c r="H107" s="539">
        <v>1103198</v>
      </c>
      <c r="I107" s="539">
        <v>248578</v>
      </c>
      <c r="J107" s="539">
        <v>544359</v>
      </c>
      <c r="K107" s="539">
        <v>147837</v>
      </c>
      <c r="L107" s="539">
        <v>864919</v>
      </c>
      <c r="M107" s="539">
        <v>499440</v>
      </c>
      <c r="N107" s="539">
        <v>358285</v>
      </c>
      <c r="O107" s="708">
        <v>373978</v>
      </c>
      <c r="P107" s="544">
        <v>6128403</v>
      </c>
    </row>
    <row r="108" spans="1:16" ht="12.75" customHeight="1" x14ac:dyDescent="0.2">
      <c r="A108" s="528" t="s">
        <v>291</v>
      </c>
      <c r="B108" s="538">
        <v>341069</v>
      </c>
      <c r="C108" s="539">
        <v>12172</v>
      </c>
      <c r="D108" s="539">
        <v>84338</v>
      </c>
      <c r="E108" s="539">
        <v>1138397</v>
      </c>
      <c r="F108" s="539">
        <v>73659</v>
      </c>
      <c r="G108" s="539">
        <v>332015</v>
      </c>
      <c r="H108" s="539">
        <v>1099804</v>
      </c>
      <c r="I108" s="539">
        <v>236732</v>
      </c>
      <c r="J108" s="539">
        <v>541052</v>
      </c>
      <c r="K108" s="539">
        <v>147405</v>
      </c>
      <c r="L108" s="539">
        <v>874537</v>
      </c>
      <c r="M108" s="539">
        <v>494312</v>
      </c>
      <c r="N108" s="539">
        <v>361281</v>
      </c>
      <c r="O108" s="708">
        <v>369850</v>
      </c>
      <c r="P108" s="544">
        <v>6106623</v>
      </c>
    </row>
    <row r="109" spans="1:16" ht="12.75" customHeight="1" x14ac:dyDescent="0.2">
      <c r="A109" s="212" t="s">
        <v>292</v>
      </c>
      <c r="B109" s="538">
        <v>342746</v>
      </c>
      <c r="C109" s="539">
        <v>11818</v>
      </c>
      <c r="D109" s="539">
        <v>82882</v>
      </c>
      <c r="E109" s="539">
        <v>1150449</v>
      </c>
      <c r="F109" s="539">
        <v>73767</v>
      </c>
      <c r="G109" s="539">
        <v>348565</v>
      </c>
      <c r="H109" s="539">
        <v>1104818</v>
      </c>
      <c r="I109" s="539">
        <v>233679</v>
      </c>
      <c r="J109" s="539">
        <v>539711</v>
      </c>
      <c r="K109" s="539">
        <v>146731</v>
      </c>
      <c r="L109" s="539">
        <v>896298</v>
      </c>
      <c r="M109" s="539">
        <v>490019</v>
      </c>
      <c r="N109" s="539">
        <v>363036</v>
      </c>
      <c r="O109" s="708">
        <v>373602</v>
      </c>
      <c r="P109" s="544">
        <v>6158121</v>
      </c>
    </row>
    <row r="110" spans="1:16" ht="12.75" customHeight="1" x14ac:dyDescent="0.2">
      <c r="A110" s="212" t="s">
        <v>293</v>
      </c>
      <c r="B110" s="538">
        <v>360783</v>
      </c>
      <c r="C110" s="539">
        <v>13041</v>
      </c>
      <c r="D110" s="539">
        <v>84518</v>
      </c>
      <c r="E110" s="539">
        <v>1169198</v>
      </c>
      <c r="F110" s="539">
        <v>74077</v>
      </c>
      <c r="G110" s="539">
        <v>361014</v>
      </c>
      <c r="H110" s="539">
        <v>1116549</v>
      </c>
      <c r="I110" s="539">
        <v>238965</v>
      </c>
      <c r="J110" s="539">
        <v>541027</v>
      </c>
      <c r="K110" s="539">
        <v>145747</v>
      </c>
      <c r="L110" s="539">
        <v>917368</v>
      </c>
      <c r="M110" s="539">
        <v>485729</v>
      </c>
      <c r="N110" s="539">
        <v>363086</v>
      </c>
      <c r="O110" s="708">
        <v>374780</v>
      </c>
      <c r="P110" s="544">
        <v>6245882</v>
      </c>
    </row>
    <row r="111" spans="1:16" ht="12.75" customHeight="1" x14ac:dyDescent="0.2">
      <c r="A111" s="212" t="s">
        <v>294</v>
      </c>
      <c r="B111" s="538">
        <v>357539</v>
      </c>
      <c r="C111" s="539">
        <v>12729</v>
      </c>
      <c r="D111" s="539">
        <v>85189</v>
      </c>
      <c r="E111" s="539">
        <v>1174785</v>
      </c>
      <c r="F111" s="539">
        <v>74158</v>
      </c>
      <c r="G111" s="539">
        <v>376079</v>
      </c>
      <c r="H111" s="539">
        <v>1113144</v>
      </c>
      <c r="I111" s="539">
        <v>219137</v>
      </c>
      <c r="J111" s="539">
        <v>538129</v>
      </c>
      <c r="K111" s="539">
        <v>146172</v>
      </c>
      <c r="L111" s="539">
        <v>912792</v>
      </c>
      <c r="M111" s="539">
        <v>502005</v>
      </c>
      <c r="N111" s="539">
        <v>364826</v>
      </c>
      <c r="O111" s="708">
        <v>371356</v>
      </c>
      <c r="P111" s="544">
        <v>6248040</v>
      </c>
    </row>
    <row r="112" spans="1:16" ht="12.75" customHeight="1" x14ac:dyDescent="0.2">
      <c r="A112" s="212" t="s">
        <v>295</v>
      </c>
      <c r="B112" s="538">
        <v>350668</v>
      </c>
      <c r="C112" s="539">
        <v>13134</v>
      </c>
      <c r="D112" s="539">
        <v>85880</v>
      </c>
      <c r="E112" s="539">
        <v>1177144</v>
      </c>
      <c r="F112" s="539">
        <v>74193</v>
      </c>
      <c r="G112" s="539">
        <v>394472</v>
      </c>
      <c r="H112" s="539">
        <v>1116544</v>
      </c>
      <c r="I112" s="539">
        <v>223549</v>
      </c>
      <c r="J112" s="539">
        <v>537005</v>
      </c>
      <c r="K112" s="539">
        <v>145014</v>
      </c>
      <c r="L112" s="539">
        <v>913417</v>
      </c>
      <c r="M112" s="539">
        <v>506333</v>
      </c>
      <c r="N112" s="539">
        <v>363461</v>
      </c>
      <c r="O112" s="708">
        <v>371499</v>
      </c>
      <c r="P112" s="544">
        <v>6272313</v>
      </c>
    </row>
    <row r="113" spans="1:16" ht="12.75" customHeight="1" x14ac:dyDescent="0.2">
      <c r="A113" s="212" t="s">
        <v>296</v>
      </c>
      <c r="B113" s="538">
        <v>348641</v>
      </c>
      <c r="C113" s="539">
        <v>11800</v>
      </c>
      <c r="D113" s="539">
        <v>86811</v>
      </c>
      <c r="E113" s="539">
        <v>1187533</v>
      </c>
      <c r="F113" s="539">
        <v>74329</v>
      </c>
      <c r="G113" s="539">
        <v>411302</v>
      </c>
      <c r="H113" s="539">
        <v>1136543</v>
      </c>
      <c r="I113" s="539">
        <v>246967</v>
      </c>
      <c r="J113" s="539">
        <v>549671</v>
      </c>
      <c r="K113" s="539">
        <v>143788</v>
      </c>
      <c r="L113" s="539">
        <v>932551</v>
      </c>
      <c r="M113" s="539">
        <v>508435</v>
      </c>
      <c r="N113" s="539">
        <v>363118</v>
      </c>
      <c r="O113" s="708">
        <v>378445</v>
      </c>
      <c r="P113" s="544">
        <v>6379934</v>
      </c>
    </row>
    <row r="114" spans="1:16" ht="12.75" customHeight="1" x14ac:dyDescent="0.2">
      <c r="A114" s="212" t="s">
        <v>297</v>
      </c>
      <c r="B114" s="538">
        <v>360332</v>
      </c>
      <c r="C114" s="539">
        <v>13119</v>
      </c>
      <c r="D114" s="539">
        <v>88574</v>
      </c>
      <c r="E114" s="539">
        <v>1213043</v>
      </c>
      <c r="F114" s="539">
        <v>74474</v>
      </c>
      <c r="G114" s="539">
        <v>421230</v>
      </c>
      <c r="H114" s="539">
        <v>1165003</v>
      </c>
      <c r="I114" s="539">
        <v>273656</v>
      </c>
      <c r="J114" s="539">
        <v>547475</v>
      </c>
      <c r="K114" s="539">
        <v>143300</v>
      </c>
      <c r="L114" s="539">
        <v>966957</v>
      </c>
      <c r="M114" s="539">
        <v>496274</v>
      </c>
      <c r="N114" s="539">
        <v>365309</v>
      </c>
      <c r="O114" s="708">
        <v>384771</v>
      </c>
      <c r="P114" s="544">
        <v>6513517</v>
      </c>
    </row>
    <row r="115" spans="1:16" ht="12.75" customHeight="1" x14ac:dyDescent="0.2">
      <c r="A115" s="212" t="s">
        <v>298</v>
      </c>
      <c r="B115" s="538">
        <v>348872</v>
      </c>
      <c r="C115" s="539">
        <v>12992</v>
      </c>
      <c r="D115" s="539">
        <v>89760</v>
      </c>
      <c r="E115" s="539">
        <v>1223575</v>
      </c>
      <c r="F115" s="539">
        <v>74590</v>
      </c>
      <c r="G115" s="539">
        <v>439915</v>
      </c>
      <c r="H115" s="539">
        <v>1172239</v>
      </c>
      <c r="I115" s="539">
        <v>269609</v>
      </c>
      <c r="J115" s="539">
        <v>546765</v>
      </c>
      <c r="K115" s="539">
        <v>143259</v>
      </c>
      <c r="L115" s="539">
        <v>950440</v>
      </c>
      <c r="M115" s="539">
        <v>522905</v>
      </c>
      <c r="N115" s="539">
        <v>361933</v>
      </c>
      <c r="O115" s="708">
        <v>384096</v>
      </c>
      <c r="P115" s="544">
        <v>6540950</v>
      </c>
    </row>
    <row r="116" spans="1:16" ht="12.75" customHeight="1" x14ac:dyDescent="0.2">
      <c r="A116" s="212" t="s">
        <v>299</v>
      </c>
      <c r="B116" s="538">
        <v>339349</v>
      </c>
      <c r="C116" s="539">
        <v>12775</v>
      </c>
      <c r="D116" s="539">
        <v>91675</v>
      </c>
      <c r="E116" s="539">
        <v>1234891</v>
      </c>
      <c r="F116" s="539">
        <v>75047</v>
      </c>
      <c r="G116" s="539">
        <v>457010</v>
      </c>
      <c r="H116" s="539">
        <v>1188770</v>
      </c>
      <c r="I116" s="539">
        <v>285477</v>
      </c>
      <c r="J116" s="539">
        <v>550319</v>
      </c>
      <c r="K116" s="539">
        <v>143568</v>
      </c>
      <c r="L116" s="539">
        <v>952298</v>
      </c>
      <c r="M116" s="539">
        <v>524908</v>
      </c>
      <c r="N116" s="539">
        <v>363357</v>
      </c>
      <c r="O116" s="708">
        <v>387015</v>
      </c>
      <c r="P116" s="544">
        <v>6606459</v>
      </c>
    </row>
    <row r="117" spans="1:16" ht="12.75" customHeight="1" x14ac:dyDescent="0.2">
      <c r="A117" s="212" t="s">
        <v>300</v>
      </c>
      <c r="B117" s="538">
        <v>338577</v>
      </c>
      <c r="C117" s="539">
        <v>11624</v>
      </c>
      <c r="D117" s="539">
        <v>93534</v>
      </c>
      <c r="E117" s="539">
        <v>1243906</v>
      </c>
      <c r="F117" s="539">
        <v>75558</v>
      </c>
      <c r="G117" s="539">
        <v>470931</v>
      </c>
      <c r="H117" s="539">
        <v>1210740</v>
      </c>
      <c r="I117" s="539">
        <v>301665</v>
      </c>
      <c r="J117" s="539">
        <v>553644</v>
      </c>
      <c r="K117" s="539">
        <v>142714</v>
      </c>
      <c r="L117" s="539">
        <v>965846</v>
      </c>
      <c r="M117" s="539">
        <v>523578</v>
      </c>
      <c r="N117" s="539">
        <v>365660</v>
      </c>
      <c r="O117" s="708">
        <v>390969</v>
      </c>
      <c r="P117" s="544">
        <v>6688946</v>
      </c>
    </row>
    <row r="118" spans="1:16" ht="12.75" customHeight="1" x14ac:dyDescent="0.2">
      <c r="A118" s="212" t="s">
        <v>301</v>
      </c>
      <c r="B118" s="538">
        <v>354563</v>
      </c>
      <c r="C118" s="539">
        <v>12977</v>
      </c>
      <c r="D118" s="539">
        <v>95418</v>
      </c>
      <c r="E118" s="539">
        <v>1265521</v>
      </c>
      <c r="F118" s="539">
        <v>75872</v>
      </c>
      <c r="G118" s="539">
        <v>476997</v>
      </c>
      <c r="H118" s="539">
        <v>1235674</v>
      </c>
      <c r="I118" s="539">
        <v>322214</v>
      </c>
      <c r="J118" s="539">
        <v>557130</v>
      </c>
      <c r="K118" s="539">
        <v>142592</v>
      </c>
      <c r="L118" s="539">
        <v>984274</v>
      </c>
      <c r="M118" s="539">
        <v>505536</v>
      </c>
      <c r="N118" s="539">
        <v>368109</v>
      </c>
      <c r="O118" s="708">
        <v>393693</v>
      </c>
      <c r="P118" s="544">
        <v>6790570</v>
      </c>
    </row>
    <row r="119" spans="1:16" ht="12.75" customHeight="1" x14ac:dyDescent="0.2">
      <c r="A119" s="212" t="s">
        <v>302</v>
      </c>
      <c r="B119" s="538">
        <v>344066</v>
      </c>
      <c r="C119" s="539">
        <v>12630</v>
      </c>
      <c r="D119" s="539">
        <v>96644</v>
      </c>
      <c r="E119" s="539">
        <v>1267140</v>
      </c>
      <c r="F119" s="539">
        <v>75884</v>
      </c>
      <c r="G119" s="539">
        <v>487116</v>
      </c>
      <c r="H119" s="539">
        <v>1238566</v>
      </c>
      <c r="I119" s="539">
        <v>308646</v>
      </c>
      <c r="J119" s="539">
        <v>553705</v>
      </c>
      <c r="K119" s="539">
        <v>142933</v>
      </c>
      <c r="L119" s="539">
        <v>965371</v>
      </c>
      <c r="M119" s="539">
        <v>531161</v>
      </c>
      <c r="N119" s="539">
        <v>367192</v>
      </c>
      <c r="O119" s="708">
        <v>391505</v>
      </c>
      <c r="P119" s="544">
        <v>6782559</v>
      </c>
    </row>
    <row r="120" spans="1:16" ht="12.75" customHeight="1" x14ac:dyDescent="0.2">
      <c r="A120" s="212" t="s">
        <v>303</v>
      </c>
      <c r="B120" s="538">
        <v>338753</v>
      </c>
      <c r="C120" s="539">
        <v>13240</v>
      </c>
      <c r="D120" s="539">
        <v>98142</v>
      </c>
      <c r="E120" s="539">
        <v>1273020</v>
      </c>
      <c r="F120" s="539">
        <v>76300</v>
      </c>
      <c r="G120" s="539">
        <v>484946</v>
      </c>
      <c r="H120" s="539">
        <v>1254008</v>
      </c>
      <c r="I120" s="539">
        <v>313304</v>
      </c>
      <c r="J120" s="539">
        <v>557088</v>
      </c>
      <c r="K120" s="539">
        <v>143234</v>
      </c>
      <c r="L120" s="539">
        <v>965592</v>
      </c>
      <c r="M120" s="539">
        <v>533175</v>
      </c>
      <c r="N120" s="539">
        <v>368532</v>
      </c>
      <c r="O120" s="708">
        <v>393168</v>
      </c>
      <c r="P120" s="544">
        <v>6812502</v>
      </c>
    </row>
    <row r="121" spans="1:16" ht="12.75" customHeight="1" x14ac:dyDescent="0.2">
      <c r="A121" s="212" t="s">
        <v>217</v>
      </c>
      <c r="B121" s="538">
        <v>335728</v>
      </c>
      <c r="C121" s="539">
        <v>11624</v>
      </c>
      <c r="D121" s="539">
        <v>99153</v>
      </c>
      <c r="E121" s="539">
        <v>1268965</v>
      </c>
      <c r="F121" s="539">
        <v>76942</v>
      </c>
      <c r="G121" s="539">
        <v>459034</v>
      </c>
      <c r="H121" s="539">
        <v>1265140</v>
      </c>
      <c r="I121" s="539">
        <v>321799</v>
      </c>
      <c r="J121" s="539">
        <v>556318</v>
      </c>
      <c r="K121" s="539">
        <v>142267</v>
      </c>
      <c r="L121" s="539">
        <v>972477</v>
      </c>
      <c r="M121" s="539">
        <v>529820</v>
      </c>
      <c r="N121" s="539">
        <v>370260</v>
      </c>
      <c r="O121" s="708">
        <v>395963</v>
      </c>
      <c r="P121" s="544">
        <v>6805490</v>
      </c>
    </row>
    <row r="122" spans="1:16" ht="12.75" customHeight="1" x14ac:dyDescent="0.2">
      <c r="A122" s="212" t="s">
        <v>304</v>
      </c>
      <c r="B122" s="538">
        <v>358111</v>
      </c>
      <c r="C122" s="539">
        <v>13310</v>
      </c>
      <c r="D122" s="539">
        <v>100590</v>
      </c>
      <c r="E122" s="539">
        <v>1267760</v>
      </c>
      <c r="F122" s="539">
        <v>77068</v>
      </c>
      <c r="G122" s="539">
        <v>408095</v>
      </c>
      <c r="H122" s="539">
        <v>1267049</v>
      </c>
      <c r="I122" s="539">
        <v>328510</v>
      </c>
      <c r="J122" s="539">
        <v>553805</v>
      </c>
      <c r="K122" s="539">
        <v>141799</v>
      </c>
      <c r="L122" s="539">
        <v>977282</v>
      </c>
      <c r="M122" s="539">
        <v>507743</v>
      </c>
      <c r="N122" s="539">
        <v>369650</v>
      </c>
      <c r="O122" s="708">
        <v>393432</v>
      </c>
      <c r="P122" s="544">
        <v>6764204</v>
      </c>
    </row>
    <row r="123" spans="1:16" ht="12.75" customHeight="1" x14ac:dyDescent="0.2">
      <c r="A123" s="212" t="s">
        <v>305</v>
      </c>
      <c r="B123" s="538">
        <v>355565</v>
      </c>
      <c r="C123" s="539">
        <v>13068</v>
      </c>
      <c r="D123" s="539">
        <v>100263</v>
      </c>
      <c r="E123" s="539">
        <v>1243743</v>
      </c>
      <c r="F123" s="539">
        <v>76481</v>
      </c>
      <c r="G123" s="539">
        <v>387450</v>
      </c>
      <c r="H123" s="539">
        <v>1251081</v>
      </c>
      <c r="I123" s="539">
        <v>305405</v>
      </c>
      <c r="J123" s="539">
        <v>544392</v>
      </c>
      <c r="K123" s="539">
        <v>141665</v>
      </c>
      <c r="L123" s="539">
        <v>944318</v>
      </c>
      <c r="M123" s="539">
        <v>529588</v>
      </c>
      <c r="N123" s="539">
        <v>365319</v>
      </c>
      <c r="O123" s="708">
        <v>385018</v>
      </c>
      <c r="P123" s="544">
        <v>6643356</v>
      </c>
    </row>
    <row r="124" spans="1:16" ht="12.75" customHeight="1" x14ac:dyDescent="0.2">
      <c r="A124" s="212" t="s">
        <v>306</v>
      </c>
      <c r="B124" s="538">
        <v>347119</v>
      </c>
      <c r="C124" s="539">
        <v>13075</v>
      </c>
      <c r="D124" s="539">
        <v>99987</v>
      </c>
      <c r="E124" s="539">
        <v>1237261</v>
      </c>
      <c r="F124" s="539">
        <v>75936</v>
      </c>
      <c r="G124" s="539">
        <v>390233</v>
      </c>
      <c r="H124" s="539">
        <v>1258714</v>
      </c>
      <c r="I124" s="539">
        <v>304756</v>
      </c>
      <c r="J124" s="539">
        <v>544792</v>
      </c>
      <c r="K124" s="539">
        <v>141724</v>
      </c>
      <c r="L124" s="539">
        <v>938107</v>
      </c>
      <c r="M124" s="539">
        <v>529749</v>
      </c>
      <c r="N124" s="539">
        <v>364299</v>
      </c>
      <c r="O124" s="708">
        <v>383120</v>
      </c>
      <c r="P124" s="544">
        <v>6628872</v>
      </c>
    </row>
    <row r="125" spans="1:16" ht="12.75" customHeight="1" x14ac:dyDescent="0.2">
      <c r="A125" s="212" t="s">
        <v>307</v>
      </c>
      <c r="B125" s="538">
        <v>346952</v>
      </c>
      <c r="C125" s="539">
        <v>12708</v>
      </c>
      <c r="D125" s="539">
        <v>99316</v>
      </c>
      <c r="E125" s="539">
        <v>1242334</v>
      </c>
      <c r="F125" s="539">
        <v>75914</v>
      </c>
      <c r="G125" s="539">
        <v>392653</v>
      </c>
      <c r="H125" s="539">
        <v>1279300</v>
      </c>
      <c r="I125" s="539">
        <v>313506</v>
      </c>
      <c r="J125" s="539">
        <v>545675</v>
      </c>
      <c r="K125" s="539">
        <v>142160</v>
      </c>
      <c r="L125" s="539">
        <v>955979</v>
      </c>
      <c r="M125" s="539">
        <v>527547</v>
      </c>
      <c r="N125" s="539">
        <v>365498</v>
      </c>
      <c r="O125" s="708">
        <v>386182</v>
      </c>
      <c r="P125" s="544">
        <v>6685724</v>
      </c>
    </row>
    <row r="126" spans="1:16" ht="12.75" customHeight="1" x14ac:dyDescent="0.2">
      <c r="A126" s="212" t="s">
        <v>308</v>
      </c>
      <c r="B126" s="536">
        <v>358801</v>
      </c>
      <c r="C126" s="158">
        <v>14350</v>
      </c>
      <c r="D126" s="158">
        <v>97854</v>
      </c>
      <c r="E126" s="158">
        <v>1247953</v>
      </c>
      <c r="F126" s="158">
        <v>75907</v>
      </c>
      <c r="G126" s="158">
        <v>391965</v>
      </c>
      <c r="H126" s="158">
        <v>1291675</v>
      </c>
      <c r="I126" s="158">
        <v>323412</v>
      </c>
      <c r="J126" s="158">
        <v>544739</v>
      </c>
      <c r="K126" s="158">
        <v>140700</v>
      </c>
      <c r="L126" s="158">
        <v>974013</v>
      </c>
      <c r="M126" s="158">
        <v>510639</v>
      </c>
      <c r="N126" s="158">
        <v>366822</v>
      </c>
      <c r="O126" s="709">
        <v>384492</v>
      </c>
      <c r="P126" s="545">
        <v>6723322</v>
      </c>
    </row>
    <row r="127" spans="1:16" ht="12.75" customHeight="1" x14ac:dyDescent="0.2">
      <c r="A127" s="212" t="s">
        <v>309</v>
      </c>
      <c r="B127" s="536">
        <v>354149</v>
      </c>
      <c r="C127" s="158">
        <v>12901</v>
      </c>
      <c r="D127" s="158">
        <v>94498</v>
      </c>
      <c r="E127" s="158">
        <v>1231975</v>
      </c>
      <c r="F127" s="158">
        <v>76149</v>
      </c>
      <c r="G127" s="158">
        <v>392963</v>
      </c>
      <c r="H127" s="158">
        <v>1283687</v>
      </c>
      <c r="I127" s="158">
        <v>304087</v>
      </c>
      <c r="J127" s="158">
        <v>539594</v>
      </c>
      <c r="K127" s="158">
        <v>140184</v>
      </c>
      <c r="L127" s="158">
        <v>956884</v>
      </c>
      <c r="M127" s="158">
        <v>532621</v>
      </c>
      <c r="N127" s="158">
        <v>364349</v>
      </c>
      <c r="O127" s="709">
        <v>378051</v>
      </c>
      <c r="P127" s="545">
        <v>6662092</v>
      </c>
    </row>
    <row r="128" spans="1:16" ht="12.75" customHeight="1" x14ac:dyDescent="0.2">
      <c r="A128" s="212" t="s">
        <v>310</v>
      </c>
      <c r="B128" s="536" t="e">
        <v>#N/A</v>
      </c>
      <c r="C128" s="158" t="e">
        <v>#N/A</v>
      </c>
      <c r="D128" s="158" t="e">
        <v>#N/A</v>
      </c>
      <c r="E128" s="158" t="e">
        <v>#N/A</v>
      </c>
      <c r="F128" s="158" t="e">
        <v>#N/A</v>
      </c>
      <c r="G128" s="158" t="e">
        <v>#N/A</v>
      </c>
      <c r="H128" s="158" t="e">
        <v>#N/A</v>
      </c>
      <c r="I128" s="158" t="e">
        <v>#N/A</v>
      </c>
      <c r="J128" s="158" t="e">
        <v>#N/A</v>
      </c>
      <c r="K128" s="158" t="e">
        <v>#N/A</v>
      </c>
      <c r="L128" s="158" t="e">
        <v>#N/A</v>
      </c>
      <c r="M128" s="158" t="e">
        <v>#N/A</v>
      </c>
      <c r="N128" s="158" t="e">
        <v>#N/A</v>
      </c>
      <c r="O128" s="709" t="e">
        <v>#N/A</v>
      </c>
      <c r="P128" s="545" t="e">
        <v>#N/A</v>
      </c>
    </row>
    <row r="129" spans="1:16" ht="12.75" customHeight="1" x14ac:dyDescent="0.2">
      <c r="A129" s="212" t="s">
        <v>311</v>
      </c>
      <c r="B129" s="536" t="e">
        <v>#N/A</v>
      </c>
      <c r="C129" s="158" t="e">
        <v>#N/A</v>
      </c>
      <c r="D129" s="158" t="e">
        <v>#N/A</v>
      </c>
      <c r="E129" s="158" t="e">
        <v>#N/A</v>
      </c>
      <c r="F129" s="158" t="e">
        <v>#N/A</v>
      </c>
      <c r="G129" s="158" t="e">
        <v>#N/A</v>
      </c>
      <c r="H129" s="158" t="e">
        <v>#N/A</v>
      </c>
      <c r="I129" s="158" t="e">
        <v>#N/A</v>
      </c>
      <c r="J129" s="158" t="e">
        <v>#N/A</v>
      </c>
      <c r="K129" s="158" t="e">
        <v>#N/A</v>
      </c>
      <c r="L129" s="158" t="e">
        <v>#N/A</v>
      </c>
      <c r="M129" s="158" t="e">
        <v>#N/A</v>
      </c>
      <c r="N129" s="158" t="e">
        <v>#N/A</v>
      </c>
      <c r="O129" s="709" t="e">
        <v>#N/A</v>
      </c>
      <c r="P129" s="545" t="e">
        <v>#N/A</v>
      </c>
    </row>
    <row r="130" spans="1:16" ht="12.75" customHeight="1" x14ac:dyDescent="0.2">
      <c r="A130" s="212" t="s">
        <v>312</v>
      </c>
      <c r="B130" s="536" t="e">
        <v>#N/A</v>
      </c>
      <c r="C130" s="158" t="e">
        <v>#N/A</v>
      </c>
      <c r="D130" s="158" t="e">
        <v>#N/A</v>
      </c>
      <c r="E130" s="158" t="e">
        <v>#N/A</v>
      </c>
      <c r="F130" s="158" t="e">
        <v>#N/A</v>
      </c>
      <c r="G130" s="158" t="e">
        <v>#N/A</v>
      </c>
      <c r="H130" s="158" t="e">
        <v>#N/A</v>
      </c>
      <c r="I130" s="158" t="e">
        <v>#N/A</v>
      </c>
      <c r="J130" s="158" t="e">
        <v>#N/A</v>
      </c>
      <c r="K130" s="158" t="e">
        <v>#N/A</v>
      </c>
      <c r="L130" s="158" t="e">
        <v>#N/A</v>
      </c>
      <c r="M130" s="158" t="e">
        <v>#N/A</v>
      </c>
      <c r="N130" s="158" t="e">
        <v>#N/A</v>
      </c>
      <c r="O130" s="709" t="e">
        <v>#N/A</v>
      </c>
      <c r="P130" s="545" t="e">
        <v>#N/A</v>
      </c>
    </row>
    <row r="131" spans="1:16" ht="12.75" customHeight="1" x14ac:dyDescent="0.2">
      <c r="A131" s="212" t="s">
        <v>313</v>
      </c>
      <c r="B131" s="536" t="e">
        <v>#N/A</v>
      </c>
      <c r="C131" s="158" t="e">
        <v>#N/A</v>
      </c>
      <c r="D131" s="158" t="e">
        <v>#N/A</v>
      </c>
      <c r="E131" s="158" t="e">
        <v>#N/A</v>
      </c>
      <c r="F131" s="158" t="e">
        <v>#N/A</v>
      </c>
      <c r="G131" s="158" t="e">
        <v>#N/A</v>
      </c>
      <c r="H131" s="158" t="e">
        <v>#N/A</v>
      </c>
      <c r="I131" s="158" t="e">
        <v>#N/A</v>
      </c>
      <c r="J131" s="158" t="e">
        <v>#N/A</v>
      </c>
      <c r="K131" s="158" t="e">
        <v>#N/A</v>
      </c>
      <c r="L131" s="158" t="e">
        <v>#N/A</v>
      </c>
      <c r="M131" s="158" t="e">
        <v>#N/A</v>
      </c>
      <c r="N131" s="158" t="e">
        <v>#N/A</v>
      </c>
      <c r="O131" s="709" t="e">
        <v>#N/A</v>
      </c>
      <c r="P131" s="545" t="e">
        <v>#N/A</v>
      </c>
    </row>
    <row r="132" spans="1:16" ht="12.75" customHeight="1" x14ac:dyDescent="0.2">
      <c r="A132" s="212" t="s">
        <v>314</v>
      </c>
      <c r="B132" s="536" t="e">
        <v>#N/A</v>
      </c>
      <c r="C132" s="158" t="e">
        <v>#N/A</v>
      </c>
      <c r="D132" s="158" t="e">
        <v>#N/A</v>
      </c>
      <c r="E132" s="158" t="e">
        <v>#N/A</v>
      </c>
      <c r="F132" s="158" t="e">
        <v>#N/A</v>
      </c>
      <c r="G132" s="158" t="e">
        <v>#N/A</v>
      </c>
      <c r="H132" s="158" t="e">
        <v>#N/A</v>
      </c>
      <c r="I132" s="158" t="e">
        <v>#N/A</v>
      </c>
      <c r="J132" s="158" t="e">
        <v>#N/A</v>
      </c>
      <c r="K132" s="158" t="e">
        <v>#N/A</v>
      </c>
      <c r="L132" s="158" t="e">
        <v>#N/A</v>
      </c>
      <c r="M132" s="158" t="e">
        <v>#N/A</v>
      </c>
      <c r="N132" s="158" t="e">
        <v>#N/A</v>
      </c>
      <c r="O132" s="709" t="e">
        <v>#N/A</v>
      </c>
      <c r="P132" s="545" t="e">
        <v>#N/A</v>
      </c>
    </row>
    <row r="133" spans="1:16" ht="12.75" customHeight="1" x14ac:dyDescent="0.2">
      <c r="A133" s="212" t="s">
        <v>315</v>
      </c>
      <c r="B133" s="536" t="e">
        <v>#N/A</v>
      </c>
      <c r="C133" s="158" t="e">
        <v>#N/A</v>
      </c>
      <c r="D133" s="158" t="e">
        <v>#N/A</v>
      </c>
      <c r="E133" s="158" t="e">
        <v>#N/A</v>
      </c>
      <c r="F133" s="158" t="e">
        <v>#N/A</v>
      </c>
      <c r="G133" s="158" t="e">
        <v>#N/A</v>
      </c>
      <c r="H133" s="158" t="e">
        <v>#N/A</v>
      </c>
      <c r="I133" s="158" t="e">
        <v>#N/A</v>
      </c>
      <c r="J133" s="158" t="e">
        <v>#N/A</v>
      </c>
      <c r="K133" s="158" t="e">
        <v>#N/A</v>
      </c>
      <c r="L133" s="158" t="e">
        <v>#N/A</v>
      </c>
      <c r="M133" s="158" t="e">
        <v>#N/A</v>
      </c>
      <c r="N133" s="158" t="e">
        <v>#N/A</v>
      </c>
      <c r="O133" s="709" t="e">
        <v>#N/A</v>
      </c>
      <c r="P133" s="545" t="e">
        <v>#N/A</v>
      </c>
    </row>
    <row r="134" spans="1:16" ht="12.75" customHeight="1" x14ac:dyDescent="0.2">
      <c r="A134" s="212" t="s">
        <v>316</v>
      </c>
      <c r="B134" s="536" t="e">
        <v>#N/A</v>
      </c>
      <c r="C134" s="158" t="e">
        <v>#N/A</v>
      </c>
      <c r="D134" s="158" t="e">
        <v>#N/A</v>
      </c>
      <c r="E134" s="158" t="e">
        <v>#N/A</v>
      </c>
      <c r="F134" s="158" t="e">
        <v>#N/A</v>
      </c>
      <c r="G134" s="158" t="e">
        <v>#N/A</v>
      </c>
      <c r="H134" s="158" t="e">
        <v>#N/A</v>
      </c>
      <c r="I134" s="158" t="e">
        <v>#N/A</v>
      </c>
      <c r="J134" s="158" t="e">
        <v>#N/A</v>
      </c>
      <c r="K134" s="158" t="e">
        <v>#N/A</v>
      </c>
      <c r="L134" s="158" t="e">
        <v>#N/A</v>
      </c>
      <c r="M134" s="158" t="e">
        <v>#N/A</v>
      </c>
      <c r="N134" s="158" t="e">
        <v>#N/A</v>
      </c>
      <c r="O134" s="709" t="e">
        <v>#N/A</v>
      </c>
      <c r="P134" s="545" t="e">
        <v>#N/A</v>
      </c>
    </row>
    <row r="135" spans="1:16" ht="12.75" customHeight="1" x14ac:dyDescent="0.2">
      <c r="A135" s="212" t="s">
        <v>317</v>
      </c>
      <c r="B135" s="536" t="e">
        <v>#N/A</v>
      </c>
      <c r="C135" s="158" t="e">
        <v>#N/A</v>
      </c>
      <c r="D135" s="158" t="e">
        <v>#N/A</v>
      </c>
      <c r="E135" s="158" t="e">
        <v>#N/A</v>
      </c>
      <c r="F135" s="158" t="e">
        <v>#N/A</v>
      </c>
      <c r="G135" s="158" t="e">
        <v>#N/A</v>
      </c>
      <c r="H135" s="158" t="e">
        <v>#N/A</v>
      </c>
      <c r="I135" s="158" t="e">
        <v>#N/A</v>
      </c>
      <c r="J135" s="158" t="e">
        <v>#N/A</v>
      </c>
      <c r="K135" s="158" t="e">
        <v>#N/A</v>
      </c>
      <c r="L135" s="158" t="e">
        <v>#N/A</v>
      </c>
      <c r="M135" s="158" t="e">
        <v>#N/A</v>
      </c>
      <c r="N135" s="158" t="e">
        <v>#N/A</v>
      </c>
      <c r="O135" s="709" t="e">
        <v>#N/A</v>
      </c>
      <c r="P135" s="545" t="e">
        <v>#N/A</v>
      </c>
    </row>
    <row r="136" spans="1:16" ht="12.75" customHeight="1" x14ac:dyDescent="0.2">
      <c r="A136" s="212" t="s">
        <v>318</v>
      </c>
      <c r="B136" s="536" t="e">
        <v>#N/A</v>
      </c>
      <c r="C136" s="158" t="e">
        <v>#N/A</v>
      </c>
      <c r="D136" s="158" t="e">
        <v>#N/A</v>
      </c>
      <c r="E136" s="158" t="e">
        <v>#N/A</v>
      </c>
      <c r="F136" s="158" t="e">
        <v>#N/A</v>
      </c>
      <c r="G136" s="158" t="e">
        <v>#N/A</v>
      </c>
      <c r="H136" s="158" t="e">
        <v>#N/A</v>
      </c>
      <c r="I136" s="158" t="e">
        <v>#N/A</v>
      </c>
      <c r="J136" s="158" t="e">
        <v>#N/A</v>
      </c>
      <c r="K136" s="158" t="e">
        <v>#N/A</v>
      </c>
      <c r="L136" s="158" t="e">
        <v>#N/A</v>
      </c>
      <c r="M136" s="158" t="e">
        <v>#N/A</v>
      </c>
      <c r="N136" s="158" t="e">
        <v>#N/A</v>
      </c>
      <c r="O136" s="709" t="e">
        <v>#N/A</v>
      </c>
      <c r="P136" s="545" t="e">
        <v>#N/A</v>
      </c>
    </row>
    <row r="137" spans="1:16" ht="12.75" customHeight="1" x14ac:dyDescent="0.2">
      <c r="A137" s="212" t="s">
        <v>319</v>
      </c>
      <c r="B137" s="536" t="e">
        <v>#N/A</v>
      </c>
      <c r="C137" s="158" t="e">
        <v>#N/A</v>
      </c>
      <c r="D137" s="158" t="e">
        <v>#N/A</v>
      </c>
      <c r="E137" s="158" t="e">
        <v>#N/A</v>
      </c>
      <c r="F137" s="158" t="e">
        <v>#N/A</v>
      </c>
      <c r="G137" s="158" t="e">
        <v>#N/A</v>
      </c>
      <c r="H137" s="158" t="e">
        <v>#N/A</v>
      </c>
      <c r="I137" s="158" t="e">
        <v>#N/A</v>
      </c>
      <c r="J137" s="158" t="e">
        <v>#N/A</v>
      </c>
      <c r="K137" s="158" t="e">
        <v>#N/A</v>
      </c>
      <c r="L137" s="158" t="e">
        <v>#N/A</v>
      </c>
      <c r="M137" s="158" t="e">
        <v>#N/A</v>
      </c>
      <c r="N137" s="158" t="e">
        <v>#N/A</v>
      </c>
      <c r="O137" s="709" t="e">
        <v>#N/A</v>
      </c>
      <c r="P137" s="545" t="e">
        <v>#N/A</v>
      </c>
    </row>
    <row r="138" spans="1:16" ht="12.75" customHeight="1" x14ac:dyDescent="0.2">
      <c r="A138" s="212" t="s">
        <v>320</v>
      </c>
      <c r="B138" s="536" t="e">
        <v>#N/A</v>
      </c>
      <c r="C138" s="158" t="e">
        <v>#N/A</v>
      </c>
      <c r="D138" s="158" t="e">
        <v>#N/A</v>
      </c>
      <c r="E138" s="158" t="e">
        <v>#N/A</v>
      </c>
      <c r="F138" s="158" t="e">
        <v>#N/A</v>
      </c>
      <c r="G138" s="158" t="e">
        <v>#N/A</v>
      </c>
      <c r="H138" s="158" t="e">
        <v>#N/A</v>
      </c>
      <c r="I138" s="158" t="e">
        <v>#N/A</v>
      </c>
      <c r="J138" s="158" t="e">
        <v>#N/A</v>
      </c>
      <c r="K138" s="158" t="e">
        <v>#N/A</v>
      </c>
      <c r="L138" s="158" t="e">
        <v>#N/A</v>
      </c>
      <c r="M138" s="158" t="e">
        <v>#N/A</v>
      </c>
      <c r="N138" s="158" t="e">
        <v>#N/A</v>
      </c>
      <c r="O138" s="709" t="e">
        <v>#N/A</v>
      </c>
      <c r="P138" s="545" t="e">
        <v>#N/A</v>
      </c>
    </row>
    <row r="139" spans="1:16" ht="12.75" customHeight="1" x14ac:dyDescent="0.2">
      <c r="A139" s="212" t="s">
        <v>321</v>
      </c>
      <c r="B139" s="536" t="e">
        <v>#N/A</v>
      </c>
      <c r="C139" s="158" t="e">
        <v>#N/A</v>
      </c>
      <c r="D139" s="158" t="e">
        <v>#N/A</v>
      </c>
      <c r="E139" s="158" t="e">
        <v>#N/A</v>
      </c>
      <c r="F139" s="158" t="e">
        <v>#N/A</v>
      </c>
      <c r="G139" s="158" t="e">
        <v>#N/A</v>
      </c>
      <c r="H139" s="158" t="e">
        <v>#N/A</v>
      </c>
      <c r="I139" s="158" t="e">
        <v>#N/A</v>
      </c>
      <c r="J139" s="158" t="e">
        <v>#N/A</v>
      </c>
      <c r="K139" s="158" t="e">
        <v>#N/A</v>
      </c>
      <c r="L139" s="158" t="e">
        <v>#N/A</v>
      </c>
      <c r="M139" s="158" t="e">
        <v>#N/A</v>
      </c>
      <c r="N139" s="158" t="e">
        <v>#N/A</v>
      </c>
      <c r="O139" s="709" t="e">
        <v>#N/A</v>
      </c>
      <c r="P139" s="545" t="e">
        <v>#N/A</v>
      </c>
    </row>
    <row r="140" spans="1:16" ht="12.75" customHeight="1" x14ac:dyDescent="0.2">
      <c r="A140" s="212" t="s">
        <v>322</v>
      </c>
      <c r="B140" s="536" t="e">
        <v>#N/A</v>
      </c>
      <c r="C140" s="158" t="e">
        <v>#N/A</v>
      </c>
      <c r="D140" s="158" t="e">
        <v>#N/A</v>
      </c>
      <c r="E140" s="158" t="e">
        <v>#N/A</v>
      </c>
      <c r="F140" s="158" t="e">
        <v>#N/A</v>
      </c>
      <c r="G140" s="158" t="e">
        <v>#N/A</v>
      </c>
      <c r="H140" s="158" t="e">
        <v>#N/A</v>
      </c>
      <c r="I140" s="158" t="e">
        <v>#N/A</v>
      </c>
      <c r="J140" s="158" t="e">
        <v>#N/A</v>
      </c>
      <c r="K140" s="158" t="e">
        <v>#N/A</v>
      </c>
      <c r="L140" s="158" t="e">
        <v>#N/A</v>
      </c>
      <c r="M140" s="158" t="e">
        <v>#N/A</v>
      </c>
      <c r="N140" s="158" t="e">
        <v>#N/A</v>
      </c>
      <c r="O140" s="709" t="e">
        <v>#N/A</v>
      </c>
      <c r="P140" s="545" t="e">
        <v>#N/A</v>
      </c>
    </row>
    <row r="141" spans="1:16" ht="12.75" customHeight="1" x14ac:dyDescent="0.2">
      <c r="A141" s="212" t="s">
        <v>323</v>
      </c>
      <c r="B141" s="536" t="e">
        <v>#N/A</v>
      </c>
      <c r="C141" s="158" t="e">
        <v>#N/A</v>
      </c>
      <c r="D141" s="158" t="e">
        <v>#N/A</v>
      </c>
      <c r="E141" s="158" t="e">
        <v>#N/A</v>
      </c>
      <c r="F141" s="158" t="e">
        <v>#N/A</v>
      </c>
      <c r="G141" s="158" t="e">
        <v>#N/A</v>
      </c>
      <c r="H141" s="158" t="e">
        <v>#N/A</v>
      </c>
      <c r="I141" s="158" t="e">
        <v>#N/A</v>
      </c>
      <c r="J141" s="158" t="e">
        <v>#N/A</v>
      </c>
      <c r="K141" s="158" t="e">
        <v>#N/A</v>
      </c>
      <c r="L141" s="158" t="e">
        <v>#N/A</v>
      </c>
      <c r="M141" s="158" t="e">
        <v>#N/A</v>
      </c>
      <c r="N141" s="158" t="e">
        <v>#N/A</v>
      </c>
      <c r="O141" s="709" t="e">
        <v>#N/A</v>
      </c>
      <c r="P141" s="545" t="e">
        <v>#N/A</v>
      </c>
    </row>
    <row r="142" spans="1:16" ht="12.75" customHeight="1" x14ac:dyDescent="0.2">
      <c r="A142" s="212" t="s">
        <v>324</v>
      </c>
      <c r="B142" s="536" t="e">
        <v>#N/A</v>
      </c>
      <c r="C142" s="158" t="e">
        <v>#N/A</v>
      </c>
      <c r="D142" s="158" t="e">
        <v>#N/A</v>
      </c>
      <c r="E142" s="158" t="e">
        <v>#N/A</v>
      </c>
      <c r="F142" s="158" t="e">
        <v>#N/A</v>
      </c>
      <c r="G142" s="158" t="e">
        <v>#N/A</v>
      </c>
      <c r="H142" s="158" t="e">
        <v>#N/A</v>
      </c>
      <c r="I142" s="158" t="e">
        <v>#N/A</v>
      </c>
      <c r="J142" s="158" t="e">
        <v>#N/A</v>
      </c>
      <c r="K142" s="158" t="e">
        <v>#N/A</v>
      </c>
      <c r="L142" s="158" t="e">
        <v>#N/A</v>
      </c>
      <c r="M142" s="158" t="e">
        <v>#N/A</v>
      </c>
      <c r="N142" s="158" t="e">
        <v>#N/A</v>
      </c>
      <c r="O142" s="709" t="e">
        <v>#N/A</v>
      </c>
      <c r="P142" s="545" t="e">
        <v>#N/A</v>
      </c>
    </row>
    <row r="143" spans="1:16" ht="12.75" customHeight="1" x14ac:dyDescent="0.2">
      <c r="A143" s="212" t="s">
        <v>325</v>
      </c>
      <c r="B143" s="536" t="e">
        <v>#N/A</v>
      </c>
      <c r="C143" s="158" t="e">
        <v>#N/A</v>
      </c>
      <c r="D143" s="158" t="e">
        <v>#N/A</v>
      </c>
      <c r="E143" s="158" t="e">
        <v>#N/A</v>
      </c>
      <c r="F143" s="158" t="e">
        <v>#N/A</v>
      </c>
      <c r="G143" s="158" t="e">
        <v>#N/A</v>
      </c>
      <c r="H143" s="158" t="e">
        <v>#N/A</v>
      </c>
      <c r="I143" s="158" t="e">
        <v>#N/A</v>
      </c>
      <c r="J143" s="158" t="e">
        <v>#N/A</v>
      </c>
      <c r="K143" s="158" t="e">
        <v>#N/A</v>
      </c>
      <c r="L143" s="158" t="e">
        <v>#N/A</v>
      </c>
      <c r="M143" s="158" t="e">
        <v>#N/A</v>
      </c>
      <c r="N143" s="158" t="e">
        <v>#N/A</v>
      </c>
      <c r="O143" s="709" t="e">
        <v>#N/A</v>
      </c>
      <c r="P143" s="545" t="e">
        <v>#N/A</v>
      </c>
    </row>
    <row r="144" spans="1:16" ht="12.75" customHeight="1" x14ac:dyDescent="0.2">
      <c r="A144" s="212" t="s">
        <v>326</v>
      </c>
      <c r="B144" s="536" t="e">
        <v>#N/A</v>
      </c>
      <c r="C144" s="158" t="e">
        <v>#N/A</v>
      </c>
      <c r="D144" s="158" t="e">
        <v>#N/A</v>
      </c>
      <c r="E144" s="158" t="e">
        <v>#N/A</v>
      </c>
      <c r="F144" s="158" t="e">
        <v>#N/A</v>
      </c>
      <c r="G144" s="158" t="e">
        <v>#N/A</v>
      </c>
      <c r="H144" s="158" t="e">
        <v>#N/A</v>
      </c>
      <c r="I144" s="158" t="e">
        <v>#N/A</v>
      </c>
      <c r="J144" s="158" t="e">
        <v>#N/A</v>
      </c>
      <c r="K144" s="158" t="e">
        <v>#N/A</v>
      </c>
      <c r="L144" s="158" t="e">
        <v>#N/A</v>
      </c>
      <c r="M144" s="158" t="e">
        <v>#N/A</v>
      </c>
      <c r="N144" s="158" t="e">
        <v>#N/A</v>
      </c>
      <c r="O144" s="709" t="e">
        <v>#N/A</v>
      </c>
      <c r="P144" s="545" t="e">
        <v>#N/A</v>
      </c>
    </row>
    <row r="145" spans="1:16" ht="12.75" customHeight="1" x14ac:dyDescent="0.2">
      <c r="A145" s="212" t="s">
        <v>327</v>
      </c>
      <c r="B145" s="536" t="e">
        <v>#N/A</v>
      </c>
      <c r="C145" s="158" t="e">
        <v>#N/A</v>
      </c>
      <c r="D145" s="158" t="e">
        <v>#N/A</v>
      </c>
      <c r="E145" s="158" t="e">
        <v>#N/A</v>
      </c>
      <c r="F145" s="158" t="e">
        <v>#N/A</v>
      </c>
      <c r="G145" s="158" t="e">
        <v>#N/A</v>
      </c>
      <c r="H145" s="158" t="e">
        <v>#N/A</v>
      </c>
      <c r="I145" s="158" t="e">
        <v>#N/A</v>
      </c>
      <c r="J145" s="158" t="e">
        <v>#N/A</v>
      </c>
      <c r="K145" s="158" t="e">
        <v>#N/A</v>
      </c>
      <c r="L145" s="158" t="e">
        <v>#N/A</v>
      </c>
      <c r="M145" s="158" t="e">
        <v>#N/A</v>
      </c>
      <c r="N145" s="158" t="e">
        <v>#N/A</v>
      </c>
      <c r="O145" s="709" t="e">
        <v>#N/A</v>
      </c>
      <c r="P145" s="545" t="e">
        <v>#N/A</v>
      </c>
    </row>
    <row r="146" spans="1:16" ht="12.75" customHeight="1" x14ac:dyDescent="0.2">
      <c r="A146" s="212" t="s">
        <v>328</v>
      </c>
      <c r="B146" s="536" t="e">
        <v>#N/A</v>
      </c>
      <c r="C146" s="158" t="e">
        <v>#N/A</v>
      </c>
      <c r="D146" s="158" t="e">
        <v>#N/A</v>
      </c>
      <c r="E146" s="158" t="e">
        <v>#N/A</v>
      </c>
      <c r="F146" s="158" t="e">
        <v>#N/A</v>
      </c>
      <c r="G146" s="158" t="e">
        <v>#N/A</v>
      </c>
      <c r="H146" s="158" t="e">
        <v>#N/A</v>
      </c>
      <c r="I146" s="158" t="e">
        <v>#N/A</v>
      </c>
      <c r="J146" s="158" t="e">
        <v>#N/A</v>
      </c>
      <c r="K146" s="158" t="e">
        <v>#N/A</v>
      </c>
      <c r="L146" s="158" t="e">
        <v>#N/A</v>
      </c>
      <c r="M146" s="158" t="e">
        <v>#N/A</v>
      </c>
      <c r="N146" s="158" t="e">
        <v>#N/A</v>
      </c>
      <c r="O146" s="709" t="e">
        <v>#N/A</v>
      </c>
      <c r="P146" s="545" t="e">
        <v>#N/A</v>
      </c>
    </row>
    <row r="147" spans="1:16" ht="12.75" customHeight="1" x14ac:dyDescent="0.2">
      <c r="A147" s="212" t="s">
        <v>329</v>
      </c>
      <c r="B147" s="536" t="e">
        <v>#N/A</v>
      </c>
      <c r="C147" s="158" t="e">
        <v>#N/A</v>
      </c>
      <c r="D147" s="158" t="e">
        <v>#N/A</v>
      </c>
      <c r="E147" s="158" t="e">
        <v>#N/A</v>
      </c>
      <c r="F147" s="158" t="e">
        <v>#N/A</v>
      </c>
      <c r="G147" s="158" t="e">
        <v>#N/A</v>
      </c>
      <c r="H147" s="158" t="e">
        <v>#N/A</v>
      </c>
      <c r="I147" s="158" t="e">
        <v>#N/A</v>
      </c>
      <c r="J147" s="158" t="e">
        <v>#N/A</v>
      </c>
      <c r="K147" s="158" t="e">
        <v>#N/A</v>
      </c>
      <c r="L147" s="158" t="e">
        <v>#N/A</v>
      </c>
      <c r="M147" s="158" t="e">
        <v>#N/A</v>
      </c>
      <c r="N147" s="158" t="e">
        <v>#N/A</v>
      </c>
      <c r="O147" s="709" t="e">
        <v>#N/A</v>
      </c>
      <c r="P147" s="545" t="e">
        <v>#N/A</v>
      </c>
    </row>
    <row r="148" spans="1:16" ht="12.75" customHeight="1" x14ac:dyDescent="0.2">
      <c r="A148" s="212" t="s">
        <v>330</v>
      </c>
      <c r="B148" s="536" t="e">
        <v>#N/A</v>
      </c>
      <c r="C148" s="158" t="e">
        <v>#N/A</v>
      </c>
      <c r="D148" s="158" t="e">
        <v>#N/A</v>
      </c>
      <c r="E148" s="158" t="e">
        <v>#N/A</v>
      </c>
      <c r="F148" s="158" t="e">
        <v>#N/A</v>
      </c>
      <c r="G148" s="158" t="e">
        <v>#N/A</v>
      </c>
      <c r="H148" s="158" t="e">
        <v>#N/A</v>
      </c>
      <c r="I148" s="158" t="e">
        <v>#N/A</v>
      </c>
      <c r="J148" s="158" t="e">
        <v>#N/A</v>
      </c>
      <c r="K148" s="158" t="e">
        <v>#N/A</v>
      </c>
      <c r="L148" s="158" t="e">
        <v>#N/A</v>
      </c>
      <c r="M148" s="158" t="e">
        <v>#N/A</v>
      </c>
      <c r="N148" s="158" t="e">
        <v>#N/A</v>
      </c>
      <c r="O148" s="709" t="e">
        <v>#N/A</v>
      </c>
      <c r="P148" s="545" t="e">
        <v>#N/A</v>
      </c>
    </row>
    <row r="149" spans="1:16" ht="12.75" customHeight="1" thickBot="1" x14ac:dyDescent="0.25">
      <c r="A149" s="213" t="s">
        <v>331</v>
      </c>
      <c r="B149" s="537" t="e">
        <v>#N/A</v>
      </c>
      <c r="C149" s="215" t="e">
        <v>#N/A</v>
      </c>
      <c r="D149" s="215" t="e">
        <v>#N/A</v>
      </c>
      <c r="E149" s="215" t="e">
        <v>#N/A</v>
      </c>
      <c r="F149" s="215" t="e">
        <v>#N/A</v>
      </c>
      <c r="G149" s="215" t="e">
        <v>#N/A</v>
      </c>
      <c r="H149" s="215" t="e">
        <v>#N/A</v>
      </c>
      <c r="I149" s="215" t="e">
        <v>#N/A</v>
      </c>
      <c r="J149" s="215" t="e">
        <v>#N/A</v>
      </c>
      <c r="K149" s="215" t="e">
        <v>#N/A</v>
      </c>
      <c r="L149" s="215" t="e">
        <v>#N/A</v>
      </c>
      <c r="M149" s="215" t="e">
        <v>#N/A</v>
      </c>
      <c r="N149" s="215" t="e">
        <v>#N/A</v>
      </c>
      <c r="O149" s="710" t="e">
        <v>#N/A</v>
      </c>
      <c r="P149" s="546" t="e">
        <v>#N/A</v>
      </c>
    </row>
    <row r="150" spans="1:16" x14ac:dyDescent="0.2">
      <c r="F150" s="530"/>
      <c r="G150" s="530"/>
      <c r="H150" s="530"/>
      <c r="I150" s="530"/>
      <c r="J150" s="530"/>
      <c r="K150" s="530"/>
      <c r="L150" s="530"/>
      <c r="M150" s="530"/>
      <c r="N150" s="530"/>
      <c r="O150" s="530"/>
      <c r="P150" s="530"/>
    </row>
    <row r="151" spans="1:16" x14ac:dyDescent="0.2">
      <c r="F151" s="530"/>
      <c r="G151" s="530"/>
      <c r="H151" s="530"/>
      <c r="I151" s="530"/>
      <c r="J151" s="530"/>
      <c r="K151" s="530"/>
      <c r="L151" s="530"/>
      <c r="M151" s="530"/>
      <c r="N151" s="530"/>
      <c r="O151" s="530"/>
      <c r="P151" s="530"/>
    </row>
    <row r="152" spans="1:16" x14ac:dyDescent="0.2">
      <c r="F152" s="530"/>
      <c r="G152" s="530"/>
      <c r="H152" s="530"/>
      <c r="I152" s="530"/>
      <c r="J152" s="530"/>
      <c r="K152" s="530"/>
      <c r="L152" s="530"/>
      <c r="M152" s="530"/>
      <c r="N152" s="530"/>
      <c r="O152" s="530"/>
      <c r="P152" s="530"/>
    </row>
    <row r="153" spans="1:16" x14ac:dyDescent="0.2">
      <c r="F153" s="530"/>
      <c r="G153" s="530"/>
      <c r="H153" s="530"/>
      <c r="I153" s="530"/>
      <c r="J153" s="530"/>
      <c r="K153" s="530"/>
      <c r="L153" s="530"/>
      <c r="M153" s="530"/>
      <c r="N153" s="530"/>
      <c r="O153" s="530"/>
      <c r="P153" s="530"/>
    </row>
    <row r="154" spans="1:16" x14ac:dyDescent="0.2">
      <c r="F154" s="530"/>
      <c r="G154" s="530"/>
      <c r="H154" s="530"/>
      <c r="I154" s="530"/>
      <c r="J154" s="530"/>
      <c r="K154" s="530"/>
      <c r="L154" s="530"/>
      <c r="M154" s="530"/>
      <c r="N154" s="530"/>
      <c r="O154" s="530"/>
      <c r="P154" s="530"/>
    </row>
    <row r="155" spans="1:16" x14ac:dyDescent="0.2">
      <c r="F155" s="530"/>
      <c r="G155" s="530"/>
      <c r="H155" s="530"/>
      <c r="I155" s="530"/>
      <c r="J155" s="530"/>
      <c r="K155" s="530"/>
      <c r="L155" s="530"/>
      <c r="M155" s="530"/>
      <c r="N155" s="530"/>
      <c r="O155" s="530"/>
      <c r="P155" s="530"/>
    </row>
    <row r="156" spans="1:16" x14ac:dyDescent="0.2">
      <c r="F156" s="530"/>
      <c r="G156" s="530"/>
      <c r="H156" s="530"/>
      <c r="I156" s="530"/>
      <c r="J156" s="530"/>
      <c r="K156" s="530"/>
      <c r="L156" s="530"/>
      <c r="M156" s="530"/>
      <c r="N156" s="530"/>
      <c r="O156" s="530"/>
      <c r="P156" s="530"/>
    </row>
    <row r="157" spans="1:16" x14ac:dyDescent="0.2">
      <c r="F157" s="530"/>
      <c r="G157" s="530"/>
      <c r="H157" s="530"/>
      <c r="I157" s="530"/>
      <c r="J157" s="530"/>
      <c r="K157" s="530"/>
      <c r="L157" s="530"/>
      <c r="M157" s="530"/>
      <c r="N157" s="530"/>
      <c r="O157" s="530"/>
      <c r="P157" s="530"/>
    </row>
    <row r="158" spans="1:16" x14ac:dyDescent="0.2">
      <c r="F158" s="530"/>
      <c r="G158" s="530"/>
      <c r="H158" s="530"/>
      <c r="I158" s="530"/>
      <c r="J158" s="530"/>
      <c r="K158" s="530"/>
      <c r="L158" s="530"/>
      <c r="M158" s="530"/>
      <c r="N158" s="530"/>
      <c r="O158" s="530"/>
      <c r="P158" s="530"/>
    </row>
    <row r="159" spans="1:16" x14ac:dyDescent="0.2">
      <c r="F159" s="530"/>
      <c r="G159" s="530"/>
      <c r="H159" s="530"/>
      <c r="I159" s="530"/>
      <c r="J159" s="530"/>
      <c r="K159" s="530"/>
      <c r="L159" s="530"/>
      <c r="M159" s="530"/>
      <c r="N159" s="530"/>
      <c r="O159" s="530"/>
      <c r="P159" s="530"/>
    </row>
  </sheetData>
  <hyperlinks>
    <hyperlink ref="A5" location="INDICE!A8" display="Volver al indice" xr:uid="{CDD722C9-33EA-4D3B-908C-706DA5D1E2F6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E99DD-6968-4F7A-93F6-CD4BC9104F25}">
  <sheetPr codeName="Hoja19"/>
  <dimension ref="A1:I18"/>
  <sheetViews>
    <sheetView zoomScale="130" zoomScaleNormal="130" workbookViewId="0">
      <pane xSplit="1" ySplit="9" topLeftCell="D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RowHeight="11.25" x14ac:dyDescent="0.2"/>
  <cols>
    <col min="1" max="1" width="11.42578125" style="71"/>
    <col min="2" max="9" width="20.5703125" style="71" customWidth="1"/>
    <col min="10" max="16384" width="11.42578125" style="71"/>
  </cols>
  <sheetData>
    <row r="1" spans="1:9" ht="2.25" customHeight="1" x14ac:dyDescent="0.2">
      <c r="A1" s="286"/>
      <c r="I1" s="556"/>
    </row>
    <row r="2" spans="1:9" x14ac:dyDescent="0.2">
      <c r="A2" s="207" t="s">
        <v>2</v>
      </c>
      <c r="B2" s="554" t="s">
        <v>368</v>
      </c>
      <c r="C2" s="555"/>
      <c r="D2" s="555"/>
      <c r="E2" s="555"/>
      <c r="F2" s="555"/>
      <c r="G2" s="555"/>
      <c r="H2" s="555"/>
      <c r="I2" s="556"/>
    </row>
    <row r="3" spans="1:9" x14ac:dyDescent="0.2">
      <c r="A3" s="207" t="s">
        <v>4</v>
      </c>
      <c r="B3" s="554" t="s">
        <v>369</v>
      </c>
      <c r="C3" s="555"/>
      <c r="D3" s="555"/>
      <c r="E3" s="555"/>
      <c r="F3" s="555"/>
      <c r="G3" s="555"/>
      <c r="H3" s="555"/>
      <c r="I3" s="556"/>
    </row>
    <row r="4" spans="1:9" ht="2.25" customHeight="1" x14ac:dyDescent="0.2">
      <c r="A4" s="285"/>
      <c r="I4" s="557"/>
    </row>
    <row r="5" spans="1:9" ht="22.5" x14ac:dyDescent="0.2">
      <c r="A5" s="366" t="s">
        <v>79</v>
      </c>
      <c r="I5" s="557"/>
    </row>
    <row r="6" spans="1:9" ht="2.25" customHeight="1" x14ac:dyDescent="0.2">
      <c r="A6" s="247"/>
      <c r="I6" s="557"/>
    </row>
    <row r="7" spans="1:9" ht="22.5" x14ac:dyDescent="0.2">
      <c r="A7" s="247" t="s">
        <v>41</v>
      </c>
      <c r="B7" s="558" t="s">
        <v>370</v>
      </c>
      <c r="C7" s="820" t="s">
        <v>161</v>
      </c>
      <c r="D7" s="821" t="s">
        <v>371</v>
      </c>
      <c r="E7" s="820" t="s">
        <v>372</v>
      </c>
      <c r="F7" s="821" t="s">
        <v>373</v>
      </c>
      <c r="G7" s="684" t="s">
        <v>161</v>
      </c>
      <c r="H7" s="821" t="s">
        <v>161</v>
      </c>
      <c r="I7" s="693" t="s">
        <v>161</v>
      </c>
    </row>
    <row r="8" spans="1:9" x14ac:dyDescent="0.2">
      <c r="A8" s="247" t="s">
        <v>374</v>
      </c>
      <c r="B8" s="822" t="s">
        <v>375</v>
      </c>
      <c r="C8" s="823"/>
      <c r="D8" s="824" t="s">
        <v>376</v>
      </c>
      <c r="E8" s="823"/>
      <c r="F8" s="824" t="s">
        <v>377</v>
      </c>
      <c r="G8" s="304"/>
      <c r="H8" s="824" t="s">
        <v>378</v>
      </c>
      <c r="I8" s="825"/>
    </row>
    <row r="9" spans="1:9" ht="34.5" thickBot="1" x14ac:dyDescent="0.25">
      <c r="A9" s="547" t="s">
        <v>7</v>
      </c>
      <c r="B9" s="561" t="s">
        <v>379</v>
      </c>
      <c r="C9" s="826" t="s">
        <v>380</v>
      </c>
      <c r="D9" s="827" t="s">
        <v>381</v>
      </c>
      <c r="E9" s="826" t="s">
        <v>382</v>
      </c>
      <c r="F9" s="827" t="s">
        <v>381</v>
      </c>
      <c r="G9" s="685" t="s">
        <v>382</v>
      </c>
      <c r="H9" s="827" t="s">
        <v>383</v>
      </c>
      <c r="I9" s="694" t="s">
        <v>439</v>
      </c>
    </row>
    <row r="10" spans="1:9" x14ac:dyDescent="0.2">
      <c r="A10" s="212">
        <v>2024</v>
      </c>
      <c r="B10" s="828">
        <v>30</v>
      </c>
      <c r="C10" s="829">
        <v>519</v>
      </c>
      <c r="D10" s="830">
        <v>63</v>
      </c>
      <c r="E10" s="829">
        <v>150</v>
      </c>
      <c r="F10" s="831">
        <v>12</v>
      </c>
      <c r="G10" s="829">
        <v>15</v>
      </c>
      <c r="H10" s="830">
        <v>359</v>
      </c>
      <c r="I10" s="695">
        <f>(E10+G10)/H10</f>
        <v>0.4596100278551532</v>
      </c>
    </row>
    <row r="11" spans="1:9" x14ac:dyDescent="0.2">
      <c r="A11" s="212">
        <v>2025</v>
      </c>
      <c r="B11" s="832">
        <v>46</v>
      </c>
      <c r="C11" s="833">
        <v>1242</v>
      </c>
      <c r="D11" s="834">
        <v>49</v>
      </c>
      <c r="E11" s="833">
        <v>254</v>
      </c>
      <c r="F11" s="834">
        <v>42</v>
      </c>
      <c r="G11" s="833">
        <v>47</v>
      </c>
      <c r="H11" s="834">
        <v>396</v>
      </c>
      <c r="I11" s="696">
        <f>(E11+G11)/H11</f>
        <v>0.76010101010101006</v>
      </c>
    </row>
    <row r="12" spans="1:9" x14ac:dyDescent="0.2">
      <c r="A12" s="212">
        <v>2026</v>
      </c>
      <c r="B12" s="832"/>
      <c r="C12" s="833"/>
      <c r="D12" s="834"/>
      <c r="E12" s="833"/>
      <c r="F12" s="834"/>
      <c r="G12" s="833"/>
      <c r="H12" s="834"/>
      <c r="I12" s="835"/>
    </row>
    <row r="13" spans="1:9" x14ac:dyDescent="0.2">
      <c r="A13" s="212">
        <v>2027</v>
      </c>
      <c r="B13" s="832"/>
      <c r="C13" s="833"/>
      <c r="D13" s="834"/>
      <c r="E13" s="833"/>
      <c r="F13" s="834"/>
      <c r="G13" s="833"/>
      <c r="H13" s="834"/>
      <c r="I13" s="835"/>
    </row>
    <row r="14" spans="1:9" x14ac:dyDescent="0.2">
      <c r="A14" s="212">
        <v>2028</v>
      </c>
      <c r="B14" s="832"/>
      <c r="C14" s="833"/>
      <c r="D14" s="834"/>
      <c r="E14" s="833"/>
      <c r="F14" s="834"/>
      <c r="G14" s="833"/>
      <c r="H14" s="834"/>
      <c r="I14" s="835"/>
    </row>
    <row r="15" spans="1:9" x14ac:dyDescent="0.2">
      <c r="A15" s="212">
        <v>2029</v>
      </c>
      <c r="B15" s="832"/>
      <c r="C15" s="833"/>
      <c r="D15" s="834"/>
      <c r="E15" s="833"/>
      <c r="F15" s="834"/>
      <c r="G15" s="833"/>
      <c r="H15" s="834"/>
      <c r="I15" s="835"/>
    </row>
    <row r="16" spans="1:9" ht="12" thickBot="1" x14ac:dyDescent="0.25">
      <c r="A16" s="213">
        <v>2030</v>
      </c>
      <c r="B16" s="261"/>
      <c r="C16" s="324"/>
      <c r="D16" s="275"/>
      <c r="E16" s="324"/>
      <c r="F16" s="275"/>
      <c r="G16" s="836"/>
      <c r="H16" s="275"/>
      <c r="I16" s="837"/>
    </row>
    <row r="18" spans="2:2" x14ac:dyDescent="0.2">
      <c r="B18" s="71" t="s">
        <v>384</v>
      </c>
    </row>
  </sheetData>
  <hyperlinks>
    <hyperlink ref="A5" location="INDICE!A8" display="Volver al indice" xr:uid="{CABAEF93-FCBC-4B1E-86AB-62BBD6F9F006}"/>
    <hyperlink ref="D8" location="'8'!B18" display="Programas de entrenamiento para el trabajo (1)" xr:uid="{200738FC-3CBA-48E2-83A5-5085C4A6F6D8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FA8E-2903-48EF-A001-3FCAE7218EEA}">
  <sheetPr codeName="Hoja20"/>
  <dimension ref="A1:O16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RowHeight="12.75" x14ac:dyDescent="0.2"/>
  <cols>
    <col min="1" max="16384" width="11.42578125" style="76"/>
  </cols>
  <sheetData>
    <row r="1" spans="1:15" s="71" customFormat="1" ht="3" customHeight="1" x14ac:dyDescent="0.2">
      <c r="A1" s="286"/>
      <c r="O1" s="556"/>
    </row>
    <row r="2" spans="1:15" s="71" customFormat="1" ht="11.25" x14ac:dyDescent="0.2">
      <c r="A2" s="207" t="s">
        <v>2</v>
      </c>
      <c r="B2" s="554" t="s">
        <v>407</v>
      </c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6"/>
    </row>
    <row r="3" spans="1:15" s="71" customFormat="1" ht="11.25" x14ac:dyDescent="0.2">
      <c r="A3" s="207" t="s">
        <v>4</v>
      </c>
      <c r="B3" s="554" t="s">
        <v>408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6"/>
    </row>
    <row r="4" spans="1:15" s="71" customFormat="1" ht="3" customHeight="1" x14ac:dyDescent="0.2">
      <c r="A4" s="285"/>
      <c r="O4" s="844"/>
    </row>
    <row r="5" spans="1:15" s="843" customFormat="1" ht="21.75" customHeight="1" x14ac:dyDescent="0.2">
      <c r="A5" s="839" t="s">
        <v>387</v>
      </c>
      <c r="B5" s="840"/>
      <c r="C5" s="840"/>
      <c r="D5" s="841"/>
      <c r="E5" s="841"/>
      <c r="F5" s="841"/>
      <c r="G5" s="842"/>
      <c r="H5" s="842"/>
      <c r="I5" s="842"/>
      <c r="J5" s="842"/>
      <c r="K5" s="842"/>
      <c r="L5" s="842"/>
      <c r="M5" s="842"/>
      <c r="N5" s="842"/>
      <c r="O5" s="844"/>
    </row>
    <row r="6" spans="1:15" s="843" customFormat="1" ht="3" customHeight="1" x14ac:dyDescent="0.2">
      <c r="A6" s="845"/>
      <c r="B6" s="884"/>
      <c r="C6" s="884"/>
      <c r="D6" s="884"/>
      <c r="E6" s="884"/>
      <c r="F6" s="884"/>
      <c r="G6" s="884"/>
      <c r="H6" s="884"/>
      <c r="I6" s="884"/>
      <c r="J6" s="884"/>
      <c r="K6" s="884"/>
      <c r="L6" s="884"/>
      <c r="M6" s="884"/>
      <c r="N6" s="884"/>
      <c r="O6" s="844"/>
    </row>
    <row r="7" spans="1:15" s="843" customFormat="1" ht="22.5" x14ac:dyDescent="0.2">
      <c r="A7" s="846" t="s">
        <v>388</v>
      </c>
      <c r="B7" s="847" t="s">
        <v>389</v>
      </c>
      <c r="C7" s="848" t="s">
        <v>389</v>
      </c>
      <c r="D7" s="848" t="s">
        <v>389</v>
      </c>
      <c r="E7" s="849" t="s">
        <v>389</v>
      </c>
      <c r="F7" s="850" t="s">
        <v>389</v>
      </c>
      <c r="G7" s="851" t="s">
        <v>389</v>
      </c>
      <c r="H7" s="852" t="s">
        <v>390</v>
      </c>
      <c r="I7" s="850" t="s">
        <v>389</v>
      </c>
      <c r="J7" s="853" t="s">
        <v>389</v>
      </c>
      <c r="K7" s="853" t="s">
        <v>389</v>
      </c>
      <c r="L7" s="853" t="s">
        <v>389</v>
      </c>
      <c r="M7" s="853" t="s">
        <v>389</v>
      </c>
      <c r="N7" s="853" t="s">
        <v>389</v>
      </c>
      <c r="O7" s="854" t="s">
        <v>389</v>
      </c>
    </row>
    <row r="8" spans="1:15" s="843" customFormat="1" ht="23.25" customHeight="1" x14ac:dyDescent="0.2">
      <c r="A8" s="855" t="s">
        <v>374</v>
      </c>
      <c r="B8" s="994" t="s">
        <v>391</v>
      </c>
      <c r="C8" s="995"/>
      <c r="D8" s="995"/>
      <c r="E8" s="996"/>
      <c r="F8" s="997" t="s">
        <v>392</v>
      </c>
      <c r="G8" s="997"/>
      <c r="H8" s="997"/>
      <c r="I8" s="998" t="s">
        <v>393</v>
      </c>
      <c r="J8" s="999"/>
      <c r="K8" s="999"/>
      <c r="L8" s="999"/>
      <c r="M8" s="1000"/>
      <c r="N8" s="1000"/>
      <c r="O8" s="1001"/>
    </row>
    <row r="9" spans="1:15" s="843" customFormat="1" ht="33.75" x14ac:dyDescent="0.2">
      <c r="A9" s="856" t="s">
        <v>7</v>
      </c>
      <c r="B9" s="857" t="s">
        <v>394</v>
      </c>
      <c r="C9" s="858" t="s">
        <v>380</v>
      </c>
      <c r="D9" s="859" t="s">
        <v>395</v>
      </c>
      <c r="E9" s="860" t="s">
        <v>396</v>
      </c>
      <c r="F9" s="861" t="s">
        <v>397</v>
      </c>
      <c r="G9" s="862" t="s">
        <v>398</v>
      </c>
      <c r="H9" s="863" t="s">
        <v>399</v>
      </c>
      <c r="I9" s="857" t="s">
        <v>400</v>
      </c>
      <c r="J9" s="859" t="s">
        <v>401</v>
      </c>
      <c r="K9" s="859" t="s">
        <v>402</v>
      </c>
      <c r="L9" s="859" t="s">
        <v>403</v>
      </c>
      <c r="M9" s="864" t="s">
        <v>404</v>
      </c>
      <c r="N9" s="864" t="s">
        <v>405</v>
      </c>
      <c r="O9" s="865" t="s">
        <v>406</v>
      </c>
    </row>
    <row r="10" spans="1:15" s="843" customFormat="1" ht="11.25" x14ac:dyDescent="0.2">
      <c r="A10" s="866">
        <v>2024</v>
      </c>
      <c r="B10" s="867">
        <v>1300</v>
      </c>
      <c r="C10" s="868"/>
      <c r="D10" s="263">
        <v>17</v>
      </c>
      <c r="E10" s="869">
        <f>B10/D10</f>
        <v>76.470588235294116</v>
      </c>
      <c r="F10" s="270">
        <v>25</v>
      </c>
      <c r="G10" s="263">
        <v>10</v>
      </c>
      <c r="H10" s="870">
        <v>140</v>
      </c>
      <c r="I10" s="270">
        <v>2</v>
      </c>
      <c r="J10" s="263">
        <v>700</v>
      </c>
      <c r="K10" s="263">
        <v>9</v>
      </c>
      <c r="L10" s="263">
        <v>15</v>
      </c>
      <c r="M10" s="871"/>
      <c r="N10" s="871"/>
      <c r="O10" s="872">
        <v>3</v>
      </c>
    </row>
    <row r="11" spans="1:15" s="843" customFormat="1" ht="11.25" x14ac:dyDescent="0.2">
      <c r="A11" s="873">
        <v>2025</v>
      </c>
      <c r="B11" s="874">
        <v>1293</v>
      </c>
      <c r="C11" s="270">
        <v>468</v>
      </c>
      <c r="D11" s="187">
        <v>15</v>
      </c>
      <c r="E11" s="875">
        <f t="shared" ref="E11" si="0">B11/D11</f>
        <v>86.2</v>
      </c>
      <c r="F11" s="874">
        <v>31</v>
      </c>
      <c r="G11" s="187">
        <v>15</v>
      </c>
      <c r="H11" s="640" t="e">
        <v>#N/A</v>
      </c>
      <c r="I11" s="874">
        <v>1</v>
      </c>
      <c r="J11" s="187">
        <v>1200</v>
      </c>
      <c r="K11" s="187">
        <v>7</v>
      </c>
      <c r="L11" s="187">
        <v>14</v>
      </c>
      <c r="M11" s="876">
        <v>11</v>
      </c>
      <c r="N11" s="876">
        <v>2</v>
      </c>
      <c r="O11" s="643">
        <v>5</v>
      </c>
    </row>
    <row r="12" spans="1:15" s="843" customFormat="1" ht="11.25" x14ac:dyDescent="0.2">
      <c r="A12" s="873">
        <v>2026</v>
      </c>
      <c r="B12" s="874" t="e">
        <v>#N/A</v>
      </c>
      <c r="C12" s="187" t="e">
        <v>#N/A</v>
      </c>
      <c r="D12" s="187" t="e">
        <v>#N/A</v>
      </c>
      <c r="E12" s="875" t="e">
        <v>#N/A</v>
      </c>
      <c r="F12" s="874" t="e">
        <v>#N/A</v>
      </c>
      <c r="G12" s="187" t="e">
        <v>#N/A</v>
      </c>
      <c r="H12" s="640" t="e">
        <v>#N/A</v>
      </c>
      <c r="I12" s="874" t="e">
        <v>#N/A</v>
      </c>
      <c r="J12" s="187" t="e">
        <v>#N/A</v>
      </c>
      <c r="K12" s="187" t="e">
        <v>#N/A</v>
      </c>
      <c r="L12" s="187" t="e">
        <v>#N/A</v>
      </c>
      <c r="M12" s="187" t="e">
        <v>#N/A</v>
      </c>
      <c r="N12" s="187" t="e">
        <v>#N/A</v>
      </c>
      <c r="O12" s="643" t="e">
        <v>#N/A</v>
      </c>
    </row>
    <row r="13" spans="1:15" s="843" customFormat="1" ht="11.25" x14ac:dyDescent="0.2">
      <c r="A13" s="873">
        <v>2027</v>
      </c>
      <c r="B13" s="874" t="e">
        <v>#N/A</v>
      </c>
      <c r="C13" s="187" t="e">
        <v>#N/A</v>
      </c>
      <c r="D13" s="187" t="e">
        <v>#N/A</v>
      </c>
      <c r="E13" s="875" t="e">
        <v>#N/A</v>
      </c>
      <c r="F13" s="874" t="e">
        <v>#N/A</v>
      </c>
      <c r="G13" s="187" t="e">
        <v>#N/A</v>
      </c>
      <c r="H13" s="640" t="e">
        <v>#N/A</v>
      </c>
      <c r="I13" s="874" t="e">
        <v>#N/A</v>
      </c>
      <c r="J13" s="187" t="e">
        <v>#N/A</v>
      </c>
      <c r="K13" s="187" t="e">
        <v>#N/A</v>
      </c>
      <c r="L13" s="187" t="e">
        <v>#N/A</v>
      </c>
      <c r="M13" s="187" t="e">
        <v>#N/A</v>
      </c>
      <c r="N13" s="187" t="e">
        <v>#N/A</v>
      </c>
      <c r="O13" s="643" t="e">
        <v>#N/A</v>
      </c>
    </row>
    <row r="14" spans="1:15" s="843" customFormat="1" ht="11.25" x14ac:dyDescent="0.2">
      <c r="A14" s="873">
        <v>2028</v>
      </c>
      <c r="B14" s="874" t="e">
        <v>#N/A</v>
      </c>
      <c r="C14" s="187" t="e">
        <v>#N/A</v>
      </c>
      <c r="D14" s="187" t="e">
        <v>#N/A</v>
      </c>
      <c r="E14" s="875" t="e">
        <v>#N/A</v>
      </c>
      <c r="F14" s="874" t="e">
        <v>#N/A</v>
      </c>
      <c r="G14" s="187" t="e">
        <v>#N/A</v>
      </c>
      <c r="H14" s="640" t="e">
        <v>#N/A</v>
      </c>
      <c r="I14" s="874" t="e">
        <v>#N/A</v>
      </c>
      <c r="J14" s="187" t="e">
        <v>#N/A</v>
      </c>
      <c r="K14" s="187" t="e">
        <v>#N/A</v>
      </c>
      <c r="L14" s="187" t="e">
        <v>#N/A</v>
      </c>
      <c r="M14" s="187" t="e">
        <v>#N/A</v>
      </c>
      <c r="N14" s="187" t="e">
        <v>#N/A</v>
      </c>
      <c r="O14" s="643" t="e">
        <v>#N/A</v>
      </c>
    </row>
    <row r="15" spans="1:15" s="843" customFormat="1" ht="11.25" x14ac:dyDescent="0.2">
      <c r="A15" s="873">
        <v>2029</v>
      </c>
      <c r="B15" s="874" t="e">
        <v>#N/A</v>
      </c>
      <c r="C15" s="187" t="e">
        <v>#N/A</v>
      </c>
      <c r="D15" s="187" t="e">
        <v>#N/A</v>
      </c>
      <c r="E15" s="875" t="e">
        <v>#N/A</v>
      </c>
      <c r="F15" s="874" t="e">
        <v>#N/A</v>
      </c>
      <c r="G15" s="187" t="e">
        <v>#N/A</v>
      </c>
      <c r="H15" s="640" t="e">
        <v>#N/A</v>
      </c>
      <c r="I15" s="874" t="e">
        <v>#N/A</v>
      </c>
      <c r="J15" s="187" t="e">
        <v>#N/A</v>
      </c>
      <c r="K15" s="187" t="e">
        <v>#N/A</v>
      </c>
      <c r="L15" s="187" t="e">
        <v>#N/A</v>
      </c>
      <c r="M15" s="187" t="e">
        <v>#N/A</v>
      </c>
      <c r="N15" s="187" t="e">
        <v>#N/A</v>
      </c>
      <c r="O15" s="643" t="e">
        <v>#N/A</v>
      </c>
    </row>
    <row r="16" spans="1:15" s="843" customFormat="1" ht="12" thickBot="1" x14ac:dyDescent="0.25">
      <c r="A16" s="877">
        <v>2030</v>
      </c>
      <c r="B16" s="878" t="e">
        <v>#N/A</v>
      </c>
      <c r="C16" s="879" t="e">
        <v>#N/A</v>
      </c>
      <c r="D16" s="879" t="e">
        <v>#N/A</v>
      </c>
      <c r="E16" s="880" t="e">
        <v>#N/A</v>
      </c>
      <c r="F16" s="881" t="e">
        <v>#N/A</v>
      </c>
      <c r="G16" s="879" t="e">
        <v>#N/A</v>
      </c>
      <c r="H16" s="882" t="e">
        <v>#N/A</v>
      </c>
      <c r="I16" s="878" t="e">
        <v>#N/A</v>
      </c>
      <c r="J16" s="879" t="e">
        <v>#N/A</v>
      </c>
      <c r="K16" s="879" t="e">
        <v>#N/A</v>
      </c>
      <c r="L16" s="879" t="e">
        <v>#N/A</v>
      </c>
      <c r="M16" s="879" t="e">
        <v>#N/A</v>
      </c>
      <c r="N16" s="879" t="e">
        <v>#N/A</v>
      </c>
      <c r="O16" s="883" t="e">
        <v>#N/A</v>
      </c>
    </row>
  </sheetData>
  <mergeCells count="3">
    <mergeCell ref="B8:E8"/>
    <mergeCell ref="F8:H8"/>
    <mergeCell ref="I8:O8"/>
  </mergeCells>
  <hyperlinks>
    <hyperlink ref="A5" location="INDICE!A8" display="VOLVER AL INDICE" xr:uid="{75BD1C8F-42A3-4CF0-8088-46E9849BB96B}"/>
  </hyperlink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pageSetUpPr autoPageBreaks="0" fitToPage="1"/>
  </sheetPr>
  <dimension ref="A1:Y109"/>
  <sheetViews>
    <sheetView zoomScale="130" zoomScaleNormal="130" workbookViewId="0">
      <pane xSplit="1" ySplit="9" topLeftCell="B87" activePane="bottomRight" state="frozen"/>
      <selection pane="topRight" activeCell="C1" sqref="C1"/>
      <selection pane="bottomLeft" activeCell="A10" sqref="A10"/>
      <selection pane="bottomRight" activeCell="A21" sqref="A21:A109"/>
    </sheetView>
  </sheetViews>
  <sheetFormatPr baseColWidth="10" defaultColWidth="11.42578125" defaultRowHeight="12.75" x14ac:dyDescent="0.2"/>
  <cols>
    <col min="1" max="1" width="9.85546875" style="74" bestFit="1" customWidth="1"/>
    <col min="2" max="8" width="13.5703125" style="74" customWidth="1"/>
    <col min="9" max="9" width="13.5703125" style="76" customWidth="1"/>
    <col min="10" max="25" width="13.5703125" style="74" customWidth="1"/>
    <col min="26" max="16384" width="11.42578125" style="1"/>
  </cols>
  <sheetData>
    <row r="1" spans="1:25" s="3" customFormat="1" ht="3" customHeight="1" x14ac:dyDescent="0.2">
      <c r="A1" s="206"/>
      <c r="B1" s="230"/>
      <c r="C1" s="230"/>
      <c r="D1" s="230"/>
      <c r="E1" s="230"/>
      <c r="F1" s="230"/>
      <c r="G1" s="230"/>
      <c r="H1" s="230"/>
      <c r="I1" s="605"/>
      <c r="J1" s="230"/>
      <c r="K1" s="230"/>
      <c r="L1" s="230"/>
      <c r="M1" s="230"/>
      <c r="N1" s="230"/>
      <c r="O1" s="230"/>
      <c r="P1" s="230"/>
      <c r="Q1" s="575"/>
      <c r="R1" s="230"/>
      <c r="S1" s="230"/>
      <c r="T1" s="230"/>
      <c r="U1" s="230"/>
      <c r="V1" s="230"/>
      <c r="W1" s="230"/>
      <c r="X1" s="230"/>
      <c r="Y1" s="220"/>
    </row>
    <row r="2" spans="1:25" s="3" customFormat="1" ht="11.25" customHeight="1" x14ac:dyDescent="0.2">
      <c r="A2" s="207" t="s">
        <v>2</v>
      </c>
      <c r="B2" s="204" t="s">
        <v>232</v>
      </c>
      <c r="C2" s="46"/>
      <c r="D2" s="46"/>
      <c r="E2" s="46"/>
      <c r="F2" s="46"/>
      <c r="G2" s="46"/>
      <c r="H2" s="46"/>
      <c r="I2" s="46"/>
      <c r="J2" s="123" t="str">
        <f>B2</f>
        <v>Pricipales tasas del mercado de trabajo</v>
      </c>
      <c r="K2" s="46"/>
      <c r="L2" s="46"/>
      <c r="M2" s="46"/>
      <c r="N2" s="46"/>
      <c r="O2" s="46"/>
      <c r="P2" s="133"/>
      <c r="Q2" s="133"/>
      <c r="R2" s="204" t="str">
        <f>J2</f>
        <v>Pricipales tasas del mercado de trabajo</v>
      </c>
      <c r="S2" s="46"/>
      <c r="T2" s="46"/>
      <c r="U2" s="46"/>
      <c r="V2" s="46"/>
      <c r="W2" s="46"/>
      <c r="X2" s="134"/>
      <c r="Y2" s="47"/>
    </row>
    <row r="3" spans="1:25" s="3" customFormat="1" ht="11.25" customHeight="1" x14ac:dyDescent="0.2">
      <c r="A3" s="207" t="s">
        <v>4</v>
      </c>
      <c r="B3" s="204" t="s">
        <v>82</v>
      </c>
      <c r="C3" s="46"/>
      <c r="D3" s="46"/>
      <c r="E3" s="46"/>
      <c r="F3" s="46"/>
      <c r="G3" s="46"/>
      <c r="H3" s="46"/>
      <c r="I3" s="133"/>
      <c r="J3" s="123" t="str">
        <f>B3</f>
        <v>Encuesta Permanente de Hogares (EPH) - Instituto Nacional de Estadísticas y Censos (INDEC)</v>
      </c>
      <c r="K3" s="46"/>
      <c r="L3" s="46"/>
      <c r="M3" s="46"/>
      <c r="N3" s="46"/>
      <c r="O3" s="46"/>
      <c r="P3" s="133"/>
      <c r="Q3" s="133"/>
      <c r="R3" s="204" t="str">
        <f>J3</f>
        <v>Encuesta Permanente de Hogares (EPH) - Instituto Nacional de Estadísticas y Censos (INDEC)</v>
      </c>
      <c r="S3" s="46"/>
      <c r="T3" s="46"/>
      <c r="U3" s="46"/>
      <c r="V3" s="46"/>
      <c r="W3" s="46"/>
      <c r="X3" s="134"/>
      <c r="Y3" s="47"/>
    </row>
    <row r="4" spans="1:25" s="3" customFormat="1" ht="3" customHeight="1" x14ac:dyDescent="0.2">
      <c r="A4" s="206"/>
      <c r="B4" s="222"/>
      <c r="C4" s="222"/>
      <c r="D4" s="222"/>
      <c r="E4" s="222"/>
      <c r="F4" s="222"/>
      <c r="G4" s="222"/>
      <c r="H4" s="222"/>
      <c r="I4" s="576"/>
      <c r="J4" s="222"/>
      <c r="K4" s="222"/>
      <c r="L4" s="222"/>
      <c r="M4" s="222"/>
      <c r="N4" s="222"/>
      <c r="O4" s="222"/>
      <c r="P4" s="222"/>
      <c r="Q4" s="576"/>
      <c r="R4" s="222"/>
      <c r="S4" s="222"/>
      <c r="T4" s="222"/>
      <c r="U4" s="222"/>
      <c r="V4" s="222"/>
      <c r="W4" s="222"/>
      <c r="X4" s="222"/>
      <c r="Y4" s="223"/>
    </row>
    <row r="5" spans="1:25" s="3" customFormat="1" ht="21" customHeight="1" x14ac:dyDescent="0.2">
      <c r="A5" s="208" t="s">
        <v>79</v>
      </c>
      <c r="B5" s="225"/>
      <c r="C5" s="225"/>
      <c r="D5" s="225"/>
      <c r="E5" s="225"/>
      <c r="F5" s="225"/>
      <c r="G5" s="225"/>
      <c r="H5" s="225"/>
      <c r="I5" s="577"/>
      <c r="J5" s="225"/>
      <c r="K5" s="225"/>
      <c r="L5" s="225"/>
      <c r="M5" s="225"/>
      <c r="N5" s="225"/>
      <c r="O5" s="225"/>
      <c r="P5" s="225"/>
      <c r="Q5" s="577"/>
      <c r="R5" s="225"/>
      <c r="S5" s="225"/>
      <c r="T5" s="225"/>
      <c r="U5" s="225"/>
      <c r="V5" s="225"/>
      <c r="W5" s="225"/>
      <c r="X5" s="225"/>
      <c r="Y5" s="226"/>
    </row>
    <row r="6" spans="1:25" s="3" customFormat="1" ht="3" customHeight="1" x14ac:dyDescent="0.2">
      <c r="A6" s="209"/>
      <c r="B6" s="228"/>
      <c r="C6" s="228"/>
      <c r="D6" s="228"/>
      <c r="E6" s="228"/>
      <c r="F6" s="228"/>
      <c r="G6" s="228"/>
      <c r="H6" s="228"/>
      <c r="I6" s="578"/>
      <c r="J6" s="228"/>
      <c r="K6" s="228"/>
      <c r="L6" s="228"/>
      <c r="M6" s="228"/>
      <c r="N6" s="228"/>
      <c r="O6" s="228"/>
      <c r="P6" s="228"/>
      <c r="Q6" s="578"/>
      <c r="R6" s="228"/>
      <c r="S6" s="228"/>
      <c r="T6" s="228"/>
      <c r="U6" s="228"/>
      <c r="V6" s="228"/>
      <c r="W6" s="228"/>
      <c r="X6" s="228"/>
      <c r="Y6" s="229"/>
    </row>
    <row r="7" spans="1:25" s="3" customFormat="1" ht="21" customHeight="1" x14ac:dyDescent="0.2">
      <c r="A7" s="210" t="s">
        <v>41</v>
      </c>
      <c r="B7" s="95" t="s">
        <v>30</v>
      </c>
      <c r="C7" s="96" t="s">
        <v>30</v>
      </c>
      <c r="D7" s="96" t="s">
        <v>30</v>
      </c>
      <c r="E7" s="96" t="s">
        <v>30</v>
      </c>
      <c r="F7" s="96" t="s">
        <v>30</v>
      </c>
      <c r="G7" s="96" t="s">
        <v>30</v>
      </c>
      <c r="H7" s="96" t="s">
        <v>30</v>
      </c>
      <c r="I7" s="97" t="s">
        <v>30</v>
      </c>
      <c r="J7" s="95" t="s">
        <v>30</v>
      </c>
      <c r="K7" s="96" t="s">
        <v>30</v>
      </c>
      <c r="L7" s="96" t="s">
        <v>30</v>
      </c>
      <c r="M7" s="96" t="s">
        <v>30</v>
      </c>
      <c r="N7" s="96" t="s">
        <v>30</v>
      </c>
      <c r="O7" s="96" t="s">
        <v>30</v>
      </c>
      <c r="P7" s="581" t="s">
        <v>30</v>
      </c>
      <c r="Q7" s="97" t="s">
        <v>30</v>
      </c>
      <c r="R7" s="95" t="s">
        <v>30</v>
      </c>
      <c r="S7" s="96" t="s">
        <v>30</v>
      </c>
      <c r="T7" s="96" t="s">
        <v>30</v>
      </c>
      <c r="U7" s="96" t="s">
        <v>30</v>
      </c>
      <c r="V7" s="96" t="s">
        <v>30</v>
      </c>
      <c r="W7" s="96" t="s">
        <v>30</v>
      </c>
      <c r="X7" s="581" t="s">
        <v>30</v>
      </c>
      <c r="Y7" s="104" t="s">
        <v>30</v>
      </c>
    </row>
    <row r="8" spans="1:25" s="75" customFormat="1" ht="12.75" customHeight="1" x14ac:dyDescent="0.2">
      <c r="A8" s="206"/>
      <c r="B8" s="747" t="s">
        <v>10</v>
      </c>
      <c r="C8" s="748"/>
      <c r="D8" s="748"/>
      <c r="E8" s="748"/>
      <c r="F8" s="748"/>
      <c r="G8" s="748"/>
      <c r="H8" s="748"/>
      <c r="I8" s="749"/>
      <c r="J8" s="747" t="s">
        <v>50</v>
      </c>
      <c r="K8" s="748"/>
      <c r="L8" s="748"/>
      <c r="M8" s="748"/>
      <c r="N8" s="748"/>
      <c r="O8" s="748"/>
      <c r="P8" s="750"/>
      <c r="Q8" s="749"/>
      <c r="R8" s="747" t="s">
        <v>231</v>
      </c>
      <c r="S8" s="748"/>
      <c r="T8" s="748"/>
      <c r="U8" s="748"/>
      <c r="V8" s="748"/>
      <c r="W8" s="748"/>
      <c r="X8" s="750"/>
      <c r="Y8" s="751"/>
    </row>
    <row r="9" spans="1:25" s="4" customFormat="1" ht="44.25" customHeight="1" thickBot="1" x14ac:dyDescent="0.25">
      <c r="A9" s="547" t="s">
        <v>7</v>
      </c>
      <c r="B9" s="273" t="s">
        <v>14</v>
      </c>
      <c r="C9" s="255" t="s">
        <v>53</v>
      </c>
      <c r="D9" s="369" t="s">
        <v>54</v>
      </c>
      <c r="E9" s="369" t="s">
        <v>55</v>
      </c>
      <c r="F9" s="369" t="s">
        <v>56</v>
      </c>
      <c r="G9" s="369" t="s">
        <v>57</v>
      </c>
      <c r="H9" s="369" t="s">
        <v>58</v>
      </c>
      <c r="I9" s="598" t="s">
        <v>60</v>
      </c>
      <c r="J9" s="599" t="s">
        <v>14</v>
      </c>
      <c r="K9" s="600" t="s">
        <v>53</v>
      </c>
      <c r="L9" s="601" t="s">
        <v>54</v>
      </c>
      <c r="M9" s="601" t="s">
        <v>55</v>
      </c>
      <c r="N9" s="601" t="s">
        <v>56</v>
      </c>
      <c r="O9" s="601" t="s">
        <v>57</v>
      </c>
      <c r="P9" s="602" t="s">
        <v>58</v>
      </c>
      <c r="Q9" s="607" t="s">
        <v>60</v>
      </c>
      <c r="R9" s="606" t="s">
        <v>14</v>
      </c>
      <c r="S9" s="600" t="s">
        <v>53</v>
      </c>
      <c r="T9" s="601" t="s">
        <v>54</v>
      </c>
      <c r="U9" s="601" t="s">
        <v>55</v>
      </c>
      <c r="V9" s="601" t="s">
        <v>56</v>
      </c>
      <c r="W9" s="601" t="s">
        <v>57</v>
      </c>
      <c r="X9" s="602" t="s">
        <v>58</v>
      </c>
      <c r="Y9" s="603" t="s">
        <v>60</v>
      </c>
    </row>
    <row r="10" spans="1:25" s="4" customFormat="1" x14ac:dyDescent="0.2">
      <c r="A10" s="287" t="s">
        <v>233</v>
      </c>
      <c r="B10" s="608">
        <v>0.39595148566866473</v>
      </c>
      <c r="C10" s="608">
        <v>0.3621263076903985</v>
      </c>
      <c r="D10" s="608">
        <v>8.5427581919900547E-2</v>
      </c>
      <c r="E10" s="755"/>
      <c r="F10" s="608">
        <v>0.1021275928895668</v>
      </c>
      <c r="G10" s="608">
        <v>3.0631487121089443E-2</v>
      </c>
      <c r="H10" s="608">
        <v>0.1021275928895668</v>
      </c>
      <c r="I10" s="756"/>
      <c r="J10" s="755"/>
      <c r="K10" s="604"/>
      <c r="L10" s="604"/>
      <c r="M10" s="604"/>
      <c r="N10" s="604"/>
      <c r="O10" s="604"/>
      <c r="P10" s="758"/>
      <c r="Q10" s="756"/>
      <c r="R10" s="755"/>
      <c r="S10" s="604"/>
      <c r="T10" s="604"/>
      <c r="U10" s="604"/>
      <c r="V10" s="604"/>
      <c r="W10" s="604"/>
      <c r="X10" s="758"/>
      <c r="Y10" s="759"/>
    </row>
    <row r="11" spans="1:25" s="4" customFormat="1" x14ac:dyDescent="0.2">
      <c r="A11" s="287" t="s">
        <v>234</v>
      </c>
      <c r="B11" s="231">
        <v>0.3896550016711437</v>
      </c>
      <c r="C11" s="231">
        <v>0.36765573614910729</v>
      </c>
      <c r="D11" s="231">
        <v>5.6458316787123076E-2</v>
      </c>
      <c r="E11" s="755"/>
      <c r="F11" s="231">
        <v>9.3548301696979322E-2</v>
      </c>
      <c r="G11" s="231">
        <v>2.5674423530034681E-2</v>
      </c>
      <c r="H11" s="231">
        <v>9.3548301696979322E-2</v>
      </c>
      <c r="I11" s="757"/>
      <c r="J11" s="755"/>
      <c r="K11" s="604"/>
      <c r="L11" s="604"/>
      <c r="M11" s="604"/>
      <c r="N11" s="604"/>
      <c r="O11" s="604"/>
      <c r="P11" s="758"/>
      <c r="Q11" s="757"/>
      <c r="R11" s="755"/>
      <c r="S11" s="604"/>
      <c r="T11" s="604"/>
      <c r="U11" s="604"/>
      <c r="V11" s="604"/>
      <c r="W11" s="604"/>
      <c r="X11" s="758"/>
      <c r="Y11" s="760"/>
    </row>
    <row r="12" spans="1:25" s="4" customFormat="1" x14ac:dyDescent="0.2">
      <c r="A12" s="287" t="s">
        <v>235</v>
      </c>
      <c r="B12" s="231">
        <v>0.39600000000000002</v>
      </c>
      <c r="C12" s="231">
        <v>0.36700000000000005</v>
      </c>
      <c r="D12" s="231">
        <v>7.2999999999999995E-2</v>
      </c>
      <c r="E12" s="755"/>
      <c r="F12" s="231">
        <v>0.10799999999999998</v>
      </c>
      <c r="G12" s="231">
        <v>9.6999999999999989E-2</v>
      </c>
      <c r="H12" s="231">
        <v>1.1000000000000001E-2</v>
      </c>
      <c r="I12" s="757"/>
      <c r="J12" s="755"/>
      <c r="K12" s="604"/>
      <c r="L12" s="604"/>
      <c r="M12" s="604"/>
      <c r="N12" s="604"/>
      <c r="O12" s="604"/>
      <c r="P12" s="758"/>
      <c r="Q12" s="757"/>
      <c r="R12" s="755"/>
      <c r="S12" s="604"/>
      <c r="T12" s="604"/>
      <c r="U12" s="604"/>
      <c r="V12" s="604"/>
      <c r="W12" s="604"/>
      <c r="X12" s="758"/>
      <c r="Y12" s="760"/>
    </row>
    <row r="13" spans="1:25" s="4" customFormat="1" x14ac:dyDescent="0.2">
      <c r="A13" s="287" t="s">
        <v>236</v>
      </c>
      <c r="B13" s="231">
        <v>0.41700000000000004</v>
      </c>
      <c r="C13" s="231">
        <v>0.38200000000000001</v>
      </c>
      <c r="D13" s="231">
        <v>8.4000000000000005E-2</v>
      </c>
      <c r="E13" s="755"/>
      <c r="F13" s="231">
        <v>9.5000000000000001E-2</v>
      </c>
      <c r="G13" s="231">
        <v>7.8E-2</v>
      </c>
      <c r="H13" s="231">
        <v>1.7000000000000001E-2</v>
      </c>
      <c r="I13" s="757"/>
      <c r="J13" s="755"/>
      <c r="K13" s="604"/>
      <c r="L13" s="604"/>
      <c r="M13" s="604"/>
      <c r="N13" s="604"/>
      <c r="O13" s="604"/>
      <c r="P13" s="758"/>
      <c r="Q13" s="757"/>
      <c r="R13" s="755"/>
      <c r="S13" s="604"/>
      <c r="T13" s="604"/>
      <c r="U13" s="604"/>
      <c r="V13" s="604"/>
      <c r="W13" s="604"/>
      <c r="X13" s="758"/>
      <c r="Y13" s="760"/>
    </row>
    <row r="14" spans="1:25" s="4" customFormat="1" x14ac:dyDescent="0.2">
      <c r="A14" s="287" t="s">
        <v>237</v>
      </c>
      <c r="B14" s="231">
        <v>0.39899999999999997</v>
      </c>
      <c r="C14" s="231">
        <v>0.36499999999999999</v>
      </c>
      <c r="D14" s="231">
        <v>8.5000000000000006E-2</v>
      </c>
      <c r="E14" s="755"/>
      <c r="F14" s="231">
        <v>9.7000000000000017E-2</v>
      </c>
      <c r="G14" s="231">
        <v>8.4000000000000005E-2</v>
      </c>
      <c r="H14" s="231">
        <v>1.3000000000000001E-2</v>
      </c>
      <c r="I14" s="757"/>
      <c r="J14" s="755"/>
      <c r="K14" s="604"/>
      <c r="L14" s="604"/>
      <c r="M14" s="604"/>
      <c r="N14" s="604"/>
      <c r="O14" s="604"/>
      <c r="P14" s="758"/>
      <c r="Q14" s="757"/>
      <c r="R14" s="755"/>
      <c r="S14" s="604"/>
      <c r="T14" s="604"/>
      <c r="U14" s="604"/>
      <c r="V14" s="604"/>
      <c r="W14" s="604"/>
      <c r="X14" s="758"/>
      <c r="Y14" s="760"/>
    </row>
    <row r="15" spans="1:25" s="4" customFormat="1" x14ac:dyDescent="0.2">
      <c r="A15" s="212" t="s">
        <v>238</v>
      </c>
      <c r="B15" s="231">
        <v>0.39911322688245399</v>
      </c>
      <c r="C15" s="163">
        <v>0.36177648581448801</v>
      </c>
      <c r="D15" s="163">
        <v>9.3549245059126804E-2</v>
      </c>
      <c r="E15" s="182">
        <v>0.113834444944556</v>
      </c>
      <c r="F15" s="163">
        <v>9.4173247677891897E-2</v>
      </c>
      <c r="G15" s="163">
        <v>8.6398788821146502E-2</v>
      </c>
      <c r="H15" s="163">
        <v>7.7744588567453697E-3</v>
      </c>
      <c r="I15" s="762">
        <v>0.20738369000368301</v>
      </c>
      <c r="J15" s="608">
        <v>0.455217928372323</v>
      </c>
      <c r="K15" s="182">
        <v>0.415598397354281</v>
      </c>
      <c r="L15" s="182">
        <v>8.7034206143211501E-2</v>
      </c>
      <c r="M15" s="182">
        <v>0.15035927583084299</v>
      </c>
      <c r="N15" s="182">
        <v>8.8090043578864102E-2</v>
      </c>
      <c r="O15" s="182">
        <v>6.6045699980094894E-2</v>
      </c>
      <c r="P15" s="609">
        <v>2.2044343598769198E-2</v>
      </c>
      <c r="Q15" s="762">
        <v>0.23739348197405399</v>
      </c>
      <c r="R15" s="608">
        <v>0.46318147590205599</v>
      </c>
      <c r="S15" s="182">
        <v>0.42479399707156001</v>
      </c>
      <c r="T15" s="182">
        <v>8.2877836933644394E-2</v>
      </c>
      <c r="U15" s="182">
        <v>0.171129216069522</v>
      </c>
      <c r="V15" s="182">
        <v>0.100011270290433</v>
      </c>
      <c r="W15" s="182">
        <v>7.0951081130092894E-2</v>
      </c>
      <c r="X15" s="609">
        <v>2.9060189160340099E-2</v>
      </c>
      <c r="Y15" s="761">
        <v>0.25400705300316601</v>
      </c>
    </row>
    <row r="16" spans="1:25" s="4" customFormat="1" x14ac:dyDescent="0.2">
      <c r="A16" s="212" t="s">
        <v>239</v>
      </c>
      <c r="B16" s="231" t="e">
        <v>#N/A</v>
      </c>
      <c r="C16" s="163" t="e">
        <v>#N/A</v>
      </c>
      <c r="D16" s="163" t="e">
        <v>#N/A</v>
      </c>
      <c r="E16" s="593" t="e">
        <v>#N/A</v>
      </c>
      <c r="F16" s="163" t="e">
        <v>#N/A</v>
      </c>
      <c r="G16" s="163" t="e">
        <v>#N/A</v>
      </c>
      <c r="H16" s="163" t="e">
        <v>#N/A</v>
      </c>
      <c r="I16" s="613" t="e">
        <v>#N/A</v>
      </c>
      <c r="J16" s="596" t="e">
        <v>#N/A</v>
      </c>
      <c r="K16" s="593" t="e">
        <v>#N/A</v>
      </c>
      <c r="L16" s="593" t="e">
        <v>#N/A</v>
      </c>
      <c r="M16" s="593" t="e">
        <v>#N/A</v>
      </c>
      <c r="N16" s="593" t="e">
        <v>#N/A</v>
      </c>
      <c r="O16" s="593" t="e">
        <v>#N/A</v>
      </c>
      <c r="P16" s="610" t="e">
        <v>#N/A</v>
      </c>
      <c r="Q16" s="611" t="e">
        <v>#N/A</v>
      </c>
      <c r="R16" s="175" t="e">
        <v>#N/A</v>
      </c>
      <c r="S16" s="593" t="e">
        <v>#N/A</v>
      </c>
      <c r="T16" s="593" t="e">
        <v>#N/A</v>
      </c>
      <c r="U16" s="593" t="e">
        <v>#N/A</v>
      </c>
      <c r="V16" s="593" t="e">
        <v>#N/A</v>
      </c>
      <c r="W16" s="593" t="e">
        <v>#N/A</v>
      </c>
      <c r="X16" s="610" t="e">
        <v>#N/A</v>
      </c>
      <c r="Y16" s="614" t="e">
        <v>#N/A</v>
      </c>
    </row>
    <row r="17" spans="1:25" s="4" customFormat="1" x14ac:dyDescent="0.2">
      <c r="A17" s="212" t="s">
        <v>240</v>
      </c>
      <c r="B17" s="231">
        <v>0.41509997197616799</v>
      </c>
      <c r="C17" s="163">
        <v>0.37724546034221601</v>
      </c>
      <c r="D17" s="163">
        <v>9.1193722451335807E-2</v>
      </c>
      <c r="E17" s="593">
        <v>0.14572601278796199</v>
      </c>
      <c r="F17" s="163">
        <v>8.6771259863705999E-2</v>
      </c>
      <c r="G17" s="163">
        <v>8.0900734304905297E-2</v>
      </c>
      <c r="H17" s="163">
        <v>5.8705255588006504E-3</v>
      </c>
      <c r="I17" s="613">
        <v>0.23691973523929699</v>
      </c>
      <c r="J17" s="596">
        <v>0.45684853873999598</v>
      </c>
      <c r="K17" s="593">
        <v>0.418590584429128</v>
      </c>
      <c r="L17" s="593">
        <v>8.3743190722212701E-2</v>
      </c>
      <c r="M17" s="593">
        <v>0.14338036742784899</v>
      </c>
      <c r="N17" s="593">
        <v>8.2009068631276605E-2</v>
      </c>
      <c r="O17" s="593">
        <v>5.92793481823716E-2</v>
      </c>
      <c r="P17" s="610">
        <v>2.2729720448905099E-2</v>
      </c>
      <c r="Q17" s="611">
        <v>0.22712355815006199</v>
      </c>
      <c r="R17" s="175">
        <v>0.45557342685804703</v>
      </c>
      <c r="S17" s="593">
        <v>0.42130306676933599</v>
      </c>
      <c r="T17" s="593">
        <v>7.5224668666615105E-2</v>
      </c>
      <c r="U17" s="593">
        <v>0.15430078727170499</v>
      </c>
      <c r="V17" s="593">
        <v>9.1093532190030302E-2</v>
      </c>
      <c r="W17" s="593">
        <v>6.0654843243735899E-2</v>
      </c>
      <c r="X17" s="610">
        <v>3.0438688946294399E-2</v>
      </c>
      <c r="Y17" s="614">
        <v>0.22952545593831999</v>
      </c>
    </row>
    <row r="18" spans="1:25" s="4" customFormat="1" x14ac:dyDescent="0.2">
      <c r="A18" s="212" t="s">
        <v>241</v>
      </c>
      <c r="B18" s="231">
        <v>0.439775456559512</v>
      </c>
      <c r="C18" s="163">
        <v>0.39900607935974303</v>
      </c>
      <c r="D18" s="163">
        <v>9.2704985218408406E-2</v>
      </c>
      <c r="E18" s="593">
        <v>0.164264466158904</v>
      </c>
      <c r="F18" s="163">
        <v>0.119422366712408</v>
      </c>
      <c r="G18" s="163">
        <v>9.8493290723054697E-2</v>
      </c>
      <c r="H18" s="163">
        <v>2.0929075989353601E-2</v>
      </c>
      <c r="I18" s="613">
        <v>0.25696945137731297</v>
      </c>
      <c r="J18" s="596">
        <v>0.45929737745138599</v>
      </c>
      <c r="K18" s="593">
        <v>0.421439775578551</v>
      </c>
      <c r="L18" s="593">
        <v>8.2425033826460006E-2</v>
      </c>
      <c r="M18" s="593">
        <v>0.137670787802182</v>
      </c>
      <c r="N18" s="593">
        <v>7.6390486303284905E-2</v>
      </c>
      <c r="O18" s="593">
        <v>5.8154790810355697E-2</v>
      </c>
      <c r="P18" s="610">
        <v>1.8235695492929201E-2</v>
      </c>
      <c r="Q18" s="611">
        <v>0.220095821628642</v>
      </c>
      <c r="R18" s="175">
        <v>0.45745895486016802</v>
      </c>
      <c r="S18" s="593">
        <v>0.41944150074125403</v>
      </c>
      <c r="T18" s="593">
        <v>8.3105716294337703E-2</v>
      </c>
      <c r="U18" s="593">
        <v>0.152467274080619</v>
      </c>
      <c r="V18" s="593">
        <v>8.26527878812814E-2</v>
      </c>
      <c r="W18" s="593">
        <v>5.9014631869451703E-2</v>
      </c>
      <c r="X18" s="610">
        <v>2.3638156011829701E-2</v>
      </c>
      <c r="Y18" s="614">
        <v>0.23557299037495699</v>
      </c>
    </row>
    <row r="19" spans="1:25" s="4" customFormat="1" x14ac:dyDescent="0.2">
      <c r="A19" s="212" t="s">
        <v>242</v>
      </c>
      <c r="B19" s="231">
        <v>0.42761452860412402</v>
      </c>
      <c r="C19" s="163">
        <v>0.37247677512013899</v>
      </c>
      <c r="D19" s="163">
        <v>0.12894265698589</v>
      </c>
      <c r="E19" s="593">
        <v>0.154593251484475</v>
      </c>
      <c r="F19" s="163">
        <v>0.11170526852818501</v>
      </c>
      <c r="G19" s="163">
        <v>9.9205918059813603E-2</v>
      </c>
      <c r="H19" s="163">
        <v>1.24993504683714E-2</v>
      </c>
      <c r="I19" s="613">
        <v>0.28353590847036497</v>
      </c>
      <c r="J19" s="596">
        <v>0.458211473535859</v>
      </c>
      <c r="K19" s="593">
        <v>0.41943108490138298</v>
      </c>
      <c r="L19" s="593">
        <v>8.4634259232361703E-2</v>
      </c>
      <c r="M19" s="593">
        <v>0.14448401608945599</v>
      </c>
      <c r="N19" s="593">
        <v>9.0166413937481996E-2</v>
      </c>
      <c r="O19" s="593">
        <v>7.0479100942553996E-2</v>
      </c>
      <c r="P19" s="610">
        <v>1.9687312994928E-2</v>
      </c>
      <c r="Q19" s="611">
        <v>0.229118275321818</v>
      </c>
      <c r="R19" s="175">
        <v>0.45795635310026001</v>
      </c>
      <c r="S19" s="593">
        <v>0.42153023045737198</v>
      </c>
      <c r="T19" s="593">
        <v>7.9540599003138507E-2</v>
      </c>
      <c r="U19" s="593">
        <v>0.15428417041770601</v>
      </c>
      <c r="V19" s="593">
        <v>8.6654362188697903E-2</v>
      </c>
      <c r="W19" s="593">
        <v>6.2590713595564895E-2</v>
      </c>
      <c r="X19" s="610">
        <v>2.4063648593133001E-2</v>
      </c>
      <c r="Y19" s="614">
        <v>0.23382476942084501</v>
      </c>
    </row>
    <row r="20" spans="1:25" s="4" customFormat="1" x14ac:dyDescent="0.2">
      <c r="A20" s="212" t="s">
        <v>243</v>
      </c>
      <c r="B20" s="231">
        <v>0.424105739864783</v>
      </c>
      <c r="C20" s="163">
        <v>0.37373586790977997</v>
      </c>
      <c r="D20" s="163">
        <v>0.118767248873034</v>
      </c>
      <c r="E20" s="593">
        <v>0.14566242797630599</v>
      </c>
      <c r="F20" s="163">
        <v>0.11324760950214</v>
      </c>
      <c r="G20" s="163">
        <v>0.100802295257955</v>
      </c>
      <c r="H20" s="163">
        <v>1.2445314244184699E-2</v>
      </c>
      <c r="I20" s="613">
        <v>0.26442967684933999</v>
      </c>
      <c r="J20" s="596">
        <v>0.45316039210165399</v>
      </c>
      <c r="K20" s="593">
        <v>0.41662580429803098</v>
      </c>
      <c r="L20" s="593">
        <v>8.0621758742383295E-2</v>
      </c>
      <c r="M20" s="593">
        <v>0.13742209356080201</v>
      </c>
      <c r="N20" s="593">
        <v>9.2449430421817302E-2</v>
      </c>
      <c r="O20" s="593">
        <v>6.7216907861237907E-2</v>
      </c>
      <c r="P20" s="610">
        <v>2.5232522560579399E-2</v>
      </c>
      <c r="Q20" s="611">
        <v>0.21804385230318599</v>
      </c>
      <c r="R20" s="175">
        <v>0.45506721086062801</v>
      </c>
      <c r="S20" s="593">
        <v>0.41968611033894199</v>
      </c>
      <c r="T20" s="593">
        <v>7.7749175676208801E-2</v>
      </c>
      <c r="U20" s="593">
        <v>0.154374058989311</v>
      </c>
      <c r="V20" s="593">
        <v>9.3847496526242205E-2</v>
      </c>
      <c r="W20" s="593">
        <v>6.57869206243301E-2</v>
      </c>
      <c r="X20" s="610">
        <v>2.8060575901912101E-2</v>
      </c>
      <c r="Y20" s="614">
        <v>0.23212323466551901</v>
      </c>
    </row>
    <row r="21" spans="1:25" s="4" customFormat="1" x14ac:dyDescent="0.2">
      <c r="A21" s="212" t="s">
        <v>244</v>
      </c>
      <c r="B21" s="231">
        <v>0.43290533887917698</v>
      </c>
      <c r="C21" s="163">
        <v>0.39320634155163098</v>
      </c>
      <c r="D21" s="163">
        <v>9.17036445665695E-2</v>
      </c>
      <c r="E21" s="593">
        <v>0.10819981062364201</v>
      </c>
      <c r="F21" s="163">
        <v>7.9500937598633498E-2</v>
      </c>
      <c r="G21" s="163">
        <v>7.2812424574367401E-2</v>
      </c>
      <c r="H21" s="163">
        <v>6.6885130242661699E-3</v>
      </c>
      <c r="I21" s="613">
        <v>0.19990345519021199</v>
      </c>
      <c r="J21" s="596">
        <v>0.46117838753552698</v>
      </c>
      <c r="K21" s="593">
        <v>0.42514047479969902</v>
      </c>
      <c r="L21" s="593">
        <v>7.8143108414966703E-2</v>
      </c>
      <c r="M21" s="593">
        <v>0.14366815355610199</v>
      </c>
      <c r="N21" s="593">
        <v>8.8486970274088E-2</v>
      </c>
      <c r="O21" s="593">
        <v>6.5202074825670697E-2</v>
      </c>
      <c r="P21" s="610">
        <v>2.32848954484173E-2</v>
      </c>
      <c r="Q21" s="611">
        <v>0.22181126197106901</v>
      </c>
      <c r="R21" s="175">
        <v>0.461001306439283</v>
      </c>
      <c r="S21" s="593">
        <v>0.42744676266043002</v>
      </c>
      <c r="T21" s="593">
        <v>7.2786222750699195E-2</v>
      </c>
      <c r="U21" s="593">
        <v>0.15319159443079</v>
      </c>
      <c r="V21" s="593">
        <v>9.1256417508794194E-2</v>
      </c>
      <c r="W21" s="593">
        <v>6.02282071968138E-2</v>
      </c>
      <c r="X21" s="610">
        <v>3.10282103119804E-2</v>
      </c>
      <c r="Y21" s="614">
        <v>0.22597781718148899</v>
      </c>
    </row>
    <row r="22" spans="1:25" s="4" customFormat="1" x14ac:dyDescent="0.2">
      <c r="A22" s="212" t="s">
        <v>245</v>
      </c>
      <c r="B22" s="231">
        <v>0.42748010525029001</v>
      </c>
      <c r="C22" s="163">
        <v>0.37586297422249698</v>
      </c>
      <c r="D22" s="163">
        <v>0.12074744624097</v>
      </c>
      <c r="E22" s="593">
        <v>0.142115107846217</v>
      </c>
      <c r="F22" s="163">
        <v>9.4794972645830297E-2</v>
      </c>
      <c r="G22" s="163">
        <v>8.81802796829073E-2</v>
      </c>
      <c r="H22" s="163">
        <v>6.6146929629230296E-3</v>
      </c>
      <c r="I22" s="613">
        <v>0.26286255408718601</v>
      </c>
      <c r="J22" s="596">
        <v>0.457277068968861</v>
      </c>
      <c r="K22" s="593">
        <v>0.41549256294217302</v>
      </c>
      <c r="L22" s="593">
        <v>9.1376779773606198E-2</v>
      </c>
      <c r="M22" s="593">
        <v>0.15653371753169801</v>
      </c>
      <c r="N22" s="593">
        <v>9.3252406990672707E-2</v>
      </c>
      <c r="O22" s="593">
        <v>6.7426196093066604E-2</v>
      </c>
      <c r="P22" s="610">
        <v>2.58262108976062E-2</v>
      </c>
      <c r="Q22" s="611">
        <v>0.24791049730530401</v>
      </c>
      <c r="R22" s="175">
        <v>0.464678864860819</v>
      </c>
      <c r="S22" s="593">
        <v>0.42582684738790999</v>
      </c>
      <c r="T22" s="593">
        <v>8.3610468241429994E-2</v>
      </c>
      <c r="U22" s="593">
        <v>0.158370282951318</v>
      </c>
      <c r="V22" s="593">
        <v>9.04092037897814E-2</v>
      </c>
      <c r="W22" s="593">
        <v>6.0288480731967201E-2</v>
      </c>
      <c r="X22" s="610">
        <v>3.0120723057814099E-2</v>
      </c>
      <c r="Y22" s="614">
        <v>0.24198075119274801</v>
      </c>
    </row>
    <row r="23" spans="1:25" s="4" customFormat="1" x14ac:dyDescent="0.2">
      <c r="A23" s="212" t="s">
        <v>246</v>
      </c>
      <c r="B23" s="231">
        <v>0.42787152640353099</v>
      </c>
      <c r="C23" s="163">
        <v>0.37948204383997602</v>
      </c>
      <c r="D23" s="163">
        <v>0.113093486192672</v>
      </c>
      <c r="E23" s="593">
        <v>0.16835550074047101</v>
      </c>
      <c r="F23" s="163">
        <v>0.14306269942490901</v>
      </c>
      <c r="G23" s="163">
        <v>0.11729338061134401</v>
      </c>
      <c r="H23" s="163">
        <v>2.5769318813564899E-2</v>
      </c>
      <c r="I23" s="613">
        <v>0.28144898693314302</v>
      </c>
      <c r="J23" s="596">
        <v>0.45967587582206199</v>
      </c>
      <c r="K23" s="593">
        <v>0.413434420127195</v>
      </c>
      <c r="L23" s="593">
        <v>0.100595785263193</v>
      </c>
      <c r="M23" s="593">
        <v>0.165400061691023</v>
      </c>
      <c r="N23" s="593">
        <v>0.104688364659769</v>
      </c>
      <c r="O23" s="593">
        <v>7.9145143056583503E-2</v>
      </c>
      <c r="P23" s="610">
        <v>2.5543221603185898E-2</v>
      </c>
      <c r="Q23" s="611">
        <v>0.26599584695421602</v>
      </c>
      <c r="R23" s="175">
        <v>0.46261866481466501</v>
      </c>
      <c r="S23" s="593">
        <v>0.42218959149045199</v>
      </c>
      <c r="T23" s="593">
        <v>8.7391790256473395E-2</v>
      </c>
      <c r="U23" s="593">
        <v>0.17539753961703899</v>
      </c>
      <c r="V23" s="593">
        <v>0.105132619116185</v>
      </c>
      <c r="W23" s="593">
        <v>7.4251222235027101E-2</v>
      </c>
      <c r="X23" s="610">
        <v>3.0881396881157999E-2</v>
      </c>
      <c r="Y23" s="614">
        <v>0.262789329873512</v>
      </c>
    </row>
    <row r="24" spans="1:25" s="4" customFormat="1" x14ac:dyDescent="0.2">
      <c r="A24" s="212" t="s">
        <v>247</v>
      </c>
      <c r="B24" s="231">
        <v>0.43319237509644798</v>
      </c>
      <c r="C24" s="163">
        <v>0.37668546774409001</v>
      </c>
      <c r="D24" s="163">
        <v>0.13044298699804399</v>
      </c>
      <c r="E24" s="593">
        <v>0.16331837533080201</v>
      </c>
      <c r="F24" s="163">
        <v>0.13314923484064001</v>
      </c>
      <c r="G24" s="163">
        <v>0.104779657116557</v>
      </c>
      <c r="H24" s="163">
        <v>2.8369577724082402E-2</v>
      </c>
      <c r="I24" s="613">
        <v>0.29376136232884598</v>
      </c>
      <c r="J24" s="596">
        <v>0.45812393957383202</v>
      </c>
      <c r="K24" s="593">
        <v>0.413915950880832</v>
      </c>
      <c r="L24" s="593">
        <v>9.6497879447480103E-2</v>
      </c>
      <c r="M24" s="593">
        <v>0.149956339875391</v>
      </c>
      <c r="N24" s="593">
        <v>0.108510831504104</v>
      </c>
      <c r="O24" s="593">
        <v>7.8624623697236704E-2</v>
      </c>
      <c r="P24" s="610">
        <v>2.9886207806867099E-2</v>
      </c>
      <c r="Q24" s="611">
        <v>0.24645421932287201</v>
      </c>
      <c r="R24" s="175">
        <v>0.46062506174920398</v>
      </c>
      <c r="S24" s="593">
        <v>0.418765633257912</v>
      </c>
      <c r="T24" s="593">
        <v>9.0875273551840594E-2</v>
      </c>
      <c r="U24" s="593">
        <v>0.163505051557679</v>
      </c>
      <c r="V24" s="593">
        <v>0.10576458426495999</v>
      </c>
      <c r="W24" s="593">
        <v>7.3305605498782206E-2</v>
      </c>
      <c r="X24" s="610">
        <v>3.2458978766177302E-2</v>
      </c>
      <c r="Y24" s="614">
        <v>0.25438032510952002</v>
      </c>
    </row>
    <row r="25" spans="1:25" s="4" customFormat="1" x14ac:dyDescent="0.2">
      <c r="A25" s="212" t="s">
        <v>248</v>
      </c>
      <c r="B25" s="231">
        <v>0.44166157969772502</v>
      </c>
      <c r="C25" s="163">
        <v>0.40834011043527901</v>
      </c>
      <c r="D25" s="163">
        <v>7.5445705024311194E-2</v>
      </c>
      <c r="E25" s="593">
        <v>0.188956419953178</v>
      </c>
      <c r="F25" s="163">
        <v>0.14671799027552701</v>
      </c>
      <c r="G25" s="163">
        <v>0.12619755087340201</v>
      </c>
      <c r="H25" s="163">
        <v>2.0520439402125001E-2</v>
      </c>
      <c r="I25" s="613">
        <v>0.26440212497748999</v>
      </c>
      <c r="J25" s="596">
        <v>0.45354807375869799</v>
      </c>
      <c r="K25" s="593">
        <v>0.41377920064677098</v>
      </c>
      <c r="L25" s="593">
        <v>8.7683920212359295E-2</v>
      </c>
      <c r="M25" s="593">
        <v>0.15069930420988201</v>
      </c>
      <c r="N25" s="593">
        <v>9.9216705141463399E-2</v>
      </c>
      <c r="O25" s="593">
        <v>7.2316141573864998E-2</v>
      </c>
      <c r="P25" s="610">
        <v>2.6900563567598401E-2</v>
      </c>
      <c r="Q25" s="611">
        <v>0.238383224422241</v>
      </c>
      <c r="R25" s="175">
        <v>0.46268950334167902</v>
      </c>
      <c r="S25" s="593">
        <v>0.42395231393447702</v>
      </c>
      <c r="T25" s="593">
        <v>8.3721781297027495E-2</v>
      </c>
      <c r="U25" s="593">
        <v>0.15953643026147199</v>
      </c>
      <c r="V25" s="593">
        <v>0.10294949696097901</v>
      </c>
      <c r="W25" s="593">
        <v>6.8876736879891598E-2</v>
      </c>
      <c r="X25" s="610">
        <v>3.4072760081087103E-2</v>
      </c>
      <c r="Y25" s="614">
        <v>0.2432582115585</v>
      </c>
    </row>
    <row r="26" spans="1:25" s="4" customFormat="1" x14ac:dyDescent="0.2">
      <c r="A26" s="212" t="s">
        <v>249</v>
      </c>
      <c r="B26" s="231">
        <v>0.45407803985900402</v>
      </c>
      <c r="C26" s="163">
        <v>0.410333110505884</v>
      </c>
      <c r="D26" s="163">
        <v>9.6337910035690394E-2</v>
      </c>
      <c r="E26" s="593">
        <v>0.17282985238933599</v>
      </c>
      <c r="F26" s="163">
        <v>0.112571151485499</v>
      </c>
      <c r="G26" s="163">
        <v>9.4179884934451105E-2</v>
      </c>
      <c r="H26" s="163">
        <v>1.8391266551047801E-2</v>
      </c>
      <c r="I26" s="613">
        <v>0.26916776242502599</v>
      </c>
      <c r="J26" s="596">
        <v>0.45895725462630099</v>
      </c>
      <c r="K26" s="593">
        <v>0.41586565769655498</v>
      </c>
      <c r="L26" s="593">
        <v>9.3890218523363198E-2</v>
      </c>
      <c r="M26" s="593">
        <v>0.16699587019975001</v>
      </c>
      <c r="N26" s="593">
        <v>0.102634580270255</v>
      </c>
      <c r="O26" s="593">
        <v>7.7269343325583995E-2</v>
      </c>
      <c r="P26" s="610">
        <v>2.5365236944671299E-2</v>
      </c>
      <c r="Q26" s="611">
        <v>0.26088608872311297</v>
      </c>
      <c r="R26" s="175">
        <v>0.46003578893599001</v>
      </c>
      <c r="S26" s="593">
        <v>0.42198989628788097</v>
      </c>
      <c r="T26" s="593">
        <v>8.2702027892449306E-2</v>
      </c>
      <c r="U26" s="593">
        <v>0.16988488350540301</v>
      </c>
      <c r="V26" s="593">
        <v>9.2377579998974599E-2</v>
      </c>
      <c r="W26" s="593">
        <v>6.5567719180780304E-2</v>
      </c>
      <c r="X26" s="610">
        <v>2.6809860818194298E-2</v>
      </c>
      <c r="Y26" s="614">
        <v>0.252586911397852</v>
      </c>
    </row>
    <row r="27" spans="1:25" s="4" customFormat="1" x14ac:dyDescent="0.2">
      <c r="A27" s="212" t="s">
        <v>250</v>
      </c>
      <c r="B27" s="231">
        <v>0.42707535727782298</v>
      </c>
      <c r="C27" s="163">
        <v>0.37826239219340801</v>
      </c>
      <c r="D27" s="163">
        <v>0.114295906454422</v>
      </c>
      <c r="E27" s="593">
        <v>0.16555324944869601</v>
      </c>
      <c r="F27" s="163">
        <v>0.11265126104923701</v>
      </c>
      <c r="G27" s="163">
        <v>9.4486036728869793E-2</v>
      </c>
      <c r="H27" s="163">
        <v>1.8165224320367698E-2</v>
      </c>
      <c r="I27" s="613">
        <v>0.27984915590311898</v>
      </c>
      <c r="J27" s="596">
        <v>0.45456149930615097</v>
      </c>
      <c r="K27" s="593">
        <v>0.41287110703093599</v>
      </c>
      <c r="L27" s="593">
        <v>9.1715625583891E-2</v>
      </c>
      <c r="M27" s="593">
        <v>0.16037372090712301</v>
      </c>
      <c r="N27" s="593">
        <v>9.8419029502727295E-2</v>
      </c>
      <c r="O27" s="593">
        <v>7.4073150434865703E-2</v>
      </c>
      <c r="P27" s="610">
        <v>2.4345879067861599E-2</v>
      </c>
      <c r="Q27" s="611">
        <v>0.252089346491014</v>
      </c>
      <c r="R27" s="175">
        <v>0.46026436228911</v>
      </c>
      <c r="S27" s="593">
        <v>0.42413073578662303</v>
      </c>
      <c r="T27" s="593">
        <v>7.8506244373945794E-2</v>
      </c>
      <c r="U27" s="593">
        <v>0.16910096746283501</v>
      </c>
      <c r="V27" s="593">
        <v>9.8829431145836102E-2</v>
      </c>
      <c r="W27" s="593">
        <v>6.7496744535626596E-2</v>
      </c>
      <c r="X27" s="610">
        <v>3.1332686610209499E-2</v>
      </c>
      <c r="Y27" s="614">
        <v>0.247607211836781</v>
      </c>
    </row>
    <row r="28" spans="1:25" s="4" customFormat="1" x14ac:dyDescent="0.2">
      <c r="A28" s="212" t="s">
        <v>251</v>
      </c>
      <c r="B28" s="231">
        <v>0.42783184679181402</v>
      </c>
      <c r="C28" s="163">
        <v>0.40015631877187102</v>
      </c>
      <c r="D28" s="163">
        <v>6.4687863298333703E-2</v>
      </c>
      <c r="E28" s="593">
        <v>0.15737391817829499</v>
      </c>
      <c r="F28" s="163">
        <v>0.123479913638796</v>
      </c>
      <c r="G28" s="163">
        <v>0.110045948589249</v>
      </c>
      <c r="H28" s="163">
        <v>1.3433965049546999E-2</v>
      </c>
      <c r="I28" s="613">
        <v>0.222061781476629</v>
      </c>
      <c r="J28" s="596">
        <v>0.451377593238243</v>
      </c>
      <c r="K28" s="593">
        <v>0.41901439762217801</v>
      </c>
      <c r="L28" s="593">
        <v>7.1698719876382697E-2</v>
      </c>
      <c r="M28" s="593">
        <v>0.14861794146992899</v>
      </c>
      <c r="N28" s="593">
        <v>9.5628364738847699E-2</v>
      </c>
      <c r="O28" s="593">
        <v>7.4470701808766401E-2</v>
      </c>
      <c r="P28" s="610">
        <v>2.1157662930081301E-2</v>
      </c>
      <c r="Q28" s="611">
        <v>0.220316661346312</v>
      </c>
      <c r="R28" s="175">
        <v>0.458914621420274</v>
      </c>
      <c r="S28" s="593">
        <v>0.424718781797918</v>
      </c>
      <c r="T28" s="593">
        <v>7.45146003771337E-2</v>
      </c>
      <c r="U28" s="593">
        <v>0.151430533699111</v>
      </c>
      <c r="V28" s="593">
        <v>8.8104548095390797E-2</v>
      </c>
      <c r="W28" s="593">
        <v>6.1401141614721301E-2</v>
      </c>
      <c r="X28" s="610">
        <v>2.67034064806695E-2</v>
      </c>
      <c r="Y28" s="614">
        <v>0.225945134076245</v>
      </c>
    </row>
    <row r="29" spans="1:25" s="4" customFormat="1" x14ac:dyDescent="0.2">
      <c r="A29" s="212" t="s">
        <v>252</v>
      </c>
      <c r="B29" s="231">
        <v>0.43483071737401302</v>
      </c>
      <c r="C29" s="163">
        <v>0.39675886184112102</v>
      </c>
      <c r="D29" s="163">
        <v>8.7555579704238995E-2</v>
      </c>
      <c r="E29" s="593">
        <v>0.18705117407880301</v>
      </c>
      <c r="F29" s="163">
        <v>0.12593387486756</v>
      </c>
      <c r="G29" s="163">
        <v>0.117240348827732</v>
      </c>
      <c r="H29" s="163">
        <v>8.6935260398272197E-3</v>
      </c>
      <c r="I29" s="613">
        <v>0.274606753783042</v>
      </c>
      <c r="J29" s="596">
        <v>0.454577516149198</v>
      </c>
      <c r="K29" s="593">
        <v>0.42024762103215901</v>
      </c>
      <c r="L29" s="593">
        <v>7.5520442383188197E-2</v>
      </c>
      <c r="M29" s="593">
        <v>0.142084199034235</v>
      </c>
      <c r="N29" s="593">
        <v>8.5678126961316298E-2</v>
      </c>
      <c r="O29" s="593">
        <v>6.2176520090563903E-2</v>
      </c>
      <c r="P29" s="610">
        <v>2.3501606870752399E-2</v>
      </c>
      <c r="Q29" s="611">
        <v>0.217604641417423</v>
      </c>
      <c r="R29" s="175">
        <v>0.45744381769431802</v>
      </c>
      <c r="S29" s="593">
        <v>0.42409576425191498</v>
      </c>
      <c r="T29" s="593">
        <v>7.2900872527887295E-2</v>
      </c>
      <c r="U29" s="593">
        <v>0.138446103557154</v>
      </c>
      <c r="V29" s="593">
        <v>8.3590153104610598E-2</v>
      </c>
      <c r="W29" s="593">
        <v>5.5282271856345697E-2</v>
      </c>
      <c r="X29" s="610">
        <v>2.8307881248264902E-2</v>
      </c>
      <c r="Y29" s="614">
        <v>0.21134697608504099</v>
      </c>
    </row>
    <row r="30" spans="1:25" s="4" customFormat="1" x14ac:dyDescent="0.2">
      <c r="A30" s="212" t="s">
        <v>253</v>
      </c>
      <c r="B30" s="231">
        <v>0.43102469792805997</v>
      </c>
      <c r="C30" s="163">
        <v>0.40123676195376201</v>
      </c>
      <c r="D30" s="163">
        <v>6.9109580303610196E-2</v>
      </c>
      <c r="E30" s="593">
        <v>0.12476081132797601</v>
      </c>
      <c r="F30" s="163">
        <v>6.0270989375467002E-2</v>
      </c>
      <c r="G30" s="163">
        <v>5.2211470121917902E-2</v>
      </c>
      <c r="H30" s="163">
        <v>8.0595192535490995E-3</v>
      </c>
      <c r="I30" s="613">
        <v>0.19387039163158601</v>
      </c>
      <c r="J30" s="596">
        <v>0.46072800553099802</v>
      </c>
      <c r="K30" s="593">
        <v>0.42492224199504097</v>
      </c>
      <c r="L30" s="593">
        <v>7.7715622028859899E-2</v>
      </c>
      <c r="M30" s="593">
        <v>0.132838168393689</v>
      </c>
      <c r="N30" s="593">
        <v>7.8611477175626707E-2</v>
      </c>
      <c r="O30" s="593">
        <v>5.8742448038897097E-2</v>
      </c>
      <c r="P30" s="610">
        <v>1.98690291367296E-2</v>
      </c>
      <c r="Q30" s="611">
        <v>0.21055379042254899</v>
      </c>
      <c r="R30" s="175">
        <v>0.45698606534055802</v>
      </c>
      <c r="S30" s="593">
        <v>0.42323231197544597</v>
      </c>
      <c r="T30" s="593">
        <v>7.38616687140288E-2</v>
      </c>
      <c r="U30" s="593">
        <v>0.148632806729776</v>
      </c>
      <c r="V30" s="593">
        <v>8.2205273820622399E-2</v>
      </c>
      <c r="W30" s="593">
        <v>5.7787356025459202E-2</v>
      </c>
      <c r="X30" s="610">
        <v>2.44179177951632E-2</v>
      </c>
      <c r="Y30" s="614">
        <v>0.22249447544380399</v>
      </c>
    </row>
    <row r="31" spans="1:25" s="4" customFormat="1" x14ac:dyDescent="0.2">
      <c r="A31" s="212" t="s">
        <v>254</v>
      </c>
      <c r="B31" s="231">
        <v>0.44447361100772198</v>
      </c>
      <c r="C31" s="163">
        <v>0.40742402219096602</v>
      </c>
      <c r="D31" s="163">
        <v>8.3356104612726606E-2</v>
      </c>
      <c r="E31" s="593">
        <v>0.133463203081615</v>
      </c>
      <c r="F31" s="163">
        <v>9.1425952206757297E-2</v>
      </c>
      <c r="G31" s="163">
        <v>7.8106957433867794E-2</v>
      </c>
      <c r="H31" s="163">
        <v>1.33189947728895E-2</v>
      </c>
      <c r="I31" s="613">
        <v>0.21681930769434199</v>
      </c>
      <c r="J31" s="596">
        <v>0.460939587149372</v>
      </c>
      <c r="K31" s="593">
        <v>0.42559211171337702</v>
      </c>
      <c r="L31" s="593">
        <v>7.6685701166604003E-2</v>
      </c>
      <c r="M31" s="593">
        <v>0.134670024901658</v>
      </c>
      <c r="N31" s="593">
        <v>7.9572762883550405E-2</v>
      </c>
      <c r="O31" s="593">
        <v>5.9656313609329797E-2</v>
      </c>
      <c r="P31" s="610">
        <v>1.99164492742206E-2</v>
      </c>
      <c r="Q31" s="611">
        <v>0.211355726068262</v>
      </c>
      <c r="R31" s="175">
        <v>0.46556650524495402</v>
      </c>
      <c r="S31" s="593">
        <v>0.43135369982735</v>
      </c>
      <c r="T31" s="593">
        <v>7.3486397823234004E-2</v>
      </c>
      <c r="U31" s="593">
        <v>0.14933302470818799</v>
      </c>
      <c r="V31" s="593">
        <v>8.4014293202049006E-2</v>
      </c>
      <c r="W31" s="593">
        <v>5.71380536259588E-2</v>
      </c>
      <c r="X31" s="610">
        <v>2.6876239576090099E-2</v>
      </c>
      <c r="Y31" s="614">
        <v>0.22281942253142201</v>
      </c>
    </row>
    <row r="32" spans="1:25" s="4" customFormat="1" x14ac:dyDescent="0.2">
      <c r="A32" s="212" t="s">
        <v>255</v>
      </c>
      <c r="B32" s="231">
        <v>0.432727087970391</v>
      </c>
      <c r="C32" s="163">
        <v>0.39183434982187798</v>
      </c>
      <c r="D32" s="163">
        <v>9.4500065480787002E-2</v>
      </c>
      <c r="E32" s="593">
        <v>0.120805278203027</v>
      </c>
      <c r="F32" s="163">
        <v>6.9644461905987706E-2</v>
      </c>
      <c r="G32" s="163">
        <v>6.1601614891685703E-2</v>
      </c>
      <c r="H32" s="163">
        <v>8.0428470143019092E-3</v>
      </c>
      <c r="I32" s="613">
        <v>0.21530534368381399</v>
      </c>
      <c r="J32" s="596">
        <v>0.45746527702885598</v>
      </c>
      <c r="K32" s="593">
        <v>0.42114197693296901</v>
      </c>
      <c r="L32" s="593">
        <v>7.9401217796898793E-2</v>
      </c>
      <c r="M32" s="593">
        <v>0.14159350116042599</v>
      </c>
      <c r="N32" s="593">
        <v>8.6116338341290205E-2</v>
      </c>
      <c r="O32" s="593">
        <v>6.3617685853964698E-2</v>
      </c>
      <c r="P32" s="610">
        <v>2.24986524873255E-2</v>
      </c>
      <c r="Q32" s="611">
        <v>0.220994718957325</v>
      </c>
      <c r="R32" s="175">
        <v>0.46641526629049401</v>
      </c>
      <c r="S32" s="593">
        <v>0.432704805885059</v>
      </c>
      <c r="T32" s="593">
        <v>7.2275636845126695E-2</v>
      </c>
      <c r="U32" s="593">
        <v>0.14345445099787299</v>
      </c>
      <c r="V32" s="593">
        <v>8.7981275073003601E-2</v>
      </c>
      <c r="W32" s="593">
        <v>6.0413055276078598E-2</v>
      </c>
      <c r="X32" s="610">
        <v>2.7568219796925E-2</v>
      </c>
      <c r="Y32" s="614">
        <v>0.21573008784299999</v>
      </c>
    </row>
    <row r="33" spans="1:25" s="4" customFormat="1" x14ac:dyDescent="0.2">
      <c r="A33" s="212" t="s">
        <v>256</v>
      </c>
      <c r="B33" s="231">
        <v>0.42267231414865802</v>
      </c>
      <c r="C33" s="163">
        <v>0.39849248875798898</v>
      </c>
      <c r="D33" s="163">
        <v>5.7207024404641101E-2</v>
      </c>
      <c r="E33" s="593">
        <v>0.10791629005183399</v>
      </c>
      <c r="F33" s="163">
        <v>7.7096899153308404E-2</v>
      </c>
      <c r="G33" s="163">
        <v>6.1920090018630899E-2</v>
      </c>
      <c r="H33" s="163">
        <v>1.5176809134677499E-2</v>
      </c>
      <c r="I33" s="613">
        <v>0.16512331445647599</v>
      </c>
      <c r="J33" s="596">
        <v>0.45461687929866301</v>
      </c>
      <c r="K33" s="593">
        <v>0.42341537579430299</v>
      </c>
      <c r="L33" s="593">
        <v>6.8632523175326504E-2</v>
      </c>
      <c r="M33" s="593">
        <v>0.134144577072069</v>
      </c>
      <c r="N33" s="593">
        <v>8.1300363442446899E-2</v>
      </c>
      <c r="O33" s="593">
        <v>6.4299316594882097E-2</v>
      </c>
      <c r="P33" s="610">
        <v>1.7001046847564798E-2</v>
      </c>
      <c r="Q33" s="611">
        <v>0.20277710024739501</v>
      </c>
      <c r="R33" s="175">
        <v>0.460385425975186</v>
      </c>
      <c r="S33" s="593">
        <v>0.42933297767399298</v>
      </c>
      <c r="T33" s="593">
        <v>6.7448808214157899E-2</v>
      </c>
      <c r="U33" s="593">
        <v>0.13933268540712401</v>
      </c>
      <c r="V33" s="593">
        <v>8.5568137333931593E-2</v>
      </c>
      <c r="W33" s="593">
        <v>5.9216744586988397E-2</v>
      </c>
      <c r="X33" s="610">
        <v>2.63513927469432E-2</v>
      </c>
      <c r="Y33" s="614">
        <v>0.20678149362128201</v>
      </c>
    </row>
    <row r="34" spans="1:25" s="4" customFormat="1" x14ac:dyDescent="0.2">
      <c r="A34" s="212" t="s">
        <v>257</v>
      </c>
      <c r="B34" s="231">
        <v>0.44903446304947497</v>
      </c>
      <c r="C34" s="163">
        <v>0.41933056882403402</v>
      </c>
      <c r="D34" s="163">
        <v>6.6150589029886603E-2</v>
      </c>
      <c r="E34" s="593">
        <v>0.112246885999662</v>
      </c>
      <c r="F34" s="163">
        <v>8.7226645538656E-2</v>
      </c>
      <c r="G34" s="163">
        <v>6.4358171734358594E-2</v>
      </c>
      <c r="H34" s="163">
        <v>2.28684738042975E-2</v>
      </c>
      <c r="I34" s="613">
        <v>0.178397475029549</v>
      </c>
      <c r="J34" s="596">
        <v>0.45975853592365301</v>
      </c>
      <c r="K34" s="593">
        <v>0.42334494085045898</v>
      </c>
      <c r="L34" s="593">
        <v>7.9201563925375001E-2</v>
      </c>
      <c r="M34" s="593">
        <v>0.13087784691933099</v>
      </c>
      <c r="N34" s="593">
        <v>7.4033076079916896E-2</v>
      </c>
      <c r="O34" s="593">
        <v>5.3921193079832001E-2</v>
      </c>
      <c r="P34" s="610">
        <v>2.0111883000084801E-2</v>
      </c>
      <c r="Q34" s="611">
        <v>0.21007941084470599</v>
      </c>
      <c r="R34" s="175">
        <v>0.45455341716849201</v>
      </c>
      <c r="S34" s="593">
        <v>0.42207983987190301</v>
      </c>
      <c r="T34" s="593">
        <v>7.1440618572122805E-2</v>
      </c>
      <c r="U34" s="593">
        <v>0.13495308474107601</v>
      </c>
      <c r="V34" s="593">
        <v>7.42535923841951E-2</v>
      </c>
      <c r="W34" s="593">
        <v>5.0460340822087398E-2</v>
      </c>
      <c r="X34" s="610">
        <v>2.3793251562107799E-2</v>
      </c>
      <c r="Y34" s="614">
        <v>0.20639370331319801</v>
      </c>
    </row>
    <row r="35" spans="1:25" s="4" customFormat="1" x14ac:dyDescent="0.2">
      <c r="A35" s="212" t="s">
        <v>258</v>
      </c>
      <c r="B35" s="231">
        <v>0.450054509972803</v>
      </c>
      <c r="C35" s="163">
        <v>0.41618849199421099</v>
      </c>
      <c r="D35" s="163">
        <v>7.5248702608575704E-2</v>
      </c>
      <c r="E35" s="593">
        <v>0.11067912622196199</v>
      </c>
      <c r="F35" s="163">
        <v>8.31278771055671E-2</v>
      </c>
      <c r="G35" s="163">
        <v>6.3865278184858904E-2</v>
      </c>
      <c r="H35" s="163">
        <v>1.92625989207083E-2</v>
      </c>
      <c r="I35" s="613">
        <v>0.18592782883053699</v>
      </c>
      <c r="J35" s="596">
        <v>0.46910191929008999</v>
      </c>
      <c r="K35" s="593">
        <v>0.43178951527002601</v>
      </c>
      <c r="L35" s="593">
        <v>7.9540079640965003E-2</v>
      </c>
      <c r="M35" s="593">
        <v>0.147579226092176</v>
      </c>
      <c r="N35" s="593">
        <v>8.8292617310322702E-2</v>
      </c>
      <c r="O35" s="593">
        <v>6.4870395185574303E-2</v>
      </c>
      <c r="P35" s="610">
        <v>2.3422222124748399E-2</v>
      </c>
      <c r="Q35" s="611">
        <v>0.22711930573314101</v>
      </c>
      <c r="R35" s="175">
        <v>0.461032109546473</v>
      </c>
      <c r="S35" s="593">
        <v>0.42777364127844197</v>
      </c>
      <c r="T35" s="593">
        <v>7.2139158161342407E-2</v>
      </c>
      <c r="U35" s="593">
        <v>0.15157942399070201</v>
      </c>
      <c r="V35" s="593">
        <v>9.3856773399521101E-2</v>
      </c>
      <c r="W35" s="593">
        <v>6.6979257607508294E-2</v>
      </c>
      <c r="X35" s="610">
        <v>2.68775157920128E-2</v>
      </c>
      <c r="Y35" s="614">
        <v>0.22371858215204499</v>
      </c>
    </row>
    <row r="36" spans="1:25" s="4" customFormat="1" x14ac:dyDescent="0.2">
      <c r="A36" s="212" t="s">
        <v>259</v>
      </c>
      <c r="B36" s="231">
        <v>0.44324702914169201</v>
      </c>
      <c r="C36" s="163">
        <v>0.41010033781299898</v>
      </c>
      <c r="D36" s="163">
        <v>7.4781530725379103E-2</v>
      </c>
      <c r="E36" s="593">
        <v>0.119876557221053</v>
      </c>
      <c r="F36" s="163">
        <v>8.0757243751473196E-2</v>
      </c>
      <c r="G36" s="163">
        <v>7.6064846744131207E-2</v>
      </c>
      <c r="H36" s="163">
        <v>4.6923970073419596E-3</v>
      </c>
      <c r="I36" s="613">
        <v>0.194658087946432</v>
      </c>
      <c r="J36" s="596">
        <v>0.45725698033523499</v>
      </c>
      <c r="K36" s="593">
        <v>0.42094577102416297</v>
      </c>
      <c r="L36" s="593">
        <v>7.9410945863419194E-2</v>
      </c>
      <c r="M36" s="593">
        <v>0.13789762725868401</v>
      </c>
      <c r="N36" s="593">
        <v>9.1566904359904694E-2</v>
      </c>
      <c r="O36" s="593">
        <v>6.4727999904204206E-2</v>
      </c>
      <c r="P36" s="610">
        <v>2.6838904455700401E-2</v>
      </c>
      <c r="Q36" s="611">
        <v>0.217308573122104</v>
      </c>
      <c r="R36" s="175">
        <v>0.46844451739829102</v>
      </c>
      <c r="S36" s="593">
        <v>0.43274178332463398</v>
      </c>
      <c r="T36" s="593">
        <v>7.6215502044824801E-2</v>
      </c>
      <c r="U36" s="593">
        <v>0.136511128991261</v>
      </c>
      <c r="V36" s="593">
        <v>8.9073733299531901E-2</v>
      </c>
      <c r="W36" s="593">
        <v>6.1828635756736597E-2</v>
      </c>
      <c r="X36" s="610">
        <v>2.7245097542795301E-2</v>
      </c>
      <c r="Y36" s="614">
        <v>0.21272663103608599</v>
      </c>
    </row>
    <row r="37" spans="1:25" s="4" customFormat="1" x14ac:dyDescent="0.2">
      <c r="A37" s="212" t="s">
        <v>260</v>
      </c>
      <c r="B37" s="231">
        <v>0.43593574176264299</v>
      </c>
      <c r="C37" s="163">
        <v>0.40570588133110203</v>
      </c>
      <c r="D37" s="163">
        <v>6.9344762393904094E-2</v>
      </c>
      <c r="E37" s="593">
        <v>7.3112633214821796E-2</v>
      </c>
      <c r="F37" s="163">
        <v>6.5908960094218899E-2</v>
      </c>
      <c r="G37" s="163">
        <v>4.4240382188729999E-2</v>
      </c>
      <c r="H37" s="163">
        <v>2.1668577905488901E-2</v>
      </c>
      <c r="I37" s="613">
        <v>0.142457395608726</v>
      </c>
      <c r="J37" s="596">
        <v>0.456922541545973</v>
      </c>
      <c r="K37" s="593">
        <v>0.42352730446874898</v>
      </c>
      <c r="L37" s="593">
        <v>7.3087304829025396E-2</v>
      </c>
      <c r="M37" s="593">
        <v>0.14771800234909599</v>
      </c>
      <c r="N37" s="593">
        <v>9.2337111344384701E-2</v>
      </c>
      <c r="O37" s="593">
        <v>7.3133643980039797E-2</v>
      </c>
      <c r="P37" s="610">
        <v>1.92034673643449E-2</v>
      </c>
      <c r="Q37" s="611">
        <v>0.220805307178121</v>
      </c>
      <c r="R37" s="175">
        <v>0.46260331205567701</v>
      </c>
      <c r="S37" s="593">
        <v>0.43082402917449603</v>
      </c>
      <c r="T37" s="593">
        <v>6.8696617713269501E-2</v>
      </c>
      <c r="U37" s="593">
        <v>0.142825432560856</v>
      </c>
      <c r="V37" s="593">
        <v>9.0196720626049595E-2</v>
      </c>
      <c r="W37" s="593">
        <v>6.4398670683012804E-2</v>
      </c>
      <c r="X37" s="610">
        <v>2.5798049943036801E-2</v>
      </c>
      <c r="Y37" s="614">
        <v>0.21152205027412499</v>
      </c>
    </row>
    <row r="38" spans="1:25" s="4" customFormat="1" x14ac:dyDescent="0.2">
      <c r="A38" s="212" t="s">
        <v>261</v>
      </c>
      <c r="B38" s="231">
        <v>0.43177586648413702</v>
      </c>
      <c r="C38" s="163">
        <v>0.39661974434361702</v>
      </c>
      <c r="D38" s="163">
        <v>8.1422156422936806E-2</v>
      </c>
      <c r="E38" s="593">
        <v>8.1101087620568002E-2</v>
      </c>
      <c r="F38" s="163">
        <v>6.3090019665464098E-2</v>
      </c>
      <c r="G38" s="163">
        <v>3.5669852085386498E-2</v>
      </c>
      <c r="H38" s="163">
        <v>2.74201675800777E-2</v>
      </c>
      <c r="I38" s="613">
        <v>0.16252324404350499</v>
      </c>
      <c r="J38" s="596">
        <v>0.46008630963436498</v>
      </c>
      <c r="K38" s="593">
        <v>0.42248354728984799</v>
      </c>
      <c r="L38" s="593">
        <v>8.1729800598500796E-2</v>
      </c>
      <c r="M38" s="593">
        <v>0.126863648484489</v>
      </c>
      <c r="N38" s="593">
        <v>7.7256599804450196E-2</v>
      </c>
      <c r="O38" s="593">
        <v>5.8407158306420501E-2</v>
      </c>
      <c r="P38" s="610">
        <v>1.8849441498029699E-2</v>
      </c>
      <c r="Q38" s="611">
        <v>0.20859344908298999</v>
      </c>
      <c r="R38" s="175">
        <v>0.457862116464198</v>
      </c>
      <c r="S38" s="593">
        <v>0.42157511130050102</v>
      </c>
      <c r="T38" s="593">
        <v>7.92531285268155E-2</v>
      </c>
      <c r="U38" s="593">
        <v>0.13295461535127101</v>
      </c>
      <c r="V38" s="593">
        <v>7.9510815753119204E-2</v>
      </c>
      <c r="W38" s="593">
        <v>5.49064830096909E-2</v>
      </c>
      <c r="X38" s="610">
        <v>2.4604332743428301E-2</v>
      </c>
      <c r="Y38" s="614">
        <v>0.212207743878087</v>
      </c>
    </row>
    <row r="39" spans="1:25" s="4" customFormat="1" x14ac:dyDescent="0.2">
      <c r="A39" s="212" t="s">
        <v>262</v>
      </c>
      <c r="B39" s="231">
        <v>0.441008678414605</v>
      </c>
      <c r="C39" s="163">
        <v>0.40713251197652001</v>
      </c>
      <c r="D39" s="163">
        <v>7.6815192299316201E-2</v>
      </c>
      <c r="E39" s="593">
        <v>9.5256762054096403E-2</v>
      </c>
      <c r="F39" s="163">
        <v>5.76810836708916E-2</v>
      </c>
      <c r="G39" s="163">
        <v>3.6112200008711202E-2</v>
      </c>
      <c r="H39" s="163">
        <v>2.1568883662180401E-2</v>
      </c>
      <c r="I39" s="613">
        <v>0.17207195435341299</v>
      </c>
      <c r="J39" s="596">
        <v>0.46677711062086602</v>
      </c>
      <c r="K39" s="593">
        <v>0.427162512632835</v>
      </c>
      <c r="L39" s="593">
        <v>8.4868338842363999E-2</v>
      </c>
      <c r="M39" s="593">
        <v>0.142554866557348</v>
      </c>
      <c r="N39" s="593">
        <v>8.2981193761346106E-2</v>
      </c>
      <c r="O39" s="593">
        <v>6.0690658668280301E-2</v>
      </c>
      <c r="P39" s="610">
        <v>2.2290535093065798E-2</v>
      </c>
      <c r="Q39" s="611">
        <v>0.227423205399712</v>
      </c>
      <c r="R39" s="175">
        <v>0.46353032954013201</v>
      </c>
      <c r="S39" s="593">
        <v>0.429948730095711</v>
      </c>
      <c r="T39" s="593">
        <v>7.24474695706257E-2</v>
      </c>
      <c r="U39" s="593">
        <v>0.14808644125813999</v>
      </c>
      <c r="V39" s="593">
        <v>9.7165188224996896E-2</v>
      </c>
      <c r="W39" s="593">
        <v>6.6941583808467306E-2</v>
      </c>
      <c r="X39" s="610">
        <v>3.02236044165296E-2</v>
      </c>
      <c r="Y39" s="614">
        <v>0.220533910828766</v>
      </c>
    </row>
    <row r="40" spans="1:25" s="4" customFormat="1" x14ac:dyDescent="0.2">
      <c r="A40" s="212" t="s">
        <v>263</v>
      </c>
      <c r="B40" s="231">
        <v>0.42205751601925401</v>
      </c>
      <c r="C40" s="163">
        <v>0.399981221448938</v>
      </c>
      <c r="D40" s="163">
        <v>5.2306365204758003E-2</v>
      </c>
      <c r="E40" s="593">
        <v>8.1830563879052007E-2</v>
      </c>
      <c r="F40" s="163">
        <v>7.23281576318896E-2</v>
      </c>
      <c r="G40" s="163">
        <v>6.3007354944156893E-2</v>
      </c>
      <c r="H40" s="163">
        <v>9.3208026877326794E-3</v>
      </c>
      <c r="I40" s="613">
        <v>0.13413692908381</v>
      </c>
      <c r="J40" s="596">
        <v>0.46519312995908801</v>
      </c>
      <c r="K40" s="593">
        <v>0.42967317617207401</v>
      </c>
      <c r="L40" s="593">
        <v>7.6355284503316204E-2</v>
      </c>
      <c r="M40" s="593">
        <v>0.13128422023375499</v>
      </c>
      <c r="N40" s="593">
        <v>8.7007720197822103E-2</v>
      </c>
      <c r="O40" s="593">
        <v>5.9993411767109199E-2</v>
      </c>
      <c r="P40" s="610">
        <v>2.70143084307128E-2</v>
      </c>
      <c r="Q40" s="611">
        <v>0.20763950473707099</v>
      </c>
      <c r="R40" s="175">
        <v>0.460111393834222</v>
      </c>
      <c r="S40" s="593">
        <v>0.42871072260645299</v>
      </c>
      <c r="T40" s="593">
        <v>6.8245802317780005E-2</v>
      </c>
      <c r="U40" s="593">
        <v>0.13267608156066699</v>
      </c>
      <c r="V40" s="593">
        <v>8.7589662373396895E-2</v>
      </c>
      <c r="W40" s="593">
        <v>5.8133936266777701E-2</v>
      </c>
      <c r="X40" s="610">
        <v>2.9455726106619201E-2</v>
      </c>
      <c r="Y40" s="614">
        <v>0.20092188387844701</v>
      </c>
    </row>
    <row r="41" spans="1:25" s="4" customFormat="1" x14ac:dyDescent="0.2">
      <c r="A41" s="212" t="s">
        <v>264</v>
      </c>
      <c r="B41" s="231">
        <v>0.40233921267207701</v>
      </c>
      <c r="C41" s="163">
        <v>0.37685015161563601</v>
      </c>
      <c r="D41" s="163">
        <v>6.33521671605385E-2</v>
      </c>
      <c r="E41" s="593">
        <v>6.02698350690309E-2</v>
      </c>
      <c r="F41" s="163">
        <v>6.2046820957952602E-2</v>
      </c>
      <c r="G41" s="163">
        <v>5.0746524634836497E-2</v>
      </c>
      <c r="H41" s="163">
        <v>1.1300296323116099E-2</v>
      </c>
      <c r="I41" s="613">
        <v>0.123622002229569</v>
      </c>
      <c r="J41" s="596">
        <v>0.463400489994922</v>
      </c>
      <c r="K41" s="593">
        <v>0.42742069122960502</v>
      </c>
      <c r="L41" s="593">
        <v>7.7642988175759597E-2</v>
      </c>
      <c r="M41" s="593">
        <v>0.125035021848592</v>
      </c>
      <c r="N41" s="593">
        <v>9.1633721520664901E-2</v>
      </c>
      <c r="O41" s="593">
        <v>6.02012072724444E-2</v>
      </c>
      <c r="P41" s="610">
        <v>3.1432514248220501E-2</v>
      </c>
      <c r="Q41" s="611">
        <v>0.20267801002435101</v>
      </c>
      <c r="R41" s="175">
        <v>0.45541935882658502</v>
      </c>
      <c r="S41" s="593">
        <v>0.42630142320084402</v>
      </c>
      <c r="T41" s="593">
        <v>6.3936534671616502E-2</v>
      </c>
      <c r="U41" s="593">
        <v>0.12458389274863001</v>
      </c>
      <c r="V41" s="593">
        <v>7.7827726374476602E-2</v>
      </c>
      <c r="W41" s="593">
        <v>5.07270039873505E-2</v>
      </c>
      <c r="X41" s="610">
        <v>2.71007223871262E-2</v>
      </c>
      <c r="Y41" s="614">
        <v>0.188520427420246</v>
      </c>
    </row>
    <row r="42" spans="1:25" s="4" customFormat="1" x14ac:dyDescent="0.2">
      <c r="A42" s="212" t="s">
        <v>265</v>
      </c>
      <c r="B42" s="231">
        <v>0.443560645895276</v>
      </c>
      <c r="C42" s="163">
        <v>0.41681469230107399</v>
      </c>
      <c r="D42" s="163">
        <v>6.0298301577722202E-2</v>
      </c>
      <c r="E42" s="593">
        <v>8.4278817139408602E-2</v>
      </c>
      <c r="F42" s="163">
        <v>5.7664453832226903E-2</v>
      </c>
      <c r="G42" s="163">
        <v>4.58487800672472E-2</v>
      </c>
      <c r="H42" s="163">
        <v>1.18156737649797E-2</v>
      </c>
      <c r="I42" s="613">
        <v>0.144577118717131</v>
      </c>
      <c r="J42" s="596">
        <v>0.46285177368145303</v>
      </c>
      <c r="K42" s="593">
        <v>0.42784009678682899</v>
      </c>
      <c r="L42" s="593">
        <v>7.5643389278053502E-2</v>
      </c>
      <c r="M42" s="593">
        <v>0.13716115628848699</v>
      </c>
      <c r="N42" s="593">
        <v>8.8510282123221207E-2</v>
      </c>
      <c r="O42" s="593">
        <v>5.8615726154754799E-2</v>
      </c>
      <c r="P42" s="610">
        <v>2.9894555968466401E-2</v>
      </c>
      <c r="Q42" s="611">
        <v>0.21280454556654099</v>
      </c>
      <c r="R42" s="175">
        <v>0.449397046551959</v>
      </c>
      <c r="S42" s="593">
        <v>0.41737823361583598</v>
      </c>
      <c r="T42" s="593">
        <v>7.1248383098621998E-2</v>
      </c>
      <c r="U42" s="593">
        <v>0.13575953625273801</v>
      </c>
      <c r="V42" s="593">
        <v>8.0823093239678706E-2</v>
      </c>
      <c r="W42" s="593">
        <v>5.4659380665071297E-2</v>
      </c>
      <c r="X42" s="610">
        <v>2.6163712574607399E-2</v>
      </c>
      <c r="Y42" s="614">
        <v>0.20700791935136001</v>
      </c>
    </row>
    <row r="43" spans="1:25" s="4" customFormat="1" x14ac:dyDescent="0.2">
      <c r="A43" s="212" t="s">
        <v>266</v>
      </c>
      <c r="B43" s="231">
        <v>0.44376461604543499</v>
      </c>
      <c r="C43" s="163">
        <v>0.40485276571374001</v>
      </c>
      <c r="D43" s="163">
        <v>8.7685788647265103E-2</v>
      </c>
      <c r="E43" s="593">
        <v>6.4446882192252294E-2</v>
      </c>
      <c r="F43" s="163">
        <v>5.4268568109956797E-2</v>
      </c>
      <c r="G43" s="163">
        <v>4.0855219289755003E-2</v>
      </c>
      <c r="H43" s="163">
        <v>1.3413348820201801E-2</v>
      </c>
      <c r="I43" s="613">
        <v>0.15213267083951701</v>
      </c>
      <c r="J43" s="596">
        <v>0.46388378225262999</v>
      </c>
      <c r="K43" s="593">
        <v>0.422507342670907</v>
      </c>
      <c r="L43" s="593">
        <v>8.9195701951031395E-2</v>
      </c>
      <c r="M43" s="593">
        <v>0.14729579380204999</v>
      </c>
      <c r="N43" s="593">
        <v>9.2520052492345406E-2</v>
      </c>
      <c r="O43" s="593">
        <v>6.6503595528058707E-2</v>
      </c>
      <c r="P43" s="610">
        <v>2.60164569642868E-2</v>
      </c>
      <c r="Q43" s="611">
        <v>0.23649149575308101</v>
      </c>
      <c r="R43" s="175">
        <v>0.44687645300658302</v>
      </c>
      <c r="S43" s="593">
        <v>0.41339463137040899</v>
      </c>
      <c r="T43" s="593">
        <v>7.4924112494423198E-2</v>
      </c>
      <c r="U43" s="593">
        <v>0.14535825280935699</v>
      </c>
      <c r="V43" s="593">
        <v>9.3766781964177495E-2</v>
      </c>
      <c r="W43" s="593">
        <v>6.7537650081563205E-2</v>
      </c>
      <c r="X43" s="610">
        <v>2.62291318826143E-2</v>
      </c>
      <c r="Y43" s="614">
        <v>0.22028236530378001</v>
      </c>
    </row>
    <row r="44" spans="1:25" s="4" customFormat="1" x14ac:dyDescent="0.2">
      <c r="A44" s="212" t="s">
        <v>267</v>
      </c>
      <c r="B44" s="231">
        <v>0.435441760376299</v>
      </c>
      <c r="C44" s="163">
        <v>0.40334974243737098</v>
      </c>
      <c r="D44" s="163">
        <v>7.3699908596719099E-2</v>
      </c>
      <c r="E44" s="593">
        <v>6.6947436553440307E-2</v>
      </c>
      <c r="F44" s="163">
        <v>6.29939166524532E-2</v>
      </c>
      <c r="G44" s="163">
        <v>4.7709013937906997E-2</v>
      </c>
      <c r="H44" s="163">
        <v>1.52849027145462E-2</v>
      </c>
      <c r="I44" s="613">
        <v>0.140647345150159</v>
      </c>
      <c r="J44" s="596">
        <v>0.46229718400157799</v>
      </c>
      <c r="K44" s="593">
        <v>0.42060165384915599</v>
      </c>
      <c r="L44" s="593">
        <v>9.0192048741269695E-2</v>
      </c>
      <c r="M44" s="593">
        <v>0.138538397738143</v>
      </c>
      <c r="N44" s="593">
        <v>9.4356731384680995E-2</v>
      </c>
      <c r="O44" s="593">
        <v>6.4812917792908903E-2</v>
      </c>
      <c r="P44" s="610">
        <v>2.9543813591772099E-2</v>
      </c>
      <c r="Q44" s="611">
        <v>0.22873044647941301</v>
      </c>
      <c r="R44" s="175">
        <v>0.44626041813110801</v>
      </c>
      <c r="S44" s="593">
        <v>0.412678698077388</v>
      </c>
      <c r="T44" s="593">
        <v>7.5251397366489794E-2</v>
      </c>
      <c r="U44" s="593">
        <v>0.14007588843796101</v>
      </c>
      <c r="V44" s="593">
        <v>9.2498899531074597E-2</v>
      </c>
      <c r="W44" s="593">
        <v>6.3309680991352493E-2</v>
      </c>
      <c r="X44" s="610">
        <v>2.91892185397221E-2</v>
      </c>
      <c r="Y44" s="614">
        <v>0.21532728580445101</v>
      </c>
    </row>
    <row r="45" spans="1:25" s="4" customFormat="1" x14ac:dyDescent="0.2">
      <c r="A45" s="212" t="s">
        <v>268</v>
      </c>
      <c r="B45" s="231">
        <v>0.43149823506837398</v>
      </c>
      <c r="C45" s="163">
        <v>0.40293256023375401</v>
      </c>
      <c r="D45" s="163">
        <v>6.6201139455632593E-2</v>
      </c>
      <c r="E45" s="593">
        <v>4.9642048906774199E-2</v>
      </c>
      <c r="F45" s="163">
        <v>5.2794484118947202E-2</v>
      </c>
      <c r="G45" s="163">
        <v>3.7146781962434899E-2</v>
      </c>
      <c r="H45" s="163">
        <v>1.5647702156512198E-2</v>
      </c>
      <c r="I45" s="613">
        <v>0.11584318836240701</v>
      </c>
      <c r="J45" s="596">
        <v>0.45999022443077697</v>
      </c>
      <c r="K45" s="593">
        <v>0.422584008798012</v>
      </c>
      <c r="L45" s="593">
        <v>8.1319588213104907E-2</v>
      </c>
      <c r="M45" s="593">
        <v>0.13295552552770601</v>
      </c>
      <c r="N45" s="593">
        <v>9.5080411078505497E-2</v>
      </c>
      <c r="O45" s="593">
        <v>6.8922061201322604E-2</v>
      </c>
      <c r="P45" s="610">
        <v>2.61583498771829E-2</v>
      </c>
      <c r="Q45" s="611">
        <v>0.21427511374081101</v>
      </c>
      <c r="R45" s="175">
        <v>0.45174124568944901</v>
      </c>
      <c r="S45" s="593">
        <v>0.42042748545188902</v>
      </c>
      <c r="T45" s="593">
        <v>6.9317912712991495E-2</v>
      </c>
      <c r="U45" s="593">
        <v>0.13283511856656099</v>
      </c>
      <c r="V45" s="593">
        <v>9.0749325821374696E-2</v>
      </c>
      <c r="W45" s="593">
        <v>6.0958238571722903E-2</v>
      </c>
      <c r="X45" s="610">
        <v>2.9791087249651901E-2</v>
      </c>
      <c r="Y45" s="614">
        <v>0.202153031279552</v>
      </c>
    </row>
    <row r="46" spans="1:25" s="4" customFormat="1" x14ac:dyDescent="0.2">
      <c r="A46" s="212" t="s">
        <v>269</v>
      </c>
      <c r="B46" s="231">
        <v>0.43072650585280298</v>
      </c>
      <c r="C46" s="163">
        <v>0.40666698260745898</v>
      </c>
      <c r="D46" s="163">
        <v>5.5858004832342399E-2</v>
      </c>
      <c r="E46" s="593">
        <v>5.28873025583248E-2</v>
      </c>
      <c r="F46" s="163">
        <v>8.7703933209810805E-2</v>
      </c>
      <c r="G46" s="163">
        <v>4.3112591816705501E-2</v>
      </c>
      <c r="H46" s="163">
        <v>4.4591341393105298E-2</v>
      </c>
      <c r="I46" s="613">
        <v>0.108745307390667</v>
      </c>
      <c r="J46" s="596">
        <v>0.45908287145695897</v>
      </c>
      <c r="K46" s="593">
        <v>0.424445272831525</v>
      </c>
      <c r="L46" s="593">
        <v>7.5449555579163594E-2</v>
      </c>
      <c r="M46" s="593">
        <v>0.128393356705266</v>
      </c>
      <c r="N46" s="593">
        <v>8.1758206735366004E-2</v>
      </c>
      <c r="O46" s="593">
        <v>5.61096356103261E-2</v>
      </c>
      <c r="P46" s="610">
        <v>2.56485711250398E-2</v>
      </c>
      <c r="Q46" s="611">
        <v>0.203842912284429</v>
      </c>
      <c r="R46" s="175">
        <v>0.44491919373225403</v>
      </c>
      <c r="S46" s="593">
        <v>0.41326676207778401</v>
      </c>
      <c r="T46" s="593">
        <v>7.1141978364543099E-2</v>
      </c>
      <c r="U46" s="593">
        <v>0.12914231802329301</v>
      </c>
      <c r="V46" s="593">
        <v>7.5931183526147805E-2</v>
      </c>
      <c r="W46" s="593">
        <v>5.1418780108214199E-2</v>
      </c>
      <c r="X46" s="610">
        <v>2.45124034179336E-2</v>
      </c>
      <c r="Y46" s="614">
        <v>0.20028429638783701</v>
      </c>
    </row>
    <row r="47" spans="1:25" s="4" customFormat="1" x14ac:dyDescent="0.2">
      <c r="A47" s="212" t="s">
        <v>270</v>
      </c>
      <c r="B47" s="231">
        <v>0.42741185103373103</v>
      </c>
      <c r="C47" s="163">
        <v>0.40119788790462302</v>
      </c>
      <c r="D47" s="163">
        <v>6.1331858407079602E-2</v>
      </c>
      <c r="E47" s="593">
        <v>5.4376106194690299E-2</v>
      </c>
      <c r="F47" s="163">
        <v>6.8769911504424797E-2</v>
      </c>
      <c r="G47" s="163">
        <v>3.9783185840708002E-2</v>
      </c>
      <c r="H47" s="163">
        <v>2.8986725663716802E-2</v>
      </c>
      <c r="I47" s="613">
        <v>0.11570796460177001</v>
      </c>
      <c r="J47" s="596">
        <v>0.45375958742403799</v>
      </c>
      <c r="K47" s="593">
        <v>0.41913520226662399</v>
      </c>
      <c r="L47" s="593">
        <v>7.6305572635883903E-2</v>
      </c>
      <c r="M47" s="593">
        <v>0.134386395160944</v>
      </c>
      <c r="N47" s="593">
        <v>9.8850652786317897E-2</v>
      </c>
      <c r="O47" s="593">
        <v>7.1471879424003695E-2</v>
      </c>
      <c r="P47" s="610">
        <v>2.7378773362314299E-2</v>
      </c>
      <c r="Q47" s="611">
        <v>0.210691967796828</v>
      </c>
      <c r="R47" s="175">
        <v>0.44398664324654702</v>
      </c>
      <c r="S47" s="593">
        <v>0.414804101334241</v>
      </c>
      <c r="T47" s="593">
        <v>6.5728423041998593E-2</v>
      </c>
      <c r="U47" s="593">
        <v>0.12364943722496299</v>
      </c>
      <c r="V47" s="593">
        <v>9.0358597528769596E-2</v>
      </c>
      <c r="W47" s="593">
        <v>6.2692488122698495E-2</v>
      </c>
      <c r="X47" s="610">
        <v>2.7666109406071199E-2</v>
      </c>
      <c r="Y47" s="614">
        <v>0.18937786026696199</v>
      </c>
    </row>
    <row r="48" spans="1:25" s="4" customFormat="1" x14ac:dyDescent="0.2">
      <c r="A48" s="212" t="s">
        <v>271</v>
      </c>
      <c r="B48" s="596" t="e">
        <v>#N/A</v>
      </c>
      <c r="C48" s="593" t="e">
        <v>#N/A</v>
      </c>
      <c r="D48" s="593" t="e">
        <v>#N/A</v>
      </c>
      <c r="E48" s="593" t="e">
        <v>#N/A</v>
      </c>
      <c r="F48" s="593" t="e">
        <v>#N/A</v>
      </c>
      <c r="G48" s="593" t="e">
        <v>#N/A</v>
      </c>
      <c r="H48" s="593" t="e">
        <v>#N/A</v>
      </c>
      <c r="I48" s="613" t="e">
        <v>#N/A</v>
      </c>
      <c r="J48" s="596" t="e">
        <v>#N/A</v>
      </c>
      <c r="K48" s="593" t="e">
        <v>#N/A</v>
      </c>
      <c r="L48" s="593" t="e">
        <v>#N/A</v>
      </c>
      <c r="M48" s="593" t="e">
        <v>#N/A</v>
      </c>
      <c r="N48" s="593" t="e">
        <v>#N/A</v>
      </c>
      <c r="O48" s="593" t="e">
        <v>#N/A</v>
      </c>
      <c r="P48" s="610" t="e">
        <v>#N/A</v>
      </c>
      <c r="Q48" s="611" t="e">
        <v>#N/A</v>
      </c>
      <c r="R48" s="175" t="e">
        <v>#N/A</v>
      </c>
      <c r="S48" s="593" t="e">
        <v>#N/A</v>
      </c>
      <c r="T48" s="593" t="e">
        <v>#N/A</v>
      </c>
      <c r="U48" s="593" t="e">
        <v>#N/A</v>
      </c>
      <c r="V48" s="593" t="e">
        <v>#N/A</v>
      </c>
      <c r="W48" s="593" t="e">
        <v>#N/A</v>
      </c>
      <c r="X48" s="610" t="e">
        <v>#N/A</v>
      </c>
      <c r="Y48" s="614" t="e">
        <v>#N/A</v>
      </c>
    </row>
    <row r="49" spans="1:25" s="4" customFormat="1" x14ac:dyDescent="0.2">
      <c r="A49" s="212" t="s">
        <v>272</v>
      </c>
      <c r="B49" s="596" t="e">
        <v>#N/A</v>
      </c>
      <c r="C49" s="593" t="e">
        <v>#N/A</v>
      </c>
      <c r="D49" s="593" t="e">
        <v>#N/A</v>
      </c>
      <c r="E49" s="593" t="e">
        <v>#N/A</v>
      </c>
      <c r="F49" s="593" t="e">
        <v>#N/A</v>
      </c>
      <c r="G49" s="593" t="e">
        <v>#N/A</v>
      </c>
      <c r="H49" s="593" t="e">
        <v>#N/A</v>
      </c>
      <c r="I49" s="613" t="e">
        <v>#N/A</v>
      </c>
      <c r="J49" s="596" t="e">
        <v>#N/A</v>
      </c>
      <c r="K49" s="593" t="e">
        <v>#N/A</v>
      </c>
      <c r="L49" s="593" t="e">
        <v>#N/A</v>
      </c>
      <c r="M49" s="593" t="e">
        <v>#N/A</v>
      </c>
      <c r="N49" s="593" t="e">
        <v>#N/A</v>
      </c>
      <c r="O49" s="593" t="e">
        <v>#N/A</v>
      </c>
      <c r="P49" s="610" t="e">
        <v>#N/A</v>
      </c>
      <c r="Q49" s="611" t="e">
        <v>#N/A</v>
      </c>
      <c r="R49" s="175" t="e">
        <v>#N/A</v>
      </c>
      <c r="S49" s="593" t="e">
        <v>#N/A</v>
      </c>
      <c r="T49" s="593" t="e">
        <v>#N/A</v>
      </c>
      <c r="U49" s="593" t="e">
        <v>#N/A</v>
      </c>
      <c r="V49" s="593" t="e">
        <v>#N/A</v>
      </c>
      <c r="W49" s="593" t="e">
        <v>#N/A</v>
      </c>
      <c r="X49" s="610" t="e">
        <v>#N/A</v>
      </c>
      <c r="Y49" s="614" t="e">
        <v>#N/A</v>
      </c>
    </row>
    <row r="50" spans="1:25" s="4" customFormat="1" x14ac:dyDescent="0.2">
      <c r="A50" s="212" t="s">
        <v>273</v>
      </c>
      <c r="B50" s="596" t="e">
        <v>#N/A</v>
      </c>
      <c r="C50" s="593" t="e">
        <v>#N/A</v>
      </c>
      <c r="D50" s="593" t="e">
        <v>#N/A</v>
      </c>
      <c r="E50" s="593" t="e">
        <v>#N/A</v>
      </c>
      <c r="F50" s="593" t="e">
        <v>#N/A</v>
      </c>
      <c r="G50" s="593" t="e">
        <v>#N/A</v>
      </c>
      <c r="H50" s="593" t="e">
        <v>#N/A</v>
      </c>
      <c r="I50" s="613" t="e">
        <v>#N/A</v>
      </c>
      <c r="J50" s="596" t="e">
        <v>#N/A</v>
      </c>
      <c r="K50" s="593" t="e">
        <v>#N/A</v>
      </c>
      <c r="L50" s="593" t="e">
        <v>#N/A</v>
      </c>
      <c r="M50" s="593" t="e">
        <v>#N/A</v>
      </c>
      <c r="N50" s="593" t="e">
        <v>#N/A</v>
      </c>
      <c r="O50" s="593" t="e">
        <v>#N/A</v>
      </c>
      <c r="P50" s="610" t="e">
        <v>#N/A</v>
      </c>
      <c r="Q50" s="611" t="e">
        <v>#N/A</v>
      </c>
      <c r="R50" s="175" t="e">
        <v>#N/A</v>
      </c>
      <c r="S50" s="593" t="e">
        <v>#N/A</v>
      </c>
      <c r="T50" s="593" t="e">
        <v>#N/A</v>
      </c>
      <c r="U50" s="593" t="e">
        <v>#N/A</v>
      </c>
      <c r="V50" s="593" t="e">
        <v>#N/A</v>
      </c>
      <c r="W50" s="593" t="e">
        <v>#N/A</v>
      </c>
      <c r="X50" s="610" t="e">
        <v>#N/A</v>
      </c>
      <c r="Y50" s="614" t="e">
        <v>#N/A</v>
      </c>
    </row>
    <row r="51" spans="1:25" s="4" customFormat="1" x14ac:dyDescent="0.2">
      <c r="A51" s="212" t="s">
        <v>274</v>
      </c>
      <c r="B51" s="597">
        <v>0.414209162026758</v>
      </c>
      <c r="C51" s="593">
        <v>0.39339835016874197</v>
      </c>
      <c r="D51" s="593">
        <v>5.0242277974219401E-2</v>
      </c>
      <c r="E51" s="593">
        <v>6.1453480758077494E-2</v>
      </c>
      <c r="F51" s="593">
        <v>6.3604984004041104E-2</v>
      </c>
      <c r="G51" s="593">
        <v>4.8081420366316803E-2</v>
      </c>
      <c r="H51" s="593">
        <v>1.5523563637724299E-2</v>
      </c>
      <c r="I51" s="613">
        <v>0.11169575873229701</v>
      </c>
      <c r="J51" s="596">
        <v>0.457714889659254</v>
      </c>
      <c r="K51" s="593">
        <v>0.41388213409994101</v>
      </c>
      <c r="L51" s="593">
        <v>9.5764320867832597E-2</v>
      </c>
      <c r="M51" s="593">
        <v>0.15052996327257909</v>
      </c>
      <c r="N51" s="593">
        <v>0.11292102514614701</v>
      </c>
      <c r="O51" s="593">
        <v>8.4446097956291405E-2</v>
      </c>
      <c r="P51" s="610">
        <v>2.8474927189855399E-2</v>
      </c>
      <c r="Q51" s="611">
        <v>0.24629428414041199</v>
      </c>
      <c r="R51" s="612">
        <v>0.459657148907401</v>
      </c>
      <c r="S51" s="593">
        <v>0.41681561487504198</v>
      </c>
      <c r="T51" s="593">
        <v>9.3203236660612102E-2</v>
      </c>
      <c r="U51" s="593">
        <v>0.15699763496949934</v>
      </c>
      <c r="V51" s="593">
        <v>0.11202470445116799</v>
      </c>
      <c r="W51" s="593">
        <v>7.7005777008896298E-2</v>
      </c>
      <c r="X51" s="610">
        <v>3.4299500680236197E-2</v>
      </c>
      <c r="Y51" s="616">
        <v>0.25020087163011101</v>
      </c>
    </row>
    <row r="52" spans="1:25" s="4" customFormat="1" x14ac:dyDescent="0.2">
      <c r="A52" s="212" t="s">
        <v>275</v>
      </c>
      <c r="B52" s="231">
        <v>0.40486870241404999</v>
      </c>
      <c r="C52" s="163">
        <v>0.38965859920884999</v>
      </c>
      <c r="D52" s="163">
        <v>3.7567989608752302E-2</v>
      </c>
      <c r="E52" s="593">
        <v>7.4037639620452039E-2</v>
      </c>
      <c r="F52" s="163">
        <v>8.8717187104538006E-2</v>
      </c>
      <c r="G52" s="163">
        <v>6.2328384437960502E-2</v>
      </c>
      <c r="H52" s="163">
        <v>2.6388802666577501E-2</v>
      </c>
      <c r="I52" s="167">
        <v>0.111605629229204</v>
      </c>
      <c r="J52" s="596">
        <v>0.453918105361582</v>
      </c>
      <c r="K52" s="593">
        <v>0.41576153642321501</v>
      </c>
      <c r="L52" s="593">
        <v>8.4060469251325501E-2</v>
      </c>
      <c r="M52" s="593">
        <v>0.13279081501565571</v>
      </c>
      <c r="N52" s="593">
        <v>9.6145172607014204E-2</v>
      </c>
      <c r="O52" s="593">
        <v>7.0772166475238499E-2</v>
      </c>
      <c r="P52" s="610">
        <v>2.5285627119173398E-2</v>
      </c>
      <c r="Q52" s="611">
        <v>0.216851284266981</v>
      </c>
      <c r="R52" s="164">
        <v>0.46002073964659401</v>
      </c>
      <c r="S52" s="165">
        <v>0.42082822698095201</v>
      </c>
      <c r="T52" s="165">
        <v>8.5197273270225707E-2</v>
      </c>
      <c r="U52" s="593">
        <v>0.14162651600674039</v>
      </c>
      <c r="V52" s="165">
        <v>0.101543448039598</v>
      </c>
      <c r="W52" s="165">
        <v>6.9653354478138696E-2</v>
      </c>
      <c r="X52" s="594">
        <v>3.1668028469286798E-2</v>
      </c>
      <c r="Y52" s="166">
        <v>0.226823789276966</v>
      </c>
    </row>
    <row r="53" spans="1:25" s="4" customFormat="1" x14ac:dyDescent="0.2">
      <c r="A53" s="212" t="s">
        <v>276</v>
      </c>
      <c r="B53" s="231">
        <v>0.43574282082294102</v>
      </c>
      <c r="C53" s="163">
        <v>0.41361357538159998</v>
      </c>
      <c r="D53" s="163">
        <v>5.0785106222857701E-2</v>
      </c>
      <c r="E53" s="593">
        <v>7.8448646040381945E-2</v>
      </c>
      <c r="F53" s="163">
        <v>8.8816386519281296E-2</v>
      </c>
      <c r="G53" s="163">
        <v>6.4437587707454405E-2</v>
      </c>
      <c r="H53" s="163">
        <v>2.43787988118268E-2</v>
      </c>
      <c r="I53" s="167">
        <v>0.12923375226323999</v>
      </c>
      <c r="J53" s="596">
        <v>0.45774415025320297</v>
      </c>
      <c r="K53" s="593">
        <v>0.421346343382904</v>
      </c>
      <c r="L53" s="593">
        <v>7.9515613362105803E-2</v>
      </c>
      <c r="M53" s="593">
        <v>0.13406670160181583</v>
      </c>
      <c r="N53" s="593">
        <v>9.3873002882149795E-2</v>
      </c>
      <c r="O53" s="593">
        <v>6.7982966170803405E-2</v>
      </c>
      <c r="P53" s="610">
        <v>2.5628391089181801E-2</v>
      </c>
      <c r="Q53" s="611">
        <v>0.21358231496392199</v>
      </c>
      <c r="R53" s="164">
        <v>0.45334313652708802</v>
      </c>
      <c r="S53" s="165">
        <v>0.41906459100312599</v>
      </c>
      <c r="T53" s="165">
        <v>7.5612803552202401E-2</v>
      </c>
      <c r="U53" s="593">
        <v>0.14647196152555167</v>
      </c>
      <c r="V53" s="165">
        <v>0.103097456389422</v>
      </c>
      <c r="W53" s="165">
        <v>7.2135073263286706E-2</v>
      </c>
      <c r="X53" s="594">
        <v>3.0542106293576999E-2</v>
      </c>
      <c r="Y53" s="166">
        <v>0.22208476507775399</v>
      </c>
    </row>
    <row r="54" spans="1:25" x14ac:dyDescent="0.2">
      <c r="A54" s="212" t="s">
        <v>277</v>
      </c>
      <c r="B54" s="231">
        <v>0.41835605204545401</v>
      </c>
      <c r="C54" s="163">
        <v>0.396643495569514</v>
      </c>
      <c r="D54" s="163">
        <v>5.1899706887904198E-2</v>
      </c>
      <c r="E54" s="593">
        <v>5.6068616759385799E-2</v>
      </c>
      <c r="F54" s="163">
        <v>7.0130635045531298E-2</v>
      </c>
      <c r="G54" s="163">
        <v>5.0316809541557997E-2</v>
      </c>
      <c r="H54" s="163">
        <v>1.9813825503973301E-2</v>
      </c>
      <c r="I54" s="167">
        <v>0.10796832364729</v>
      </c>
      <c r="J54" s="596">
        <v>0.45319447769585203</v>
      </c>
      <c r="K54" s="593">
        <v>0.41325047680277199</v>
      </c>
      <c r="L54" s="593">
        <v>8.8138763508693305E-2</v>
      </c>
      <c r="M54" s="593">
        <v>0.13956407881201033</v>
      </c>
      <c r="N54" s="593">
        <v>9.5906296940286295E-2</v>
      </c>
      <c r="O54" s="593">
        <v>6.9260444602068802E-2</v>
      </c>
      <c r="P54" s="610">
        <v>2.65660921085971E-2</v>
      </c>
      <c r="Q54" s="611">
        <v>0.22770284232070401</v>
      </c>
      <c r="R54" s="164">
        <v>0.45510963709185698</v>
      </c>
      <c r="S54" s="165">
        <v>0.41319589442808802</v>
      </c>
      <c r="T54" s="165">
        <v>9.20959242515655E-2</v>
      </c>
      <c r="U54" s="593">
        <v>0.1408885040543339</v>
      </c>
      <c r="V54" s="165">
        <v>9.9381351025749395E-2</v>
      </c>
      <c r="W54" s="165">
        <v>6.6465413938291501E-2</v>
      </c>
      <c r="X54" s="594">
        <v>3.1940662529517098E-2</v>
      </c>
      <c r="Y54" s="166">
        <v>0.23298442830589899</v>
      </c>
    </row>
    <row r="55" spans="1:25" x14ac:dyDescent="0.2">
      <c r="A55" s="212" t="s">
        <v>278</v>
      </c>
      <c r="B55" s="231">
        <v>0.41844962432022098</v>
      </c>
      <c r="C55" s="163">
        <v>0.39702530794211999</v>
      </c>
      <c r="D55" s="163">
        <v>5.1199272583659798E-2</v>
      </c>
      <c r="E55" s="593">
        <v>5.4152105328416536E-2</v>
      </c>
      <c r="F55" s="163">
        <v>6.5283779625913294E-2</v>
      </c>
      <c r="G55" s="163">
        <v>4.28826627846636E-2</v>
      </c>
      <c r="H55" s="163">
        <v>2.24011168412496E-2</v>
      </c>
      <c r="I55" s="167">
        <v>0.10535137791207599</v>
      </c>
      <c r="J55" s="596">
        <v>0.45407926440633301</v>
      </c>
      <c r="K55" s="593">
        <v>0.41421866499120102</v>
      </c>
      <c r="L55" s="593">
        <v>8.7783350924965003E-2</v>
      </c>
      <c r="M55" s="593">
        <v>0.16071433851029923</v>
      </c>
      <c r="N55" s="593">
        <v>0.115583303028422</v>
      </c>
      <c r="O55" s="593">
        <v>8.7784459641248994E-2</v>
      </c>
      <c r="P55" s="610">
        <v>2.77988433871726E-2</v>
      </c>
      <c r="Q55" s="611">
        <v>0.24849768943526401</v>
      </c>
      <c r="R55" s="164">
        <v>0.45416088487821799</v>
      </c>
      <c r="S55" s="165">
        <v>0.41456140805965902</v>
      </c>
      <c r="T55" s="165">
        <v>8.7192618600735197E-2</v>
      </c>
      <c r="U55" s="593">
        <v>0.14705473806142141</v>
      </c>
      <c r="V55" s="165">
        <v>0.109800557065577</v>
      </c>
      <c r="W55" s="165">
        <v>7.3742216582674297E-2</v>
      </c>
      <c r="X55" s="594">
        <v>3.55305140399911E-2</v>
      </c>
      <c r="Y55" s="166">
        <v>0.23424735666215701</v>
      </c>
    </row>
    <row r="56" spans="1:25" x14ac:dyDescent="0.2">
      <c r="A56" s="212" t="s">
        <v>279</v>
      </c>
      <c r="B56" s="231">
        <v>0.42561720466387798</v>
      </c>
      <c r="C56" s="163">
        <v>0.41223405275043801</v>
      </c>
      <c r="D56" s="163">
        <v>3.1444104624503998E-2</v>
      </c>
      <c r="E56" s="593">
        <v>6.696004288037187E-2</v>
      </c>
      <c r="F56" s="163">
        <v>9.06118110200754E-2</v>
      </c>
      <c r="G56" s="163">
        <v>4.9681775391531097E-2</v>
      </c>
      <c r="H56" s="163">
        <v>4.0930035628544303E-2</v>
      </c>
      <c r="I56" s="167">
        <v>9.8404147504875805E-2</v>
      </c>
      <c r="J56" s="596">
        <v>0.45582953764162099</v>
      </c>
      <c r="K56" s="593">
        <v>0.42093831676460502</v>
      </c>
      <c r="L56" s="593">
        <v>7.6544449176192103E-2</v>
      </c>
      <c r="M56" s="593">
        <v>0.15912806179082728</v>
      </c>
      <c r="N56" s="593">
        <v>0.11371638933277101</v>
      </c>
      <c r="O56" s="593">
        <v>8.6793316649329794E-2</v>
      </c>
      <c r="P56" s="610">
        <v>2.6923072683441102E-2</v>
      </c>
      <c r="Q56" s="611">
        <v>0.23567251096701899</v>
      </c>
      <c r="R56" s="164">
        <v>0.46268831868509003</v>
      </c>
      <c r="S56" s="165">
        <v>0.42429225718035601</v>
      </c>
      <c r="T56" s="165">
        <v>8.2984722012976603E-2</v>
      </c>
      <c r="U56" s="593">
        <v>0.15359220957319716</v>
      </c>
      <c r="V56" s="165">
        <v>0.108255784780739</v>
      </c>
      <c r="W56" s="165">
        <v>7.9115248114455902E-2</v>
      </c>
      <c r="X56" s="594">
        <v>2.8761424061133599E-2</v>
      </c>
      <c r="Y56" s="166">
        <v>0.23657693158617399</v>
      </c>
    </row>
    <row r="57" spans="1:25" x14ac:dyDescent="0.2">
      <c r="A57" s="212" t="s">
        <v>280</v>
      </c>
      <c r="B57" s="231">
        <v>0.42041647934342802</v>
      </c>
      <c r="C57" s="163">
        <v>0.406475804214534</v>
      </c>
      <c r="D57" s="163">
        <v>3.31592023953622E-2</v>
      </c>
      <c r="E57" s="593">
        <v>7.4691251285504967E-2</v>
      </c>
      <c r="F57" s="163">
        <v>9.8485606894857095E-2</v>
      </c>
      <c r="G57" s="163">
        <v>6.58406064853157E-2</v>
      </c>
      <c r="H57" s="163">
        <v>3.2645000409541401E-2</v>
      </c>
      <c r="I57" s="167">
        <v>0.107850453680867</v>
      </c>
      <c r="J57" s="596">
        <v>0.459662394945621</v>
      </c>
      <c r="K57" s="593">
        <v>0.42929425658144599</v>
      </c>
      <c r="L57" s="593">
        <v>6.6066179652931795E-2</v>
      </c>
      <c r="M57" s="593">
        <v>0.1381235302118968</v>
      </c>
      <c r="N57" s="593">
        <v>0.103837869961077</v>
      </c>
      <c r="O57" s="593">
        <v>7.6188578041611194E-2</v>
      </c>
      <c r="P57" s="610">
        <v>2.7649291919465999E-2</v>
      </c>
      <c r="Q57" s="611">
        <v>0.20418970986482901</v>
      </c>
      <c r="R57" s="164">
        <v>0.46393948278046199</v>
      </c>
      <c r="S57" s="165">
        <v>0.4304397270934</v>
      </c>
      <c r="T57" s="165">
        <v>7.2207166948354898E-2</v>
      </c>
      <c r="U57" s="593">
        <v>0.14732681164666556</v>
      </c>
      <c r="V57" s="165">
        <v>0.10183452083453</v>
      </c>
      <c r="W57" s="165">
        <v>7.1803202258831994E-2</v>
      </c>
      <c r="X57" s="594">
        <v>3.00182899733124E-2</v>
      </c>
      <c r="Y57" s="166">
        <v>0.21953397859502</v>
      </c>
    </row>
    <row r="58" spans="1:25" x14ac:dyDescent="0.2">
      <c r="A58" s="212" t="s">
        <v>281</v>
      </c>
      <c r="B58" s="231">
        <v>0.43312318378475401</v>
      </c>
      <c r="C58" s="163">
        <v>0.40395491012956503</v>
      </c>
      <c r="D58" s="163">
        <v>6.7344059951509799E-2</v>
      </c>
      <c r="E58" s="593">
        <v>7.8576151642054226E-2</v>
      </c>
      <c r="F58" s="163">
        <v>8.2900595106898803E-2</v>
      </c>
      <c r="G58" s="163">
        <v>5.3229005951068997E-2</v>
      </c>
      <c r="H58" s="163">
        <v>2.9671589155829799E-2</v>
      </c>
      <c r="I58" s="167">
        <v>0.145920211593564</v>
      </c>
      <c r="J58" s="596">
        <v>0.47239194191514999</v>
      </c>
      <c r="K58" s="593">
        <v>0.43163246167790897</v>
      </c>
      <c r="L58" s="593">
        <v>8.6283182714751605E-2</v>
      </c>
      <c r="M58" s="593">
        <v>0.15013712507841775</v>
      </c>
      <c r="N58" s="593">
        <v>9.8852628336639603E-2</v>
      </c>
      <c r="O58" s="593">
        <v>7.3790388669413398E-2</v>
      </c>
      <c r="P58" s="610">
        <v>2.4668738025398901E-2</v>
      </c>
      <c r="Q58" s="611">
        <v>0.236420307793169</v>
      </c>
      <c r="R58" s="164">
        <v>0.46685380517575797</v>
      </c>
      <c r="S58" s="165">
        <v>0.42414803735251499</v>
      </c>
      <c r="T58" s="165">
        <v>9.1475676860264796E-2</v>
      </c>
      <c r="U58" s="593">
        <v>0.15287675181926905</v>
      </c>
      <c r="V58" s="165">
        <v>9.7862083375284001E-2</v>
      </c>
      <c r="W58" s="165">
        <v>6.7852824060176398E-2</v>
      </c>
      <c r="X58" s="594">
        <v>2.9150990245627801E-2</v>
      </c>
      <c r="Y58" s="166">
        <v>0.244352428679534</v>
      </c>
    </row>
    <row r="59" spans="1:25" x14ac:dyDescent="0.2">
      <c r="A59" s="212" t="s">
        <v>282</v>
      </c>
      <c r="B59" s="231">
        <v>0.41072969960271</v>
      </c>
      <c r="C59" s="163">
        <v>0.38188088909213902</v>
      </c>
      <c r="D59" s="163">
        <v>7.0237946119979799E-2</v>
      </c>
      <c r="E59" s="593">
        <v>6.9324017758973427E-2</v>
      </c>
      <c r="F59" s="163">
        <v>7.9952494282148706E-2</v>
      </c>
      <c r="G59" s="163">
        <v>5.9052761965734599E-2</v>
      </c>
      <c r="H59" s="163">
        <v>2.0899732316414101E-2</v>
      </c>
      <c r="I59" s="167">
        <v>0.139561963878953</v>
      </c>
      <c r="J59" s="596">
        <v>0.45928690691815999</v>
      </c>
      <c r="K59" s="593">
        <v>0.418911498344888</v>
      </c>
      <c r="L59" s="593">
        <v>8.7908903922808701E-2</v>
      </c>
      <c r="M59" s="593">
        <v>0.16119938381558563</v>
      </c>
      <c r="N59" s="593">
        <v>0.113786691112903</v>
      </c>
      <c r="O59" s="593">
        <v>8.4156024624168102E-2</v>
      </c>
      <c r="P59" s="610">
        <v>2.95922274892516E-2</v>
      </c>
      <c r="Q59" s="611">
        <v>0.249108287738394</v>
      </c>
      <c r="R59" s="164">
        <v>0.46388386710492402</v>
      </c>
      <c r="S59" s="165">
        <v>0.41926483291495098</v>
      </c>
      <c r="T59" s="165">
        <v>9.6185785611468094E-2</v>
      </c>
      <c r="U59" s="593">
        <v>0.15961900553529282</v>
      </c>
      <c r="V59" s="165">
        <v>0.112303904360275</v>
      </c>
      <c r="W59" s="165">
        <v>7.7384949487405902E-2</v>
      </c>
      <c r="X59" s="594">
        <v>3.3968044633858802E-2</v>
      </c>
      <c r="Y59" s="166">
        <v>0.25580479114676102</v>
      </c>
    </row>
    <row r="60" spans="1:25" x14ac:dyDescent="0.2">
      <c r="A60" s="212" t="s">
        <v>283</v>
      </c>
      <c r="B60" s="231">
        <v>0.406556143105329</v>
      </c>
      <c r="C60" s="163">
        <v>0.39175102926808902</v>
      </c>
      <c r="D60" s="163">
        <v>3.6415914722520898E-2</v>
      </c>
      <c r="E60" s="593">
        <v>8.159801767263547E-2</v>
      </c>
      <c r="F60" s="163">
        <v>7.2308195801580294E-2</v>
      </c>
      <c r="G60" s="163">
        <v>5.3228294917948497E-2</v>
      </c>
      <c r="H60" s="163">
        <v>1.90799008836318E-2</v>
      </c>
      <c r="I60" s="167">
        <v>0.11801393239515599</v>
      </c>
      <c r="J60" s="596">
        <v>0.47162312437354398</v>
      </c>
      <c r="K60" s="593">
        <v>0.43002165894557698</v>
      </c>
      <c r="L60" s="593">
        <v>8.8209129870862199E-2</v>
      </c>
      <c r="M60" s="593">
        <v>0.16726266001240625</v>
      </c>
      <c r="N60" s="593">
        <v>0.114256964416624</v>
      </c>
      <c r="O60" s="593">
        <v>8.3561721084982804E-2</v>
      </c>
      <c r="P60" s="610">
        <v>3.06952433316416E-2</v>
      </c>
      <c r="Q60" s="611">
        <v>0.25547178988326802</v>
      </c>
      <c r="R60" s="164">
        <v>0.46656227340494</v>
      </c>
      <c r="S60" s="165">
        <v>0.42461854447868402</v>
      </c>
      <c r="T60" s="165">
        <v>8.9899529638675799E-2</v>
      </c>
      <c r="U60" s="593">
        <v>0.1667940101622804</v>
      </c>
      <c r="V60" s="165">
        <v>0.118292574305026</v>
      </c>
      <c r="W60" s="165">
        <v>8.32985817103742E-2</v>
      </c>
      <c r="X60" s="594">
        <v>3.4433167990795203E-2</v>
      </c>
      <c r="Y60" s="166">
        <v>0.25669353980095599</v>
      </c>
    </row>
    <row r="61" spans="1:25" x14ac:dyDescent="0.2">
      <c r="A61" s="212" t="s">
        <v>284</v>
      </c>
      <c r="B61" s="231">
        <v>0.42211123929807498</v>
      </c>
      <c r="C61" s="163">
        <v>0.40953647762462803</v>
      </c>
      <c r="D61" s="163">
        <v>2.97901607508901E-2</v>
      </c>
      <c r="E61" s="593">
        <v>4.3015247959146977E-2</v>
      </c>
      <c r="F61" s="163">
        <v>6.8211241773654105E-2</v>
      </c>
      <c r="G61" s="163">
        <v>4.1531808537418599E-2</v>
      </c>
      <c r="H61" s="163">
        <v>2.6679433236235499E-2</v>
      </c>
      <c r="I61" s="167">
        <v>7.2805408710037003E-2</v>
      </c>
      <c r="J61" s="596">
        <v>0.46410369441034599</v>
      </c>
      <c r="K61" s="593">
        <v>0.42127977837221098</v>
      </c>
      <c r="L61" s="593">
        <v>9.2272301543609297E-2</v>
      </c>
      <c r="M61" s="593">
        <v>0.16994466171434292</v>
      </c>
      <c r="N61" s="593">
        <v>0.116551795634424</v>
      </c>
      <c r="O61" s="593">
        <v>8.8623120535937697E-2</v>
      </c>
      <c r="P61" s="610">
        <v>2.79286750984864E-2</v>
      </c>
      <c r="Q61" s="611">
        <v>0.26221696325795202</v>
      </c>
      <c r="R61" s="164">
        <v>0.46494077768714298</v>
      </c>
      <c r="S61" s="165">
        <v>0.42248570715163702</v>
      </c>
      <c r="T61" s="165">
        <v>9.1312856546376206E-2</v>
      </c>
      <c r="U61" s="593">
        <v>0.17282789437701626</v>
      </c>
      <c r="V61" s="165">
        <v>0.119939737262416</v>
      </c>
      <c r="W61" s="165">
        <v>8.6573634351147302E-2</v>
      </c>
      <c r="X61" s="594">
        <v>3.2799088276835697E-2</v>
      </c>
      <c r="Y61" s="166">
        <v>0.26414075092339201</v>
      </c>
    </row>
    <row r="62" spans="1:25" x14ac:dyDescent="0.2">
      <c r="A62" s="212" t="s">
        <v>285</v>
      </c>
      <c r="B62" s="231">
        <v>0.41044055681960201</v>
      </c>
      <c r="C62" s="163">
        <v>0.38798491726072598</v>
      </c>
      <c r="D62" s="163">
        <v>5.4711063967163201E-2</v>
      </c>
      <c r="E62" s="593">
        <v>6.6688188903749487E-2</v>
      </c>
      <c r="F62" s="163">
        <v>5.7819489922981103E-2</v>
      </c>
      <c r="G62" s="163">
        <v>4.2341926855140002E-2</v>
      </c>
      <c r="H62" s="163">
        <v>1.5477563067841199E-2</v>
      </c>
      <c r="I62" s="167">
        <v>0.12139925287091299</v>
      </c>
      <c r="J62" s="596">
        <v>0.46862568064743898</v>
      </c>
      <c r="K62" s="593">
        <v>0.42080739384370902</v>
      </c>
      <c r="L62" s="593">
        <v>0.10203940752386</v>
      </c>
      <c r="M62" s="593">
        <v>0.1705517892816891</v>
      </c>
      <c r="N62" s="593">
        <v>0.113585678114883</v>
      </c>
      <c r="O62" s="593">
        <v>8.4232099291336196E-2</v>
      </c>
      <c r="P62" s="610">
        <v>2.9353578823546601E-2</v>
      </c>
      <c r="Q62" s="611">
        <v>0.272591196805549</v>
      </c>
      <c r="R62" s="164">
        <v>0.47010379916853201</v>
      </c>
      <c r="S62" s="165">
        <v>0.42275478562385999</v>
      </c>
      <c r="T62" s="165">
        <v>0.100720337994329</v>
      </c>
      <c r="U62" s="593">
        <v>0.17479471872570176</v>
      </c>
      <c r="V62" s="165">
        <v>0.117603946579072</v>
      </c>
      <c r="W62" s="165">
        <v>8.3682123950824305E-2</v>
      </c>
      <c r="X62" s="594">
        <v>3.3442575814256699E-2</v>
      </c>
      <c r="Y62" s="166">
        <v>0.27551505672003102</v>
      </c>
    </row>
    <row r="63" spans="1:25" x14ac:dyDescent="0.2">
      <c r="A63" s="212" t="s">
        <v>286</v>
      </c>
      <c r="B63" s="231">
        <v>0.41299053643256201</v>
      </c>
      <c r="C63" s="163">
        <v>0.38232321228506699</v>
      </c>
      <c r="D63" s="163">
        <v>7.4256723682826098E-2</v>
      </c>
      <c r="E63" s="593">
        <v>7.1694885014616211E-2</v>
      </c>
      <c r="F63" s="163">
        <v>7.2422264207911494E-2</v>
      </c>
      <c r="G63" s="163">
        <v>5.5587324388246699E-2</v>
      </c>
      <c r="H63" s="163">
        <v>1.6834939819664899E-2</v>
      </c>
      <c r="I63" s="167">
        <v>0.145951608697442</v>
      </c>
      <c r="J63" s="596">
        <v>0.47346299842422901</v>
      </c>
      <c r="K63" s="593">
        <v>0.42137606311003101</v>
      </c>
      <c r="L63" s="593">
        <v>0.11001268417500901</v>
      </c>
      <c r="M63" s="593">
        <v>0.17860833248509411</v>
      </c>
      <c r="N63" s="593">
        <v>0.12138697221099801</v>
      </c>
      <c r="O63" s="593">
        <v>9.38968246379389E-2</v>
      </c>
      <c r="P63" s="610">
        <v>2.7346889395433401E-2</v>
      </c>
      <c r="Q63" s="611">
        <v>0.28862101666010398</v>
      </c>
      <c r="R63" s="164">
        <v>0.47692179424692899</v>
      </c>
      <c r="S63" s="165">
        <v>0.426167002327411</v>
      </c>
      <c r="T63" s="165">
        <v>0.106421624114833</v>
      </c>
      <c r="U63" s="593">
        <v>0.18309848522191005</v>
      </c>
      <c r="V63" s="165">
        <v>0.13137076663168901</v>
      </c>
      <c r="W63" s="165">
        <v>9.2387504786739003E-2</v>
      </c>
      <c r="X63" s="594">
        <v>3.84289104678859E-2</v>
      </c>
      <c r="Y63" s="166">
        <v>0.28952010933674299</v>
      </c>
    </row>
    <row r="64" spans="1:25" x14ac:dyDescent="0.2">
      <c r="A64" s="212" t="s">
        <v>287</v>
      </c>
      <c r="B64" s="231">
        <v>0.42188071371215502</v>
      </c>
      <c r="C64" s="163">
        <v>0.40083917349327602</v>
      </c>
      <c r="D64" s="163">
        <v>4.9875567986346001E-2</v>
      </c>
      <c r="E64" s="593">
        <v>5.9423546915560482E-2</v>
      </c>
      <c r="F64" s="163">
        <v>7.7322097963961597E-2</v>
      </c>
      <c r="G64" s="163">
        <v>5.3427576993704699E-2</v>
      </c>
      <c r="H64" s="163">
        <v>2.3894520970256999E-2</v>
      </c>
      <c r="I64" s="167">
        <v>0.109299114901906</v>
      </c>
      <c r="J64" s="596">
        <v>0.47368692969047799</v>
      </c>
      <c r="K64" s="593">
        <v>0.431039899923848</v>
      </c>
      <c r="L64" s="593">
        <v>9.00321015707512E-2</v>
      </c>
      <c r="M64" s="593">
        <v>0.19094639287276063</v>
      </c>
      <c r="N64" s="593">
        <v>0.129281904718271</v>
      </c>
      <c r="O64" s="593">
        <v>0.100978911569045</v>
      </c>
      <c r="P64" s="610">
        <v>2.7617129362594601E-2</v>
      </c>
      <c r="Q64" s="611">
        <v>0.28097849444351197</v>
      </c>
      <c r="R64" s="164">
        <v>0.47235715953708901</v>
      </c>
      <c r="S64" s="165">
        <v>0.42636208602140102</v>
      </c>
      <c r="T64" s="165">
        <v>9.7373507709215698E-2</v>
      </c>
      <c r="U64" s="593">
        <v>0.18550427676252651</v>
      </c>
      <c r="V64" s="165">
        <v>0.127653145236715</v>
      </c>
      <c r="W64" s="165">
        <v>9.5049454025890101E-2</v>
      </c>
      <c r="X64" s="594">
        <v>3.1964474336588403E-2</v>
      </c>
      <c r="Y64" s="166">
        <v>0.282877784471742</v>
      </c>
    </row>
    <row r="65" spans="1:25" x14ac:dyDescent="0.2">
      <c r="A65" s="212" t="s">
        <v>288</v>
      </c>
      <c r="B65" s="231">
        <v>0.43718698850488202</v>
      </c>
      <c r="C65" s="163">
        <v>0.41321091942129301</v>
      </c>
      <c r="D65" s="163">
        <v>5.4841680365611198E-2</v>
      </c>
      <c r="E65" s="593">
        <v>5.637366704249111E-2</v>
      </c>
      <c r="F65" s="163">
        <v>7.4753203831688E-2</v>
      </c>
      <c r="G65" s="163">
        <v>4.9010663660071098E-2</v>
      </c>
      <c r="H65" s="163">
        <v>2.5742540171616899E-2</v>
      </c>
      <c r="I65" s="167">
        <v>0.111215347408102</v>
      </c>
      <c r="J65" s="596">
        <v>0.46362673971422902</v>
      </c>
      <c r="K65" s="593">
        <v>0.42435376038849798</v>
      </c>
      <c r="L65" s="593">
        <v>8.4708184325042596E-2</v>
      </c>
      <c r="M65" s="593">
        <v>0.19404392201327067</v>
      </c>
      <c r="N65" s="593">
        <v>0.13767511851802999</v>
      </c>
      <c r="O65" s="593">
        <v>0.109102833240764</v>
      </c>
      <c r="P65" s="610">
        <v>2.8572285277266098E-2</v>
      </c>
      <c r="Q65" s="611">
        <v>0.27875210633831299</v>
      </c>
      <c r="R65" s="164">
        <v>0.471946190200767</v>
      </c>
      <c r="S65" s="165">
        <v>0.42994977856045402</v>
      </c>
      <c r="T65" s="165">
        <v>8.89855930873137E-2</v>
      </c>
      <c r="U65" s="593">
        <v>0.18973849005146959</v>
      </c>
      <c r="V65" s="165">
        <v>0.13056049244315701</v>
      </c>
      <c r="W65" s="165">
        <v>9.4826523033443105E-2</v>
      </c>
      <c r="X65" s="594">
        <v>3.5469748028815501E-2</v>
      </c>
      <c r="Y65" s="166">
        <v>0.278724083138783</v>
      </c>
    </row>
    <row r="66" spans="1:25" x14ac:dyDescent="0.2">
      <c r="A66" s="212" t="s">
        <v>289</v>
      </c>
      <c r="B66" s="231">
        <v>0.427800999733354</v>
      </c>
      <c r="C66" s="163">
        <v>0.40118525862748899</v>
      </c>
      <c r="D66" s="163">
        <v>6.2215238212288498E-2</v>
      </c>
      <c r="E66" s="593">
        <v>7.9083670584930335E-2</v>
      </c>
      <c r="F66" s="163">
        <v>0.11160906321602</v>
      </c>
      <c r="G66" s="163">
        <v>6.5867212121744206E-2</v>
      </c>
      <c r="H66" s="163">
        <v>4.57418510942754E-2</v>
      </c>
      <c r="I66" s="167">
        <v>0.14129890879721901</v>
      </c>
      <c r="J66" s="596">
        <v>0.46237943855081298</v>
      </c>
      <c r="K66" s="593">
        <v>0.41549201915235601</v>
      </c>
      <c r="L66" s="593">
        <v>0.1014046375968</v>
      </c>
      <c r="M66" s="593">
        <v>0.19201669191461831</v>
      </c>
      <c r="N66" s="593">
        <v>0.12856843241802099</v>
      </c>
      <c r="O66" s="593">
        <v>0.100373432384869</v>
      </c>
      <c r="P66" s="610">
        <v>2.81950000331521E-2</v>
      </c>
      <c r="Q66" s="611">
        <v>0.29342132951141803</v>
      </c>
      <c r="R66" s="164">
        <v>0.47093817116037101</v>
      </c>
      <c r="S66" s="165">
        <v>0.42208573822428402</v>
      </c>
      <c r="T66" s="165">
        <v>0.10373428175447599</v>
      </c>
      <c r="U66" s="593">
        <v>0.1787601126783368</v>
      </c>
      <c r="V66" s="165">
        <v>0.116765597778102</v>
      </c>
      <c r="W66" s="165">
        <v>8.2026409375832901E-2</v>
      </c>
      <c r="X66" s="594">
        <v>3.4316994359386399E-2</v>
      </c>
      <c r="Y66" s="166">
        <v>0.28249439443281299</v>
      </c>
    </row>
    <row r="67" spans="1:25" x14ac:dyDescent="0.2">
      <c r="A67" s="212" t="s">
        <v>290</v>
      </c>
      <c r="B67" s="231">
        <v>0.38219190916074902</v>
      </c>
      <c r="C67" s="163">
        <v>0.30454571005640002</v>
      </c>
      <c r="D67" s="163">
        <v>0.203160237679682</v>
      </c>
      <c r="E67" s="593">
        <v>2.3885631361167219E-2</v>
      </c>
      <c r="F67" s="163">
        <v>6.5749220481242501E-2</v>
      </c>
      <c r="G67" s="163">
        <v>1.8007373561077001E-2</v>
      </c>
      <c r="H67" s="163">
        <v>4.7741846920165497E-2</v>
      </c>
      <c r="I67" s="167">
        <v>0.227045869040849</v>
      </c>
      <c r="J67" s="596">
        <v>0.406120358514725</v>
      </c>
      <c r="K67" s="593">
        <v>0.338353022652783</v>
      </c>
      <c r="L67" s="593">
        <v>0.16686515325107501</v>
      </c>
      <c r="M67" s="593">
        <v>0.10185316275780948</v>
      </c>
      <c r="N67" s="593">
        <v>8.6092812406184896E-2</v>
      </c>
      <c r="O67" s="593">
        <v>5.1081047961576503E-2</v>
      </c>
      <c r="P67" s="610">
        <v>3.4810303535757897E-2</v>
      </c>
      <c r="Q67" s="611">
        <v>0.26871831600888502</v>
      </c>
      <c r="R67" s="164">
        <v>0.38394534591197799</v>
      </c>
      <c r="S67" s="165">
        <v>0.33372327985636802</v>
      </c>
      <c r="T67" s="165">
        <v>0.13080524764877299</v>
      </c>
      <c r="U67" s="593">
        <v>0.11624612992595335</v>
      </c>
      <c r="V67" s="165">
        <v>9.5981205300604902E-2</v>
      </c>
      <c r="W67" s="165">
        <v>4.9870928483608398E-2</v>
      </c>
      <c r="X67" s="594">
        <v>4.59958237845784E-2</v>
      </c>
      <c r="Y67" s="166">
        <v>0.247051377574727</v>
      </c>
    </row>
    <row r="68" spans="1:25" x14ac:dyDescent="0.2">
      <c r="A68" s="212" t="s">
        <v>291</v>
      </c>
      <c r="B68" s="231">
        <v>0.438514686298275</v>
      </c>
      <c r="C68" s="163">
        <v>0.39681996378925899</v>
      </c>
      <c r="D68" s="163">
        <v>9.5081701506924701E-2</v>
      </c>
      <c r="E68" s="593">
        <v>9.5614861954097019E-2</v>
      </c>
      <c r="F68" s="163">
        <v>0.13426686173230201</v>
      </c>
      <c r="G68" s="163">
        <v>8.3181560326038295E-2</v>
      </c>
      <c r="H68" s="163">
        <v>5.1085301406264001E-2</v>
      </c>
      <c r="I68" s="167">
        <v>0.19069656346102201</v>
      </c>
      <c r="J68" s="596">
        <v>0.45196929739101099</v>
      </c>
      <c r="K68" s="593">
        <v>0.40141230457986199</v>
      </c>
      <c r="L68" s="593">
        <v>0.111859352179428</v>
      </c>
      <c r="M68" s="593">
        <v>0.15851834040352375</v>
      </c>
      <c r="N68" s="593">
        <v>0.146642483603869</v>
      </c>
      <c r="O68" s="593">
        <v>0.10166241364419901</v>
      </c>
      <c r="P68" s="610">
        <v>4.4419126293780802E-2</v>
      </c>
      <c r="Q68" s="611">
        <v>0.27037769258295202</v>
      </c>
      <c r="R68" s="164">
        <v>0.42349948545047</v>
      </c>
      <c r="S68" s="165">
        <v>0.37387450183270599</v>
      </c>
      <c r="T68" s="165">
        <v>0.117178379957131</v>
      </c>
      <c r="U68" s="593">
        <v>0.14836417661553136</v>
      </c>
      <c r="V68" s="165">
        <v>0.134214394834932</v>
      </c>
      <c r="W68" s="165">
        <v>8.1083071311842003E-2</v>
      </c>
      <c r="X68" s="594">
        <v>5.2989430591867497E-2</v>
      </c>
      <c r="Y68" s="166">
        <v>0.26554255657266201</v>
      </c>
    </row>
    <row r="69" spans="1:25" x14ac:dyDescent="0.2">
      <c r="A69" s="212" t="s">
        <v>292</v>
      </c>
      <c r="B69" s="231">
        <v>0.44891423025597499</v>
      </c>
      <c r="C69" s="163">
        <v>0.41385604568911599</v>
      </c>
      <c r="D69" s="163">
        <v>7.8095507346399098E-2</v>
      </c>
      <c r="E69" s="593">
        <v>8.9424843883821298E-2</v>
      </c>
      <c r="F69" s="163">
        <v>0.12008265218729</v>
      </c>
      <c r="G69" s="163">
        <v>6.6940788106067503E-2</v>
      </c>
      <c r="H69" s="163">
        <v>5.3141864081221998E-2</v>
      </c>
      <c r="I69" s="167">
        <v>0.16752035123021999</v>
      </c>
      <c r="J69" s="596">
        <v>0.46584267863455803</v>
      </c>
      <c r="K69" s="593">
        <v>0.41435399112550098</v>
      </c>
      <c r="L69" s="593">
        <v>0.110528059944993</v>
      </c>
      <c r="M69" s="593">
        <v>0.1863229125903226</v>
      </c>
      <c r="N69" s="593">
        <v>0.146947840249569</v>
      </c>
      <c r="O69" s="593">
        <v>0.115417261468421</v>
      </c>
      <c r="P69" s="610">
        <v>3.1293576692222498E-2</v>
      </c>
      <c r="Q69" s="611">
        <v>0.296850972535316</v>
      </c>
      <c r="R69" s="164">
        <v>0.45031156244554599</v>
      </c>
      <c r="S69" s="165">
        <v>0.40096672668128602</v>
      </c>
      <c r="T69" s="165">
        <v>0.109579322139272</v>
      </c>
      <c r="U69" s="593">
        <v>0.18425686127350263</v>
      </c>
      <c r="V69" s="165">
        <v>0.151022542994975</v>
      </c>
      <c r="W69" s="165">
        <v>0.102795877823206</v>
      </c>
      <c r="X69" s="594">
        <v>4.8041837756300297E-2</v>
      </c>
      <c r="Y69" s="166">
        <v>0.29383618341277501</v>
      </c>
    </row>
    <row r="70" spans="1:25" x14ac:dyDescent="0.2">
      <c r="A70" s="212" t="s">
        <v>293</v>
      </c>
      <c r="B70" s="231">
        <v>0.46158904007525198</v>
      </c>
      <c r="C70" s="163">
        <v>0.42007208516107403</v>
      </c>
      <c r="D70" s="163">
        <v>8.9943545686026805E-2</v>
      </c>
      <c r="E70" s="593">
        <v>9.7138545100903514E-2</v>
      </c>
      <c r="F70" s="163">
        <v>0.111512402597141</v>
      </c>
      <c r="G70" s="163">
        <v>7.7877898882616203E-2</v>
      </c>
      <c r="H70" s="163">
        <v>3.3634503714524401E-2</v>
      </c>
      <c r="I70" s="167">
        <v>0.18708209078693</v>
      </c>
      <c r="J70" s="596">
        <v>0.47396837133250003</v>
      </c>
      <c r="K70" s="593">
        <v>0.42527547900477702</v>
      </c>
      <c r="L70" s="593">
        <v>0.10273447612301401</v>
      </c>
      <c r="M70" s="593">
        <v>0.16548257866451635</v>
      </c>
      <c r="N70" s="593">
        <v>0.129056242096035</v>
      </c>
      <c r="O70" s="593">
        <v>0.10318564846138401</v>
      </c>
      <c r="P70" s="610">
        <v>2.55924551818579E-2</v>
      </c>
      <c r="Q70" s="611">
        <v>0.26821705478753</v>
      </c>
      <c r="R70" s="164">
        <v>0.46298025163069001</v>
      </c>
      <c r="S70" s="165">
        <v>0.41593812616859099</v>
      </c>
      <c r="T70" s="165">
        <v>0.101607196627522</v>
      </c>
      <c r="U70" s="593">
        <v>0.16525699370539523</v>
      </c>
      <c r="V70" s="165">
        <v>0.11937697868567899</v>
      </c>
      <c r="W70" s="165">
        <v>8.6953300918578003E-2</v>
      </c>
      <c r="X70" s="594">
        <v>3.2203315614386802E-2</v>
      </c>
      <c r="Y70" s="166">
        <v>0.26686419033291697</v>
      </c>
    </row>
    <row r="71" spans="1:25" x14ac:dyDescent="0.2">
      <c r="A71" s="212" t="s">
        <v>294</v>
      </c>
      <c r="B71" s="231">
        <v>0.45838794537865901</v>
      </c>
      <c r="C71" s="163">
        <v>0.41758554337823101</v>
      </c>
      <c r="D71" s="163">
        <v>8.9012816353017499E-2</v>
      </c>
      <c r="E71" s="593">
        <v>0.13483939000648928</v>
      </c>
      <c r="F71" s="163">
        <v>0.14575356911096701</v>
      </c>
      <c r="G71" s="163">
        <v>9.6422777417261504E-2</v>
      </c>
      <c r="H71" s="163">
        <v>4.9330791693705398E-2</v>
      </c>
      <c r="I71" s="167">
        <v>0.22385220635950701</v>
      </c>
      <c r="J71" s="596">
        <v>0.47038956320848102</v>
      </c>
      <c r="K71" s="593">
        <v>0.42141081786719098</v>
      </c>
      <c r="L71" s="593">
        <v>0.104123792643718</v>
      </c>
      <c r="M71" s="593">
        <v>0.17714135561116856</v>
      </c>
      <c r="N71" s="593">
        <v>0.13095196817685201</v>
      </c>
      <c r="O71" s="593">
        <v>0.10452423346855901</v>
      </c>
      <c r="P71" s="610">
        <v>2.6427734708293502E-2</v>
      </c>
      <c r="Q71" s="611">
        <v>0.28126514825488702</v>
      </c>
      <c r="R71" s="164">
        <v>0.45905307826609298</v>
      </c>
      <c r="S71" s="165">
        <v>0.41497983596051602</v>
      </c>
      <c r="T71" s="165">
        <v>9.6009033360691207E-2</v>
      </c>
      <c r="U71" s="593">
        <v>0.16974151617227184</v>
      </c>
      <c r="V71" s="165">
        <v>0.124099987460372</v>
      </c>
      <c r="W71" s="165">
        <v>8.4965786131292506E-2</v>
      </c>
      <c r="X71" s="594">
        <v>3.7381822308193903E-2</v>
      </c>
      <c r="Y71" s="166">
        <v>0.26575054953296301</v>
      </c>
    </row>
    <row r="72" spans="1:25" x14ac:dyDescent="0.2">
      <c r="A72" s="212" t="s">
        <v>295</v>
      </c>
      <c r="B72" s="231">
        <v>0.47028600692472999</v>
      </c>
      <c r="C72" s="163">
        <v>0.42997339211560498</v>
      </c>
      <c r="D72" s="163">
        <v>8.5719358465999901E-2</v>
      </c>
      <c r="E72" s="593">
        <v>0.11337712808979898</v>
      </c>
      <c r="F72" s="163">
        <v>0.13665147659347801</v>
      </c>
      <c r="G72" s="163">
        <v>9.0008088220788707E-2</v>
      </c>
      <c r="H72" s="163">
        <v>4.6643388372689401E-2</v>
      </c>
      <c r="I72" s="167">
        <v>0.19909648655579901</v>
      </c>
      <c r="J72" s="596">
        <v>0.47401254801111398</v>
      </c>
      <c r="K72" s="593">
        <v>0.432170894028235</v>
      </c>
      <c r="L72" s="593">
        <v>8.82711948416572E-2</v>
      </c>
      <c r="M72" s="593">
        <v>0.17061672016650331</v>
      </c>
      <c r="N72" s="593">
        <v>0.13220896689362999</v>
      </c>
      <c r="O72" s="593">
        <v>9.8216339129588603E-2</v>
      </c>
      <c r="P72" s="610">
        <v>3.3796654377361901E-2</v>
      </c>
      <c r="Q72" s="611">
        <v>0.25888791500816</v>
      </c>
      <c r="R72" s="164">
        <v>0.46707021575068097</v>
      </c>
      <c r="S72" s="165">
        <v>0.428601456670334</v>
      </c>
      <c r="T72" s="165">
        <v>8.2361832938799798E-2</v>
      </c>
      <c r="U72" s="593">
        <v>0.1647389061632677</v>
      </c>
      <c r="V72" s="165">
        <v>0.121891804773124</v>
      </c>
      <c r="W72" s="165">
        <v>8.3336471401862899E-2</v>
      </c>
      <c r="X72" s="594">
        <v>3.8312080656326603E-2</v>
      </c>
      <c r="Y72" s="166">
        <v>0.24710073910206801</v>
      </c>
    </row>
    <row r="73" spans="1:25" x14ac:dyDescent="0.2">
      <c r="A73" s="212" t="s">
        <v>296</v>
      </c>
      <c r="B73" s="231">
        <v>0.45420554170725502</v>
      </c>
      <c r="C73" s="163">
        <v>0.425700676694236</v>
      </c>
      <c r="D73" s="163">
        <v>6.2757633704502505E-2</v>
      </c>
      <c r="E73" s="593">
        <v>0.10337151035019836</v>
      </c>
      <c r="F73" s="163">
        <v>0.114054007771313</v>
      </c>
      <c r="G73" s="163">
        <v>7.7998540330505101E-2</v>
      </c>
      <c r="H73" s="163">
        <v>3.6055467440808002E-2</v>
      </c>
      <c r="I73" s="167">
        <v>0.166129144054701</v>
      </c>
      <c r="J73" s="596">
        <v>0.47535015478346998</v>
      </c>
      <c r="K73" s="593">
        <v>0.440033394354506</v>
      </c>
      <c r="L73" s="593">
        <v>7.4296305730776196E-2</v>
      </c>
      <c r="M73" s="593">
        <v>0.16852933092903061</v>
      </c>
      <c r="N73" s="593">
        <v>0.12642129818939901</v>
      </c>
      <c r="O73" s="593">
        <v>9.5608237194741805E-2</v>
      </c>
      <c r="P73" s="610">
        <v>3.0763790664780799E-2</v>
      </c>
      <c r="Q73" s="611">
        <v>0.242825636659807</v>
      </c>
      <c r="R73" s="164">
        <v>0.46853232366079101</v>
      </c>
      <c r="S73" s="165">
        <v>0.43588987080354202</v>
      </c>
      <c r="T73" s="165">
        <v>6.9669585658898997E-2</v>
      </c>
      <c r="U73" s="593">
        <v>0.17377923759683384</v>
      </c>
      <c r="V73" s="165">
        <v>0.12119160988463901</v>
      </c>
      <c r="W73" s="165">
        <v>8.5953849406136901E-2</v>
      </c>
      <c r="X73" s="594">
        <v>3.4799657788378999E-2</v>
      </c>
      <c r="Y73" s="166">
        <v>0.243448823255733</v>
      </c>
    </row>
    <row r="74" spans="1:25" x14ac:dyDescent="0.2">
      <c r="A74" s="212" t="s">
        <v>297</v>
      </c>
      <c r="B74" s="231">
        <v>0.45841118818047899</v>
      </c>
      <c r="C74" s="163">
        <v>0.42579624485511097</v>
      </c>
      <c r="D74" s="163">
        <v>7.1147790818157294E-2</v>
      </c>
      <c r="E74" s="593">
        <v>9.3592384884269436E-2</v>
      </c>
      <c r="F74" s="163">
        <v>8.4823390435950094E-2</v>
      </c>
      <c r="G74" s="163">
        <v>6.1064455132986299E-2</v>
      </c>
      <c r="H74" s="163">
        <v>2.3758935302963701E-2</v>
      </c>
      <c r="I74" s="167">
        <v>0.16474017570242699</v>
      </c>
      <c r="J74" s="612">
        <v>0.47360556153188998</v>
      </c>
      <c r="K74" s="593">
        <v>0.43847733470912698</v>
      </c>
      <c r="L74" s="593">
        <v>7.4171905222437107E-2</v>
      </c>
      <c r="M74" s="593">
        <v>0.1484139936600043</v>
      </c>
      <c r="N74" s="593">
        <v>0.10287684021061699</v>
      </c>
      <c r="O74" s="593">
        <v>8.2489455727487601E-2</v>
      </c>
      <c r="P74" s="610">
        <v>2.0387384483129201E-2</v>
      </c>
      <c r="Q74" s="611">
        <v>0.22258589888244101</v>
      </c>
      <c r="R74" s="164">
        <v>0.465262648110985</v>
      </c>
      <c r="S74" s="165">
        <v>0.43283747600669598</v>
      </c>
      <c r="T74" s="165">
        <v>6.9692188349825102E-2</v>
      </c>
      <c r="U74" s="593">
        <v>0.1552719399533411</v>
      </c>
      <c r="V74" s="165">
        <v>0.100140825380594</v>
      </c>
      <c r="W74" s="165">
        <v>6.8682628059314799E-2</v>
      </c>
      <c r="X74" s="594">
        <v>3.1265541044399603E-2</v>
      </c>
      <c r="Y74" s="166">
        <v>0.22496412830316601</v>
      </c>
    </row>
    <row r="75" spans="1:25" x14ac:dyDescent="0.2">
      <c r="A75" s="212" t="s">
        <v>298</v>
      </c>
      <c r="B75" s="231">
        <v>0.47701024308886703</v>
      </c>
      <c r="C75" s="163">
        <v>0.44201363777249703</v>
      </c>
      <c r="D75" s="163">
        <v>7.3366569845020893E-2</v>
      </c>
      <c r="E75" s="593">
        <v>0.12346113532726619</v>
      </c>
      <c r="F75" s="163">
        <v>0.14413403931912899</v>
      </c>
      <c r="G75" s="163">
        <v>9.9407853769662505E-2</v>
      </c>
      <c r="H75" s="163">
        <v>4.4726185549466099E-2</v>
      </c>
      <c r="I75" s="167">
        <v>0.19682770517228701</v>
      </c>
      <c r="J75" s="612">
        <v>0.47698996611975703</v>
      </c>
      <c r="K75" s="593">
        <v>0.44581979343514899</v>
      </c>
      <c r="L75" s="593">
        <v>6.5347648585090207E-2</v>
      </c>
      <c r="M75" s="593">
        <v>0.15518589467272254</v>
      </c>
      <c r="N75" s="593">
        <v>0.11882380157476601</v>
      </c>
      <c r="O75" s="593">
        <v>8.8509796938009602E-2</v>
      </c>
      <c r="P75" s="610">
        <v>3.0314004636756899E-2</v>
      </c>
      <c r="Q75" s="611">
        <v>0.22053354325781299</v>
      </c>
      <c r="R75" s="164">
        <v>0.47876797546724797</v>
      </c>
      <c r="S75" s="165">
        <v>0.44593370841383201</v>
      </c>
      <c r="T75" s="165">
        <v>6.8580750459284301E-2</v>
      </c>
      <c r="U75" s="593">
        <v>0.16267712232088916</v>
      </c>
      <c r="V75" s="165">
        <v>0.111270609730606</v>
      </c>
      <c r="W75" s="165">
        <v>7.6753172983098694E-2</v>
      </c>
      <c r="X75" s="594">
        <v>3.3669620939523602E-2</v>
      </c>
      <c r="Y75" s="166">
        <v>0.23125787278017301</v>
      </c>
    </row>
    <row r="76" spans="1:25" x14ac:dyDescent="0.2">
      <c r="A76" s="212" t="s">
        <v>299</v>
      </c>
      <c r="B76" s="231">
        <v>0.46696606290267001</v>
      </c>
      <c r="C76" s="163">
        <v>0.427000532137221</v>
      </c>
      <c r="D76" s="163">
        <v>8.5585514538299601E-2</v>
      </c>
      <c r="E76" s="593">
        <v>0.1157149278802552</v>
      </c>
      <c r="F76" s="163">
        <v>0.103763317902573</v>
      </c>
      <c r="G76" s="163">
        <v>7.9836439200965295E-2</v>
      </c>
      <c r="H76" s="163">
        <v>2.3926878701608E-2</v>
      </c>
      <c r="I76" s="167">
        <v>0.20130044241855499</v>
      </c>
      <c r="J76" s="612">
        <v>0.48327525867339999</v>
      </c>
      <c r="K76" s="593">
        <v>0.45052707785829199</v>
      </c>
      <c r="L76" s="593">
        <v>6.7762998885980794E-2</v>
      </c>
      <c r="M76" s="593">
        <v>0.15899156500189057</v>
      </c>
      <c r="N76" s="593">
        <v>0.114230751193955</v>
      </c>
      <c r="O76" s="593">
        <v>8.5368569178888798E-2</v>
      </c>
      <c r="P76" s="610">
        <v>2.8824796618523701E-2</v>
      </c>
      <c r="Q76" s="611">
        <v>0.22675456388787099</v>
      </c>
      <c r="R76" s="164">
        <v>0.47634473036223701</v>
      </c>
      <c r="S76" s="165">
        <v>0.44247997093529901</v>
      </c>
      <c r="T76" s="165">
        <v>7.1092965384933093E-2</v>
      </c>
      <c r="U76" s="593">
        <v>0.16028265524440552</v>
      </c>
      <c r="V76" s="165">
        <v>0.110327299510369</v>
      </c>
      <c r="W76" s="165">
        <v>7.5916098827977493E-2</v>
      </c>
      <c r="X76" s="594">
        <v>3.3076006099022802E-2</v>
      </c>
      <c r="Y76" s="166">
        <v>0.231375620629339</v>
      </c>
    </row>
    <row r="77" spans="1:25" x14ac:dyDescent="0.2">
      <c r="A77" s="212" t="s">
        <v>300</v>
      </c>
      <c r="B77" s="231">
        <v>0.463111312040901</v>
      </c>
      <c r="C77" s="163">
        <v>0.43127006617818697</v>
      </c>
      <c r="D77" s="163">
        <v>6.8755059604120705E-2</v>
      </c>
      <c r="E77" s="593">
        <v>9.7989650629375064E-2</v>
      </c>
      <c r="F77" s="163">
        <v>0.11370815409768401</v>
      </c>
      <c r="G77" s="163">
        <v>8.1148113462118407E-2</v>
      </c>
      <c r="H77" s="163">
        <v>3.2560040635565599E-2</v>
      </c>
      <c r="I77" s="167">
        <v>0.16674471023349599</v>
      </c>
      <c r="J77" s="612">
        <v>0.47985459948727599</v>
      </c>
      <c r="K77" s="593">
        <v>0.44858757223037499</v>
      </c>
      <c r="L77" s="593">
        <v>6.5159378049745503E-2</v>
      </c>
      <c r="M77" s="593">
        <v>0.16005426898425343</v>
      </c>
      <c r="N77" s="593">
        <v>0.120180742753145</v>
      </c>
      <c r="O77" s="593">
        <v>8.5259343760715298E-2</v>
      </c>
      <c r="P77" s="610">
        <v>3.4921398992429999E-2</v>
      </c>
      <c r="Q77" s="611">
        <v>0.22521364703399899</v>
      </c>
      <c r="R77" s="164">
        <v>0.47614941255384802</v>
      </c>
      <c r="S77" s="165">
        <v>0.44623864011057901</v>
      </c>
      <c r="T77" s="165">
        <v>6.2818039158846095E-2</v>
      </c>
      <c r="U77" s="593">
        <v>0.15432398359137148</v>
      </c>
      <c r="V77" s="165">
        <v>0.10886595482245599</v>
      </c>
      <c r="W77" s="165">
        <v>7.1107381514963902E-2</v>
      </c>
      <c r="X77" s="594">
        <v>3.72933942856815E-2</v>
      </c>
      <c r="Y77" s="166">
        <v>0.21714202275021799</v>
      </c>
    </row>
    <row r="78" spans="1:25" x14ac:dyDescent="0.2">
      <c r="A78" s="212" t="s">
        <v>301</v>
      </c>
      <c r="B78" s="164">
        <v>0.44890112611414501</v>
      </c>
      <c r="C78" s="165">
        <v>0.41611192536352398</v>
      </c>
      <c r="D78" s="165">
        <v>7.3043257954053198E-2</v>
      </c>
      <c r="E78" s="593">
        <v>0.11170817022041697</v>
      </c>
      <c r="F78" s="165">
        <v>0.11540221806324</v>
      </c>
      <c r="G78" s="165">
        <v>9.5178940658227004E-2</v>
      </c>
      <c r="H78" s="165">
        <v>2.0223277405013101E-2</v>
      </c>
      <c r="I78" s="167">
        <v>0.18475142817446999</v>
      </c>
      <c r="J78" s="596">
        <v>0.488181026215743</v>
      </c>
      <c r="K78" s="593">
        <v>0.45236875387727399</v>
      </c>
      <c r="L78" s="593">
        <v>7.3358591209650797E-2</v>
      </c>
      <c r="M78" s="593">
        <v>0.15781179787185515</v>
      </c>
      <c r="N78" s="593">
        <v>0.10133744240224</v>
      </c>
      <c r="O78" s="593">
        <v>7.4069676669635501E-2</v>
      </c>
      <c r="P78" s="610">
        <v>2.7111184584909499E-2</v>
      </c>
      <c r="Q78" s="613">
        <v>0.231170389081506</v>
      </c>
      <c r="R78" s="164">
        <v>0.48287278522987198</v>
      </c>
      <c r="S78" s="165">
        <v>0.44967756263772901</v>
      </c>
      <c r="T78" s="165">
        <v>6.8745275375873202E-2</v>
      </c>
      <c r="U78" s="593">
        <v>0.14803163369701466</v>
      </c>
      <c r="V78" s="165">
        <v>9.4065942692586099E-2</v>
      </c>
      <c r="W78" s="165">
        <v>6.3452919800061403E-2</v>
      </c>
      <c r="X78" s="594">
        <v>3.0036325776476198E-2</v>
      </c>
      <c r="Y78" s="166">
        <v>0.21677690907288799</v>
      </c>
    </row>
    <row r="79" spans="1:25" x14ac:dyDescent="0.2">
      <c r="A79" s="212" t="s">
        <v>302</v>
      </c>
      <c r="B79" s="164">
        <v>0.46640801088331701</v>
      </c>
      <c r="C79" s="165">
        <v>0.42870456663560103</v>
      </c>
      <c r="D79" s="165">
        <v>8.0837900224549702E-2</v>
      </c>
      <c r="E79" s="593">
        <v>9.5103873875288542E-2</v>
      </c>
      <c r="F79" s="165">
        <v>9.7357222492658907E-2</v>
      </c>
      <c r="G79" s="165">
        <v>7.6378311323273093E-2</v>
      </c>
      <c r="H79" s="165">
        <v>2.0978911169385901E-2</v>
      </c>
      <c r="I79" s="167">
        <v>0.17594177409983799</v>
      </c>
      <c r="J79" s="596">
        <v>0.49211899239900397</v>
      </c>
      <c r="K79" s="593">
        <v>0.45850338741744301</v>
      </c>
      <c r="L79" s="593">
        <v>6.8307879802992896E-2</v>
      </c>
      <c r="M79" s="593">
        <v>0.16910853747578339</v>
      </c>
      <c r="N79" s="593">
        <v>0.106963136299546</v>
      </c>
      <c r="O79" s="593">
        <v>8.7232311828146503E-2</v>
      </c>
      <c r="P79" s="610">
        <v>1.9730824471399701E-2</v>
      </c>
      <c r="Q79" s="613">
        <v>0.23741641727877599</v>
      </c>
      <c r="R79" s="164">
        <v>0.47552052455923999</v>
      </c>
      <c r="S79" s="165">
        <v>0.44585545565332102</v>
      </c>
      <c r="T79" s="165">
        <v>6.2384413235193302E-2</v>
      </c>
      <c r="U79" s="593">
        <v>0.16199851242060126</v>
      </c>
      <c r="V79" s="165">
        <v>0.10615562873119801</v>
      </c>
      <c r="W79" s="165">
        <v>7.4341630234228698E-2</v>
      </c>
      <c r="X79" s="594">
        <v>3.1301972466190001E-2</v>
      </c>
      <c r="Y79" s="166">
        <v>0.22438292565579501</v>
      </c>
    </row>
    <row r="80" spans="1:25" x14ac:dyDescent="0.2">
      <c r="A80" s="212" t="s">
        <v>303</v>
      </c>
      <c r="B80" s="164">
        <v>0.45297539526034802</v>
      </c>
      <c r="C80" s="165">
        <v>0.43819756529494402</v>
      </c>
      <c r="D80" s="165">
        <v>3.2623913175041902E-2</v>
      </c>
      <c r="E80" s="593">
        <v>9.3853260979201547E-2</v>
      </c>
      <c r="F80" s="165">
        <v>0.105238950192653</v>
      </c>
      <c r="G80" s="165">
        <v>7.5350507353089499E-2</v>
      </c>
      <c r="H80" s="165">
        <v>2.98884428395635E-2</v>
      </c>
      <c r="I80" s="167">
        <v>0.12647717415424301</v>
      </c>
      <c r="J80" s="596">
        <v>0.48866514678026202</v>
      </c>
      <c r="K80" s="593">
        <v>0.45903428715779898</v>
      </c>
      <c r="L80" s="593">
        <v>6.0636326977063601E-2</v>
      </c>
      <c r="M80" s="593">
        <v>0.14410697652247068</v>
      </c>
      <c r="N80" s="593">
        <v>9.7497194626566502E-2</v>
      </c>
      <c r="O80" s="593">
        <v>7.4429037257678202E-2</v>
      </c>
      <c r="P80" s="610">
        <v>2.27212702060967E-2</v>
      </c>
      <c r="Q80" s="613">
        <v>0.20474330349953401</v>
      </c>
      <c r="R80" s="164">
        <v>0.48228177752517398</v>
      </c>
      <c r="S80" s="165">
        <v>0.45466617888196997</v>
      </c>
      <c r="T80" s="165">
        <v>5.7260298709424597E-2</v>
      </c>
      <c r="U80" s="593">
        <v>0.15199808752554475</v>
      </c>
      <c r="V80" s="165">
        <v>0.103219221747599</v>
      </c>
      <c r="W80" s="165">
        <v>6.7875460868271606E-2</v>
      </c>
      <c r="X80" s="594">
        <v>3.4745021820407403E-2</v>
      </c>
      <c r="Y80" s="166">
        <v>0.20925838623496901</v>
      </c>
    </row>
    <row r="81" spans="1:25" x14ac:dyDescent="0.2">
      <c r="A81" s="212" t="s">
        <v>217</v>
      </c>
      <c r="B81" s="164">
        <v>0.44281430244393599</v>
      </c>
      <c r="C81" s="165">
        <v>0.41494379931924402</v>
      </c>
      <c r="D81" s="165">
        <v>6.2939482692569104E-2</v>
      </c>
      <c r="E81" s="593">
        <v>9.8081620715365567E-2</v>
      </c>
      <c r="F81" s="165">
        <v>0.11455076475652599</v>
      </c>
      <c r="G81" s="165">
        <v>8.2115036847547104E-2</v>
      </c>
      <c r="H81" s="165">
        <v>3.2435727908978897E-2</v>
      </c>
      <c r="I81" s="167">
        <v>0.16102110340793499</v>
      </c>
      <c r="J81" s="596">
        <v>0.48591101283808003</v>
      </c>
      <c r="K81" s="593">
        <v>0.45877097015498702</v>
      </c>
      <c r="L81" s="593">
        <v>5.5853936144757498E-2</v>
      </c>
      <c r="M81" s="593">
        <v>0.15631050694880069</v>
      </c>
      <c r="N81" s="593">
        <v>0.10724660643726</v>
      </c>
      <c r="O81" s="593">
        <v>7.9865615562209405E-2</v>
      </c>
      <c r="P81" s="610">
        <v>2.7141388208056599E-2</v>
      </c>
      <c r="Q81" s="613">
        <v>0.212164443093558</v>
      </c>
      <c r="R81" s="164">
        <v>0.485630275180579</v>
      </c>
      <c r="S81" s="165">
        <v>0.45779117269658098</v>
      </c>
      <c r="T81" s="165">
        <v>5.7325714451484502E-2</v>
      </c>
      <c r="U81" s="593">
        <v>0.15528354384142748</v>
      </c>
      <c r="V81" s="165">
        <v>0.104711601202986</v>
      </c>
      <c r="W81" s="165">
        <v>6.7584440627456596E-2</v>
      </c>
      <c r="X81" s="594">
        <v>3.64233245120794E-2</v>
      </c>
      <c r="Y81" s="166">
        <v>0.212609258292912</v>
      </c>
    </row>
    <row r="82" spans="1:25" x14ac:dyDescent="0.2">
      <c r="A82" s="212" t="s">
        <v>304</v>
      </c>
      <c r="B82" s="164">
        <v>0.453104205392238</v>
      </c>
      <c r="C82" s="165">
        <v>0.41845646320304503</v>
      </c>
      <c r="D82" s="165">
        <v>7.6467491973947005E-2</v>
      </c>
      <c r="E82" s="593">
        <v>0.11287101660659683</v>
      </c>
      <c r="F82" s="165">
        <v>0.12756904012825601</v>
      </c>
      <c r="G82" s="165">
        <v>8.8746649951582504E-2</v>
      </c>
      <c r="H82" s="165">
        <v>3.8822390176673598E-2</v>
      </c>
      <c r="I82" s="167">
        <v>0.18933850858054399</v>
      </c>
      <c r="J82" s="596">
        <v>0.48520009887932602</v>
      </c>
      <c r="K82" s="593">
        <v>0.452274255864059</v>
      </c>
      <c r="L82" s="593">
        <v>6.7860338634136E-2</v>
      </c>
      <c r="M82" s="593">
        <v>0.17802860830007938</v>
      </c>
      <c r="N82" s="593">
        <v>0.118516128698558</v>
      </c>
      <c r="O82" s="593">
        <v>9.1435289949336807E-2</v>
      </c>
      <c r="P82" s="610">
        <v>2.7043015897235598E-2</v>
      </c>
      <c r="Q82" s="613">
        <v>0.24588894693421501</v>
      </c>
      <c r="R82" s="164">
        <v>0.47991306385308502</v>
      </c>
      <c r="S82" s="165">
        <v>0.44313970087872201</v>
      </c>
      <c r="T82" s="165">
        <v>7.6625050960522204E-2</v>
      </c>
      <c r="U82" s="593">
        <v>0.16010482905077181</v>
      </c>
      <c r="V82" s="165">
        <v>0.10166171789240699</v>
      </c>
      <c r="W82" s="165">
        <v>6.9512757557471896E-2</v>
      </c>
      <c r="X82" s="594">
        <v>3.1758527041994299E-2</v>
      </c>
      <c r="Y82" s="166">
        <v>0.236729880011294</v>
      </c>
    </row>
    <row r="83" spans="1:25" x14ac:dyDescent="0.2">
      <c r="A83" s="212" t="s">
        <v>305</v>
      </c>
      <c r="B83" s="164">
        <v>0.45450315864465402</v>
      </c>
      <c r="C83" s="165">
        <v>0.417506306384897</v>
      </c>
      <c r="D83" s="165">
        <v>8.1400649381807702E-2</v>
      </c>
      <c r="E83" s="593">
        <v>0.11935589641880329</v>
      </c>
      <c r="F83" s="165">
        <v>0.124326226387934</v>
      </c>
      <c r="G83" s="165">
        <v>0.102509556788919</v>
      </c>
      <c r="H83" s="165">
        <v>2.1816669599014699E-2</v>
      </c>
      <c r="I83" s="167">
        <v>0.200756545800611</v>
      </c>
      <c r="J83" s="596">
        <v>0.49130575236696999</v>
      </c>
      <c r="K83" s="593">
        <v>0.45374600755169098</v>
      </c>
      <c r="L83" s="593">
        <v>7.6448819567705495E-2</v>
      </c>
      <c r="M83" s="593">
        <v>0.16211282926703335</v>
      </c>
      <c r="N83" s="593">
        <v>0.111448566184239</v>
      </c>
      <c r="O83" s="593">
        <v>8.2341020998318096E-2</v>
      </c>
      <c r="P83" s="610">
        <v>2.9107545185921301E-2</v>
      </c>
      <c r="Q83" s="613">
        <v>0.23856164883473899</v>
      </c>
      <c r="R83" s="164">
        <v>0.48509445298412102</v>
      </c>
      <c r="S83" s="165">
        <v>0.44839990717668399</v>
      </c>
      <c r="T83" s="165">
        <v>7.5644125760880601E-2</v>
      </c>
      <c r="U83" s="593">
        <v>0.15979429348844201</v>
      </c>
      <c r="V83" s="165">
        <v>0.118107326593182</v>
      </c>
      <c r="W83" s="165">
        <v>8.0713801567301596E-2</v>
      </c>
      <c r="X83" s="594">
        <v>3.7193679716576999E-2</v>
      </c>
      <c r="Y83" s="166">
        <v>0.23543841924932299</v>
      </c>
    </row>
    <row r="84" spans="1:25" x14ac:dyDescent="0.2">
      <c r="A84" s="212" t="s">
        <v>306</v>
      </c>
      <c r="B84" s="164">
        <v>0.44975464630064699</v>
      </c>
      <c r="C84" s="165">
        <v>0.41970267304011799</v>
      </c>
      <c r="D84" s="165">
        <v>6.6818594332963596E-2</v>
      </c>
      <c r="E84" s="593">
        <v>0.11365937279419179</v>
      </c>
      <c r="F84" s="165">
        <v>0.157704951094081</v>
      </c>
      <c r="G84" s="165">
        <v>0.103999193304427</v>
      </c>
      <c r="H84" s="165">
        <v>5.3705757789654099E-2</v>
      </c>
      <c r="I84" s="167">
        <v>0.180477967127155</v>
      </c>
      <c r="J84" s="596">
        <v>0.489503621090492</v>
      </c>
      <c r="K84" s="593">
        <v>0.45273995430335101</v>
      </c>
      <c r="L84" s="593">
        <v>7.5103973092660994E-2</v>
      </c>
      <c r="M84" s="593">
        <v>0.17682978431910437</v>
      </c>
      <c r="N84" s="593">
        <v>0.119364910666012</v>
      </c>
      <c r="O84" s="593">
        <v>8.9900837948238804E-2</v>
      </c>
      <c r="P84" s="610">
        <v>2.9091069347649701E-2</v>
      </c>
      <c r="Q84" s="613">
        <v>0.25193375741176499</v>
      </c>
      <c r="R84" s="164">
        <v>0.48325383338472899</v>
      </c>
      <c r="S84" s="165">
        <v>0.44979726713984702</v>
      </c>
      <c r="T84" s="165">
        <v>6.92318693274524E-2</v>
      </c>
      <c r="U84" s="593">
        <v>0.17618507915195636</v>
      </c>
      <c r="V84" s="165">
        <v>0.113623555548686</v>
      </c>
      <c r="W84" s="165">
        <v>8.0937385421101002E-2</v>
      </c>
      <c r="X84" s="594">
        <v>3.1580990719222303E-2</v>
      </c>
      <c r="Y84" s="166">
        <v>0.24541694847940901</v>
      </c>
    </row>
    <row r="85" spans="1:25" x14ac:dyDescent="0.2">
      <c r="A85" s="212" t="s">
        <v>307</v>
      </c>
      <c r="B85" s="164">
        <v>0.44258863578749102</v>
      </c>
      <c r="C85" s="165">
        <v>0.420059392315214</v>
      </c>
      <c r="D85" s="165">
        <v>5.0903348280038001E-2</v>
      </c>
      <c r="E85" s="593">
        <v>8.4017936045560168E-2</v>
      </c>
      <c r="F85" s="165">
        <v>0.133882106503453</v>
      </c>
      <c r="G85" s="165">
        <v>7.8629758125225005E-2</v>
      </c>
      <c r="H85" s="165">
        <v>5.5252348378227997E-2</v>
      </c>
      <c r="I85" s="167">
        <v>0.134921284325598</v>
      </c>
      <c r="J85" s="596">
        <v>0.49068678821266498</v>
      </c>
      <c r="K85" s="593">
        <v>0.45678333573928298</v>
      </c>
      <c r="L85" s="593">
        <v>6.9093876761743694E-2</v>
      </c>
      <c r="M85" s="593">
        <v>0.17157731762688339</v>
      </c>
      <c r="N85" s="593">
        <v>0.115374535730393</v>
      </c>
      <c r="O85" s="593">
        <v>8.9210371142165207E-2</v>
      </c>
      <c r="P85" s="610">
        <v>2.61641645882273E-2</v>
      </c>
      <c r="Q85" s="613">
        <v>0.240671194388627</v>
      </c>
      <c r="R85" s="164">
        <v>0.48796130000923699</v>
      </c>
      <c r="S85" s="165">
        <v>0.45650949938074897</v>
      </c>
      <c r="T85" s="165">
        <v>6.4455522657005895E-2</v>
      </c>
      <c r="U85" s="593">
        <v>0.16642438285058567</v>
      </c>
      <c r="V85" s="165">
        <v>0.112939166796427</v>
      </c>
      <c r="W85" s="165">
        <v>7.6455675960837605E-2</v>
      </c>
      <c r="X85" s="594">
        <v>3.5523965730676101E-2</v>
      </c>
      <c r="Y85" s="166">
        <v>0.23087990550759199</v>
      </c>
    </row>
    <row r="86" spans="1:25" x14ac:dyDescent="0.2">
      <c r="A86" s="212" t="s">
        <v>308</v>
      </c>
      <c r="B86" s="164">
        <v>0.432318664555635</v>
      </c>
      <c r="C86" s="165">
        <v>0.41426464528162799</v>
      </c>
      <c r="D86" s="165">
        <v>4.1760906373460999E-2</v>
      </c>
      <c r="E86" s="593">
        <v>7.9788457116578518E-2</v>
      </c>
      <c r="F86" s="165">
        <v>9.1414954325968398E-2</v>
      </c>
      <c r="G86" s="165">
        <v>6.3596647087104705E-2</v>
      </c>
      <c r="H86" s="165">
        <v>2.78183072388637E-2</v>
      </c>
      <c r="I86" s="167">
        <v>0.12154936349004</v>
      </c>
      <c r="J86" s="596">
        <v>0.48253158940311702</v>
      </c>
      <c r="K86" s="593">
        <v>0.44693729669212401</v>
      </c>
      <c r="L86" s="593">
        <v>7.3765725379809702E-2</v>
      </c>
      <c r="M86" s="593">
        <v>0.16822826714814265</v>
      </c>
      <c r="N86" s="593">
        <v>0.111103362033978</v>
      </c>
      <c r="O86" s="593">
        <v>8.0682099599534193E-2</v>
      </c>
      <c r="P86" s="610">
        <v>3.0218817794334999E-2</v>
      </c>
      <c r="Q86" s="613">
        <v>0.24199399252795201</v>
      </c>
      <c r="R86" s="164">
        <v>0.48227256191523399</v>
      </c>
      <c r="S86" s="165">
        <v>0.44422320260897002</v>
      </c>
      <c r="T86" s="165">
        <v>7.8895965292238898E-2</v>
      </c>
      <c r="U86" s="593">
        <v>0.16136594075157309</v>
      </c>
      <c r="V86" s="165">
        <v>9.9803362053843603E-2</v>
      </c>
      <c r="W86" s="165">
        <v>7.0054378502863099E-2</v>
      </c>
      <c r="X86" s="594">
        <v>2.8599375802174101E-2</v>
      </c>
      <c r="Y86" s="166">
        <v>0.24026190604381201</v>
      </c>
    </row>
    <row r="87" spans="1:25" x14ac:dyDescent="0.2">
      <c r="A87" s="212" t="s">
        <v>309</v>
      </c>
      <c r="B87" s="164">
        <v>0.43801760254619898</v>
      </c>
      <c r="C87" s="165">
        <v>0.41382582933685502</v>
      </c>
      <c r="D87" s="165">
        <v>5.5230139311106201E-2</v>
      </c>
      <c r="E87" s="593">
        <v>7.067299374706508E-2</v>
      </c>
      <c r="F87" s="165">
        <v>9.9527940485899996E-2</v>
      </c>
      <c r="G87" s="165">
        <v>6.4193503208851296E-2</v>
      </c>
      <c r="H87" s="165">
        <v>3.53344372770487E-2</v>
      </c>
      <c r="I87" s="167">
        <v>0.125903133058171</v>
      </c>
      <c r="J87" s="596">
        <v>0.48849601570386603</v>
      </c>
      <c r="K87" s="593">
        <v>0.45235907973103101</v>
      </c>
      <c r="L87" s="593">
        <v>7.3975907297353094E-2</v>
      </c>
      <c r="M87" s="593">
        <v>0.17474724059842014</v>
      </c>
      <c r="N87" s="593">
        <v>0.11875902712148501</v>
      </c>
      <c r="O87" s="593">
        <v>8.8800765219695002E-2</v>
      </c>
      <c r="P87" s="610">
        <v>2.9635068663438301E-2</v>
      </c>
      <c r="Q87" s="613">
        <v>0.24872314789577299</v>
      </c>
      <c r="R87" s="164">
        <v>0.48129466212848099</v>
      </c>
      <c r="S87" s="165">
        <v>0.44483062866737</v>
      </c>
      <c r="T87" s="165">
        <v>7.5762389094141805E-2</v>
      </c>
      <c r="U87" s="593">
        <v>0.17148653012970702</v>
      </c>
      <c r="V87" s="165">
        <v>0.115868526102053</v>
      </c>
      <c r="W87" s="165">
        <v>7.8852772206197699E-2</v>
      </c>
      <c r="X87" s="594">
        <v>3.5479384860512803E-2</v>
      </c>
      <c r="Y87" s="166">
        <v>0.24724891922384901</v>
      </c>
    </row>
    <row r="88" spans="1:25" x14ac:dyDescent="0.2">
      <c r="A88" s="212" t="s">
        <v>310</v>
      </c>
      <c r="B88" s="164">
        <v>0.44450047818796501</v>
      </c>
      <c r="C88" s="165">
        <v>0.416873641306795</v>
      </c>
      <c r="D88" s="165">
        <v>6.2152547042901803E-2</v>
      </c>
      <c r="E88" s="165">
        <v>9.6318416830094497E-2</v>
      </c>
      <c r="F88" s="165">
        <v>9.3895362971847196E-2</v>
      </c>
      <c r="G88" s="165">
        <v>7.5957470947665306E-2</v>
      </c>
      <c r="H88" s="165">
        <v>1.79378920241819E-2</v>
      </c>
      <c r="I88" s="167">
        <v>0.158470963872996</v>
      </c>
      <c r="J88" s="596">
        <v>0.49794777953457298</v>
      </c>
      <c r="K88" s="593">
        <v>0.46065916119322498</v>
      </c>
      <c r="L88" s="593">
        <v>7.4884596083954702E-2</v>
      </c>
      <c r="M88" s="593">
        <v>0.16862616553978718</v>
      </c>
      <c r="N88" s="593">
        <v>0.117617026479043</v>
      </c>
      <c r="O88" s="593">
        <v>8.3602928815876804E-2</v>
      </c>
      <c r="P88" s="610">
        <v>3.3662607322289199E-2</v>
      </c>
      <c r="Q88" s="613">
        <v>0.24351076162374199</v>
      </c>
      <c r="R88" s="164">
        <v>0.48595159846750402</v>
      </c>
      <c r="S88" s="165">
        <v>0.45398952221480998</v>
      </c>
      <c r="T88" s="165">
        <v>6.5772139351921402E-2</v>
      </c>
      <c r="U88" s="593">
        <v>0.161</v>
      </c>
      <c r="V88" s="165">
        <v>0.108582962143246</v>
      </c>
      <c r="W88" s="165">
        <v>7.2585562768299305E-2</v>
      </c>
      <c r="X88" s="594">
        <v>3.5081110924733101E-2</v>
      </c>
      <c r="Y88" s="166">
        <v>0.22675636429102</v>
      </c>
    </row>
    <row r="89" spans="1:25" x14ac:dyDescent="0.2">
      <c r="A89" s="212" t="s">
        <v>311</v>
      </c>
      <c r="B89" s="164">
        <v>0.45867661602085802</v>
      </c>
      <c r="C89" s="165">
        <v>0.43656387665198199</v>
      </c>
      <c r="D89" s="165">
        <v>4.8209868557741703E-2</v>
      </c>
      <c r="E89" s="165">
        <v>6.7000000000000004E-2</v>
      </c>
      <c r="F89" s="165">
        <v>9.1276514839685893E-2</v>
      </c>
      <c r="G89" s="165">
        <v>5.7484917265467901E-2</v>
      </c>
      <c r="H89" s="165">
        <v>3.3791597574217999E-2</v>
      </c>
      <c r="I89" s="167">
        <v>0.11547553245287</v>
      </c>
      <c r="J89" s="596">
        <v>0.49809453228442202</v>
      </c>
      <c r="K89" s="593">
        <v>0.45956826969887699</v>
      </c>
      <c r="L89" s="593">
        <v>7.7347290701728202E-2</v>
      </c>
      <c r="M89" s="593">
        <v>0.193</v>
      </c>
      <c r="N89" s="593">
        <v>0.13496719209124</v>
      </c>
      <c r="O89" s="593">
        <v>0.102088002390557</v>
      </c>
      <c r="P89" s="610">
        <v>3.2256960007968502E-2</v>
      </c>
      <c r="Q89" s="613">
        <v>0.27052486428606998</v>
      </c>
      <c r="R89" s="164">
        <v>0.486014914720583</v>
      </c>
      <c r="S89" s="165">
        <v>0.44962200424902898</v>
      </c>
      <c r="T89" s="165">
        <v>7.48802338555319E-2</v>
      </c>
      <c r="U89" s="593">
        <v>0.16500000000000001</v>
      </c>
      <c r="V89" s="165">
        <v>0.11334612008115399</v>
      </c>
      <c r="W89" s="165">
        <v>7.7797330595116801E-2</v>
      </c>
      <c r="X89" s="594">
        <v>3.5190549535562402E-2</v>
      </c>
      <c r="Y89" s="166">
        <v>0.239813934458463</v>
      </c>
    </row>
    <row r="90" spans="1:25" x14ac:dyDescent="0.2">
      <c r="A90" s="212" t="s">
        <v>312</v>
      </c>
      <c r="B90" s="164" t="e">
        <v>#N/A</v>
      </c>
      <c r="C90" s="165" t="e">
        <v>#N/A</v>
      </c>
      <c r="D90" s="165" t="e">
        <v>#N/A</v>
      </c>
      <c r="E90" s="165" t="e">
        <v>#N/A</v>
      </c>
      <c r="F90" s="165" t="e">
        <v>#N/A</v>
      </c>
      <c r="G90" s="165" t="e">
        <v>#N/A</v>
      </c>
      <c r="H90" s="165" t="e">
        <v>#N/A</v>
      </c>
      <c r="I90" s="167" t="e">
        <v>#N/A</v>
      </c>
      <c r="J90" s="596" t="e">
        <v>#N/A</v>
      </c>
      <c r="K90" s="593" t="e">
        <v>#N/A</v>
      </c>
      <c r="L90" s="593" t="e">
        <v>#N/A</v>
      </c>
      <c r="M90" s="593" t="e">
        <v>#N/A</v>
      </c>
      <c r="N90" s="593" t="e">
        <v>#N/A</v>
      </c>
      <c r="O90" s="593" t="e">
        <v>#N/A</v>
      </c>
      <c r="P90" s="610" t="e">
        <v>#N/A</v>
      </c>
      <c r="Q90" s="613" t="e">
        <v>#N/A</v>
      </c>
      <c r="R90" s="164" t="e">
        <v>#N/A</v>
      </c>
      <c r="S90" s="165" t="e">
        <v>#N/A</v>
      </c>
      <c r="T90" s="165" t="e">
        <v>#N/A</v>
      </c>
      <c r="U90" s="593" t="e">
        <v>#N/A</v>
      </c>
      <c r="V90" s="165" t="e">
        <v>#N/A</v>
      </c>
      <c r="W90" s="165" t="e">
        <v>#N/A</v>
      </c>
      <c r="X90" s="594" t="e">
        <v>#N/A</v>
      </c>
      <c r="Y90" s="166" t="e">
        <v>#N/A</v>
      </c>
    </row>
    <row r="91" spans="1:25" x14ac:dyDescent="0.2">
      <c r="A91" s="212" t="s">
        <v>313</v>
      </c>
      <c r="B91" s="164" t="e">
        <v>#N/A</v>
      </c>
      <c r="C91" s="165" t="e">
        <v>#N/A</v>
      </c>
      <c r="D91" s="165" t="e">
        <v>#N/A</v>
      </c>
      <c r="E91" s="165" t="e">
        <v>#N/A</v>
      </c>
      <c r="F91" s="165" t="e">
        <v>#N/A</v>
      </c>
      <c r="G91" s="165" t="e">
        <v>#N/A</v>
      </c>
      <c r="H91" s="165" t="e">
        <v>#N/A</v>
      </c>
      <c r="I91" s="167" t="e">
        <v>#N/A</v>
      </c>
      <c r="J91" s="596" t="e">
        <v>#N/A</v>
      </c>
      <c r="K91" s="593" t="e">
        <v>#N/A</v>
      </c>
      <c r="L91" s="593" t="e">
        <v>#N/A</v>
      </c>
      <c r="M91" s="593" t="e">
        <v>#N/A</v>
      </c>
      <c r="N91" s="593" t="e">
        <v>#N/A</v>
      </c>
      <c r="O91" s="593" t="e">
        <v>#N/A</v>
      </c>
      <c r="P91" s="610" t="e">
        <v>#N/A</v>
      </c>
      <c r="Q91" s="613" t="e">
        <v>#N/A</v>
      </c>
      <c r="R91" s="164" t="e">
        <v>#N/A</v>
      </c>
      <c r="S91" s="165" t="e">
        <v>#N/A</v>
      </c>
      <c r="T91" s="165" t="e">
        <v>#N/A</v>
      </c>
      <c r="U91" s="593" t="e">
        <v>#N/A</v>
      </c>
      <c r="V91" s="165" t="e">
        <v>#N/A</v>
      </c>
      <c r="W91" s="165" t="e">
        <v>#N/A</v>
      </c>
      <c r="X91" s="594" t="e">
        <v>#N/A</v>
      </c>
      <c r="Y91" s="166" t="e">
        <v>#N/A</v>
      </c>
    </row>
    <row r="92" spans="1:25" x14ac:dyDescent="0.2">
      <c r="A92" s="212" t="s">
        <v>314</v>
      </c>
      <c r="B92" s="164" t="e">
        <v>#N/A</v>
      </c>
      <c r="C92" s="165" t="e">
        <v>#N/A</v>
      </c>
      <c r="D92" s="165" t="e">
        <v>#N/A</v>
      </c>
      <c r="E92" s="165" t="e">
        <v>#N/A</v>
      </c>
      <c r="F92" s="165" t="e">
        <v>#N/A</v>
      </c>
      <c r="G92" s="165" t="e">
        <v>#N/A</v>
      </c>
      <c r="H92" s="165" t="e">
        <v>#N/A</v>
      </c>
      <c r="I92" s="167" t="e">
        <v>#N/A</v>
      </c>
      <c r="J92" s="596" t="e">
        <v>#N/A</v>
      </c>
      <c r="K92" s="593" t="e">
        <v>#N/A</v>
      </c>
      <c r="L92" s="593" t="e">
        <v>#N/A</v>
      </c>
      <c r="M92" s="593" t="e">
        <v>#N/A</v>
      </c>
      <c r="N92" s="593" t="e">
        <v>#N/A</v>
      </c>
      <c r="O92" s="593" t="e">
        <v>#N/A</v>
      </c>
      <c r="P92" s="610" t="e">
        <v>#N/A</v>
      </c>
      <c r="Q92" s="613" t="e">
        <v>#N/A</v>
      </c>
      <c r="R92" s="164" t="e">
        <v>#N/A</v>
      </c>
      <c r="S92" s="165" t="e">
        <v>#N/A</v>
      </c>
      <c r="T92" s="165" t="e">
        <v>#N/A</v>
      </c>
      <c r="U92" s="593" t="e">
        <v>#N/A</v>
      </c>
      <c r="V92" s="165" t="e">
        <v>#N/A</v>
      </c>
      <c r="W92" s="165" t="e">
        <v>#N/A</v>
      </c>
      <c r="X92" s="594" t="e">
        <v>#N/A</v>
      </c>
      <c r="Y92" s="166" t="e">
        <v>#N/A</v>
      </c>
    </row>
    <row r="93" spans="1:25" x14ac:dyDescent="0.2">
      <c r="A93" s="212" t="s">
        <v>315</v>
      </c>
      <c r="B93" s="164" t="e">
        <v>#N/A</v>
      </c>
      <c r="C93" s="165" t="e">
        <v>#N/A</v>
      </c>
      <c r="D93" s="165" t="e">
        <v>#N/A</v>
      </c>
      <c r="E93" s="165" t="e">
        <v>#N/A</v>
      </c>
      <c r="F93" s="165" t="e">
        <v>#N/A</v>
      </c>
      <c r="G93" s="165" t="e">
        <v>#N/A</v>
      </c>
      <c r="H93" s="165" t="e">
        <v>#N/A</v>
      </c>
      <c r="I93" s="167" t="e">
        <v>#N/A</v>
      </c>
      <c r="J93" s="596" t="e">
        <v>#N/A</v>
      </c>
      <c r="K93" s="593" t="e">
        <v>#N/A</v>
      </c>
      <c r="L93" s="593" t="e">
        <v>#N/A</v>
      </c>
      <c r="M93" s="593" t="e">
        <v>#N/A</v>
      </c>
      <c r="N93" s="593" t="e">
        <v>#N/A</v>
      </c>
      <c r="O93" s="593" t="e">
        <v>#N/A</v>
      </c>
      <c r="P93" s="610" t="e">
        <v>#N/A</v>
      </c>
      <c r="Q93" s="613" t="e">
        <v>#N/A</v>
      </c>
      <c r="R93" s="164" t="e">
        <v>#N/A</v>
      </c>
      <c r="S93" s="165" t="e">
        <v>#N/A</v>
      </c>
      <c r="T93" s="165" t="e">
        <v>#N/A</v>
      </c>
      <c r="U93" s="593" t="e">
        <v>#N/A</v>
      </c>
      <c r="V93" s="165" t="e">
        <v>#N/A</v>
      </c>
      <c r="W93" s="165" t="e">
        <v>#N/A</v>
      </c>
      <c r="X93" s="594" t="e">
        <v>#N/A</v>
      </c>
      <c r="Y93" s="166" t="e">
        <v>#N/A</v>
      </c>
    </row>
    <row r="94" spans="1:25" x14ac:dyDescent="0.2">
      <c r="A94" s="212" t="s">
        <v>316</v>
      </c>
      <c r="B94" s="164" t="e">
        <v>#N/A</v>
      </c>
      <c r="C94" s="165" t="e">
        <v>#N/A</v>
      </c>
      <c r="D94" s="165" t="e">
        <v>#N/A</v>
      </c>
      <c r="E94" s="165" t="e">
        <v>#N/A</v>
      </c>
      <c r="F94" s="165" t="e">
        <v>#N/A</v>
      </c>
      <c r="G94" s="165" t="e">
        <v>#N/A</v>
      </c>
      <c r="H94" s="165" t="e">
        <v>#N/A</v>
      </c>
      <c r="I94" s="167" t="e">
        <v>#N/A</v>
      </c>
      <c r="J94" s="596" t="e">
        <v>#N/A</v>
      </c>
      <c r="K94" s="593" t="e">
        <v>#N/A</v>
      </c>
      <c r="L94" s="593" t="e">
        <v>#N/A</v>
      </c>
      <c r="M94" s="593" t="e">
        <v>#N/A</v>
      </c>
      <c r="N94" s="593" t="e">
        <v>#N/A</v>
      </c>
      <c r="O94" s="593" t="e">
        <v>#N/A</v>
      </c>
      <c r="P94" s="610" t="e">
        <v>#N/A</v>
      </c>
      <c r="Q94" s="613" t="e">
        <v>#N/A</v>
      </c>
      <c r="R94" s="164" t="e">
        <v>#N/A</v>
      </c>
      <c r="S94" s="165" t="e">
        <v>#N/A</v>
      </c>
      <c r="T94" s="165" t="e">
        <v>#N/A</v>
      </c>
      <c r="U94" s="593" t="e">
        <v>#N/A</v>
      </c>
      <c r="V94" s="165" t="e">
        <v>#N/A</v>
      </c>
      <c r="W94" s="165" t="e">
        <v>#N/A</v>
      </c>
      <c r="X94" s="594" t="e">
        <v>#N/A</v>
      </c>
      <c r="Y94" s="166" t="e">
        <v>#N/A</v>
      </c>
    </row>
    <row r="95" spans="1:25" x14ac:dyDescent="0.2">
      <c r="A95" s="212" t="s">
        <v>317</v>
      </c>
      <c r="B95" s="164" t="e">
        <v>#N/A</v>
      </c>
      <c r="C95" s="165" t="e">
        <v>#N/A</v>
      </c>
      <c r="D95" s="165" t="e">
        <v>#N/A</v>
      </c>
      <c r="E95" s="165" t="e">
        <v>#N/A</v>
      </c>
      <c r="F95" s="165" t="e">
        <v>#N/A</v>
      </c>
      <c r="G95" s="165" t="e">
        <v>#N/A</v>
      </c>
      <c r="H95" s="165" t="e">
        <v>#N/A</v>
      </c>
      <c r="I95" s="167" t="e">
        <v>#N/A</v>
      </c>
      <c r="J95" s="596" t="e">
        <v>#N/A</v>
      </c>
      <c r="K95" s="593" t="e">
        <v>#N/A</v>
      </c>
      <c r="L95" s="593" t="e">
        <v>#N/A</v>
      </c>
      <c r="M95" s="593" t="e">
        <v>#N/A</v>
      </c>
      <c r="N95" s="593" t="e">
        <v>#N/A</v>
      </c>
      <c r="O95" s="593" t="e">
        <v>#N/A</v>
      </c>
      <c r="P95" s="610" t="e">
        <v>#N/A</v>
      </c>
      <c r="Q95" s="613" t="e">
        <v>#N/A</v>
      </c>
      <c r="R95" s="164" t="e">
        <v>#N/A</v>
      </c>
      <c r="S95" s="165" t="e">
        <v>#N/A</v>
      </c>
      <c r="T95" s="165" t="e">
        <v>#N/A</v>
      </c>
      <c r="U95" s="593" t="e">
        <v>#N/A</v>
      </c>
      <c r="V95" s="165" t="e">
        <v>#N/A</v>
      </c>
      <c r="W95" s="165" t="e">
        <v>#N/A</v>
      </c>
      <c r="X95" s="594" t="e">
        <v>#N/A</v>
      </c>
      <c r="Y95" s="166" t="e">
        <v>#N/A</v>
      </c>
    </row>
    <row r="96" spans="1:25" x14ac:dyDescent="0.2">
      <c r="A96" s="212" t="s">
        <v>318</v>
      </c>
      <c r="B96" s="164" t="e">
        <v>#N/A</v>
      </c>
      <c r="C96" s="165" t="e">
        <v>#N/A</v>
      </c>
      <c r="D96" s="165" t="e">
        <v>#N/A</v>
      </c>
      <c r="E96" s="165" t="e">
        <v>#N/A</v>
      </c>
      <c r="F96" s="165" t="e">
        <v>#N/A</v>
      </c>
      <c r="G96" s="165" t="e">
        <v>#N/A</v>
      </c>
      <c r="H96" s="165" t="e">
        <v>#N/A</v>
      </c>
      <c r="I96" s="167" t="e">
        <v>#N/A</v>
      </c>
      <c r="J96" s="596" t="e">
        <v>#N/A</v>
      </c>
      <c r="K96" s="593" t="e">
        <v>#N/A</v>
      </c>
      <c r="L96" s="593" t="e">
        <v>#N/A</v>
      </c>
      <c r="M96" s="593" t="e">
        <v>#N/A</v>
      </c>
      <c r="N96" s="593" t="e">
        <v>#N/A</v>
      </c>
      <c r="O96" s="593" t="e">
        <v>#N/A</v>
      </c>
      <c r="P96" s="610" t="e">
        <v>#N/A</v>
      </c>
      <c r="Q96" s="613" t="e">
        <v>#N/A</v>
      </c>
      <c r="R96" s="164" t="e">
        <v>#N/A</v>
      </c>
      <c r="S96" s="165" t="e">
        <v>#N/A</v>
      </c>
      <c r="T96" s="165" t="e">
        <v>#N/A</v>
      </c>
      <c r="U96" s="593" t="e">
        <v>#N/A</v>
      </c>
      <c r="V96" s="165" t="e">
        <v>#N/A</v>
      </c>
      <c r="W96" s="165" t="e">
        <v>#N/A</v>
      </c>
      <c r="X96" s="594" t="e">
        <v>#N/A</v>
      </c>
      <c r="Y96" s="166" t="e">
        <v>#N/A</v>
      </c>
    </row>
    <row r="97" spans="1:25" x14ac:dyDescent="0.2">
      <c r="A97" s="212" t="s">
        <v>319</v>
      </c>
      <c r="B97" s="164" t="e">
        <v>#N/A</v>
      </c>
      <c r="C97" s="165" t="e">
        <v>#N/A</v>
      </c>
      <c r="D97" s="165" t="e">
        <v>#N/A</v>
      </c>
      <c r="E97" s="165" t="e">
        <v>#N/A</v>
      </c>
      <c r="F97" s="165" t="e">
        <v>#N/A</v>
      </c>
      <c r="G97" s="165" t="e">
        <v>#N/A</v>
      </c>
      <c r="H97" s="165" t="e">
        <v>#N/A</v>
      </c>
      <c r="I97" s="167" t="e">
        <v>#N/A</v>
      </c>
      <c r="J97" s="596" t="e">
        <v>#N/A</v>
      </c>
      <c r="K97" s="593" t="e">
        <v>#N/A</v>
      </c>
      <c r="L97" s="593" t="e">
        <v>#N/A</v>
      </c>
      <c r="M97" s="593" t="e">
        <v>#N/A</v>
      </c>
      <c r="N97" s="593" t="e">
        <v>#N/A</v>
      </c>
      <c r="O97" s="593" t="e">
        <v>#N/A</v>
      </c>
      <c r="P97" s="610" t="e">
        <v>#N/A</v>
      </c>
      <c r="Q97" s="613" t="e">
        <v>#N/A</v>
      </c>
      <c r="R97" s="164" t="e">
        <v>#N/A</v>
      </c>
      <c r="S97" s="165" t="e">
        <v>#N/A</v>
      </c>
      <c r="T97" s="165" t="e">
        <v>#N/A</v>
      </c>
      <c r="U97" s="593" t="e">
        <v>#N/A</v>
      </c>
      <c r="V97" s="165" t="e">
        <v>#N/A</v>
      </c>
      <c r="W97" s="165" t="e">
        <v>#N/A</v>
      </c>
      <c r="X97" s="594" t="e">
        <v>#N/A</v>
      </c>
      <c r="Y97" s="166" t="e">
        <v>#N/A</v>
      </c>
    </row>
    <row r="98" spans="1:25" x14ac:dyDescent="0.2">
      <c r="A98" s="212" t="s">
        <v>320</v>
      </c>
      <c r="B98" s="164" t="e">
        <v>#N/A</v>
      </c>
      <c r="C98" s="165" t="e">
        <v>#N/A</v>
      </c>
      <c r="D98" s="165" t="e">
        <v>#N/A</v>
      </c>
      <c r="E98" s="165" t="e">
        <v>#N/A</v>
      </c>
      <c r="F98" s="165" t="e">
        <v>#N/A</v>
      </c>
      <c r="G98" s="165" t="e">
        <v>#N/A</v>
      </c>
      <c r="H98" s="165" t="e">
        <v>#N/A</v>
      </c>
      <c r="I98" s="167" t="e">
        <v>#N/A</v>
      </c>
      <c r="J98" s="596" t="e">
        <v>#N/A</v>
      </c>
      <c r="K98" s="593" t="e">
        <v>#N/A</v>
      </c>
      <c r="L98" s="593" t="e">
        <v>#N/A</v>
      </c>
      <c r="M98" s="593" t="e">
        <v>#N/A</v>
      </c>
      <c r="N98" s="593" t="e">
        <v>#N/A</v>
      </c>
      <c r="O98" s="593" t="e">
        <v>#N/A</v>
      </c>
      <c r="P98" s="610" t="e">
        <v>#N/A</v>
      </c>
      <c r="Q98" s="613" t="e">
        <v>#N/A</v>
      </c>
      <c r="R98" s="164" t="e">
        <v>#N/A</v>
      </c>
      <c r="S98" s="165" t="e">
        <v>#N/A</v>
      </c>
      <c r="T98" s="165" t="e">
        <v>#N/A</v>
      </c>
      <c r="U98" s="593" t="e">
        <v>#N/A</v>
      </c>
      <c r="V98" s="165" t="e">
        <v>#N/A</v>
      </c>
      <c r="W98" s="165" t="e">
        <v>#N/A</v>
      </c>
      <c r="X98" s="594" t="e">
        <v>#N/A</v>
      </c>
      <c r="Y98" s="166" t="e">
        <v>#N/A</v>
      </c>
    </row>
    <row r="99" spans="1:25" x14ac:dyDescent="0.2">
      <c r="A99" s="212" t="s">
        <v>321</v>
      </c>
      <c r="B99" s="164" t="e">
        <v>#N/A</v>
      </c>
      <c r="C99" s="165" t="e">
        <v>#N/A</v>
      </c>
      <c r="D99" s="165" t="e">
        <v>#N/A</v>
      </c>
      <c r="E99" s="165" t="e">
        <v>#N/A</v>
      </c>
      <c r="F99" s="165" t="e">
        <v>#N/A</v>
      </c>
      <c r="G99" s="165" t="e">
        <v>#N/A</v>
      </c>
      <c r="H99" s="165" t="e">
        <v>#N/A</v>
      </c>
      <c r="I99" s="167" t="e">
        <v>#N/A</v>
      </c>
      <c r="J99" s="596" t="e">
        <v>#N/A</v>
      </c>
      <c r="K99" s="593" t="e">
        <v>#N/A</v>
      </c>
      <c r="L99" s="593" t="e">
        <v>#N/A</v>
      </c>
      <c r="M99" s="593" t="e">
        <v>#N/A</v>
      </c>
      <c r="N99" s="593" t="e">
        <v>#N/A</v>
      </c>
      <c r="O99" s="593" t="e">
        <v>#N/A</v>
      </c>
      <c r="P99" s="610" t="e">
        <v>#N/A</v>
      </c>
      <c r="Q99" s="613" t="e">
        <v>#N/A</v>
      </c>
      <c r="R99" s="164" t="e">
        <v>#N/A</v>
      </c>
      <c r="S99" s="165" t="e">
        <v>#N/A</v>
      </c>
      <c r="T99" s="165" t="e">
        <v>#N/A</v>
      </c>
      <c r="U99" s="593" t="e">
        <v>#N/A</v>
      </c>
      <c r="V99" s="165" t="e">
        <v>#N/A</v>
      </c>
      <c r="W99" s="165" t="e">
        <v>#N/A</v>
      </c>
      <c r="X99" s="594" t="e">
        <v>#N/A</v>
      </c>
      <c r="Y99" s="166" t="e">
        <v>#N/A</v>
      </c>
    </row>
    <row r="100" spans="1:25" x14ac:dyDescent="0.2">
      <c r="A100" s="212" t="s">
        <v>322</v>
      </c>
      <c r="B100" s="164" t="e">
        <v>#N/A</v>
      </c>
      <c r="C100" s="165" t="e">
        <v>#N/A</v>
      </c>
      <c r="D100" s="165" t="e">
        <v>#N/A</v>
      </c>
      <c r="E100" s="165" t="e">
        <v>#N/A</v>
      </c>
      <c r="F100" s="165" t="e">
        <v>#N/A</v>
      </c>
      <c r="G100" s="165" t="e">
        <v>#N/A</v>
      </c>
      <c r="H100" s="165" t="e">
        <v>#N/A</v>
      </c>
      <c r="I100" s="167" t="e">
        <v>#N/A</v>
      </c>
      <c r="J100" s="596" t="e">
        <v>#N/A</v>
      </c>
      <c r="K100" s="593" t="e">
        <v>#N/A</v>
      </c>
      <c r="L100" s="593" t="e">
        <v>#N/A</v>
      </c>
      <c r="M100" s="593" t="e">
        <v>#N/A</v>
      </c>
      <c r="N100" s="593" t="e">
        <v>#N/A</v>
      </c>
      <c r="O100" s="593" t="e">
        <v>#N/A</v>
      </c>
      <c r="P100" s="610" t="e">
        <v>#N/A</v>
      </c>
      <c r="Q100" s="613" t="e">
        <v>#N/A</v>
      </c>
      <c r="R100" s="164" t="e">
        <v>#N/A</v>
      </c>
      <c r="S100" s="165" t="e">
        <v>#N/A</v>
      </c>
      <c r="T100" s="165" t="e">
        <v>#N/A</v>
      </c>
      <c r="U100" s="593" t="e">
        <v>#N/A</v>
      </c>
      <c r="V100" s="165" t="e">
        <v>#N/A</v>
      </c>
      <c r="W100" s="165" t="e">
        <v>#N/A</v>
      </c>
      <c r="X100" s="594" t="e">
        <v>#N/A</v>
      </c>
      <c r="Y100" s="166" t="e">
        <v>#N/A</v>
      </c>
    </row>
    <row r="101" spans="1:25" x14ac:dyDescent="0.2">
      <c r="A101" s="212" t="s">
        <v>323</v>
      </c>
      <c r="B101" s="164" t="e">
        <v>#N/A</v>
      </c>
      <c r="C101" s="165" t="e">
        <v>#N/A</v>
      </c>
      <c r="D101" s="165" t="e">
        <v>#N/A</v>
      </c>
      <c r="E101" s="165" t="e">
        <v>#N/A</v>
      </c>
      <c r="F101" s="165" t="e">
        <v>#N/A</v>
      </c>
      <c r="G101" s="165" t="e">
        <v>#N/A</v>
      </c>
      <c r="H101" s="165" t="e">
        <v>#N/A</v>
      </c>
      <c r="I101" s="167" t="e">
        <v>#N/A</v>
      </c>
      <c r="J101" s="164" t="e">
        <v>#N/A</v>
      </c>
      <c r="K101" s="165" t="e">
        <v>#N/A</v>
      </c>
      <c r="L101" s="165" t="e">
        <v>#N/A</v>
      </c>
      <c r="M101" s="165" t="e">
        <v>#N/A</v>
      </c>
      <c r="N101" s="165" t="e">
        <v>#N/A</v>
      </c>
      <c r="O101" s="165" t="e">
        <v>#N/A</v>
      </c>
      <c r="P101" s="594" t="e">
        <v>#N/A</v>
      </c>
      <c r="Q101" s="167" t="e">
        <v>#N/A</v>
      </c>
      <c r="R101" s="164" t="e">
        <v>#N/A</v>
      </c>
      <c r="S101" s="165" t="e">
        <v>#N/A</v>
      </c>
      <c r="T101" s="165" t="e">
        <v>#N/A</v>
      </c>
      <c r="U101" s="593" t="e">
        <v>#N/A</v>
      </c>
      <c r="V101" s="165" t="e">
        <v>#N/A</v>
      </c>
      <c r="W101" s="165" t="e">
        <v>#N/A</v>
      </c>
      <c r="X101" s="594" t="e">
        <v>#N/A</v>
      </c>
      <c r="Y101" s="166" t="e">
        <v>#N/A</v>
      </c>
    </row>
    <row r="102" spans="1:25" x14ac:dyDescent="0.2">
      <c r="A102" s="212" t="s">
        <v>324</v>
      </c>
      <c r="B102" s="164" t="e">
        <v>#N/A</v>
      </c>
      <c r="C102" s="165" t="e">
        <v>#N/A</v>
      </c>
      <c r="D102" s="165" t="e">
        <v>#N/A</v>
      </c>
      <c r="E102" s="165" t="e">
        <v>#N/A</v>
      </c>
      <c r="F102" s="165" t="e">
        <v>#N/A</v>
      </c>
      <c r="G102" s="165" t="e">
        <v>#N/A</v>
      </c>
      <c r="H102" s="165" t="e">
        <v>#N/A</v>
      </c>
      <c r="I102" s="167" t="e">
        <v>#N/A</v>
      </c>
      <c r="J102" s="164" t="e">
        <v>#N/A</v>
      </c>
      <c r="K102" s="165" t="e">
        <v>#N/A</v>
      </c>
      <c r="L102" s="165" t="e">
        <v>#N/A</v>
      </c>
      <c r="M102" s="165" t="e">
        <v>#N/A</v>
      </c>
      <c r="N102" s="165" t="e">
        <v>#N/A</v>
      </c>
      <c r="O102" s="165" t="e">
        <v>#N/A</v>
      </c>
      <c r="P102" s="594" t="e">
        <v>#N/A</v>
      </c>
      <c r="Q102" s="167" t="e">
        <v>#N/A</v>
      </c>
      <c r="R102" s="164" t="e">
        <v>#N/A</v>
      </c>
      <c r="S102" s="165" t="e">
        <v>#N/A</v>
      </c>
      <c r="T102" s="165" t="e">
        <v>#N/A</v>
      </c>
      <c r="U102" s="593" t="e">
        <v>#N/A</v>
      </c>
      <c r="V102" s="165" t="e">
        <v>#N/A</v>
      </c>
      <c r="W102" s="165" t="e">
        <v>#N/A</v>
      </c>
      <c r="X102" s="594" t="e">
        <v>#N/A</v>
      </c>
      <c r="Y102" s="166" t="e">
        <v>#N/A</v>
      </c>
    </row>
    <row r="103" spans="1:25" x14ac:dyDescent="0.2">
      <c r="A103" s="212" t="s">
        <v>325</v>
      </c>
      <c r="B103" s="164" t="e">
        <v>#N/A</v>
      </c>
      <c r="C103" s="165" t="e">
        <v>#N/A</v>
      </c>
      <c r="D103" s="165" t="e">
        <v>#N/A</v>
      </c>
      <c r="E103" s="165" t="e">
        <v>#N/A</v>
      </c>
      <c r="F103" s="165" t="e">
        <v>#N/A</v>
      </c>
      <c r="G103" s="165" t="e">
        <v>#N/A</v>
      </c>
      <c r="H103" s="165" t="e">
        <v>#N/A</v>
      </c>
      <c r="I103" s="167" t="e">
        <v>#N/A</v>
      </c>
      <c r="J103" s="164" t="e">
        <v>#N/A</v>
      </c>
      <c r="K103" s="165" t="e">
        <v>#N/A</v>
      </c>
      <c r="L103" s="165" t="e">
        <v>#N/A</v>
      </c>
      <c r="M103" s="165" t="e">
        <v>#N/A</v>
      </c>
      <c r="N103" s="165" t="e">
        <v>#N/A</v>
      </c>
      <c r="O103" s="165" t="e">
        <v>#N/A</v>
      </c>
      <c r="P103" s="594" t="e">
        <v>#N/A</v>
      </c>
      <c r="Q103" s="167" t="e">
        <v>#N/A</v>
      </c>
      <c r="R103" s="164" t="e">
        <v>#N/A</v>
      </c>
      <c r="S103" s="165" t="e">
        <v>#N/A</v>
      </c>
      <c r="T103" s="165" t="e">
        <v>#N/A</v>
      </c>
      <c r="U103" s="593" t="e">
        <v>#N/A</v>
      </c>
      <c r="V103" s="165" t="e">
        <v>#N/A</v>
      </c>
      <c r="W103" s="165" t="e">
        <v>#N/A</v>
      </c>
      <c r="X103" s="594" t="e">
        <v>#N/A</v>
      </c>
      <c r="Y103" s="166" t="e">
        <v>#N/A</v>
      </c>
    </row>
    <row r="104" spans="1:25" x14ac:dyDescent="0.2">
      <c r="A104" s="212" t="s">
        <v>326</v>
      </c>
      <c r="B104" s="164" t="e">
        <v>#N/A</v>
      </c>
      <c r="C104" s="165" t="e">
        <v>#N/A</v>
      </c>
      <c r="D104" s="165" t="e">
        <v>#N/A</v>
      </c>
      <c r="E104" s="165" t="e">
        <v>#N/A</v>
      </c>
      <c r="F104" s="165" t="e">
        <v>#N/A</v>
      </c>
      <c r="G104" s="165" t="e">
        <v>#N/A</v>
      </c>
      <c r="H104" s="165" t="e">
        <v>#N/A</v>
      </c>
      <c r="I104" s="167" t="e">
        <v>#N/A</v>
      </c>
      <c r="J104" s="164" t="e">
        <v>#N/A</v>
      </c>
      <c r="K104" s="165" t="e">
        <v>#N/A</v>
      </c>
      <c r="L104" s="165" t="e">
        <v>#N/A</v>
      </c>
      <c r="M104" s="165" t="e">
        <v>#N/A</v>
      </c>
      <c r="N104" s="165" t="e">
        <v>#N/A</v>
      </c>
      <c r="O104" s="165" t="e">
        <v>#N/A</v>
      </c>
      <c r="P104" s="594" t="e">
        <v>#N/A</v>
      </c>
      <c r="Q104" s="167" t="e">
        <v>#N/A</v>
      </c>
      <c r="R104" s="164" t="e">
        <v>#N/A</v>
      </c>
      <c r="S104" s="165" t="e">
        <v>#N/A</v>
      </c>
      <c r="T104" s="165" t="e">
        <v>#N/A</v>
      </c>
      <c r="U104" s="593" t="e">
        <v>#N/A</v>
      </c>
      <c r="V104" s="165" t="e">
        <v>#N/A</v>
      </c>
      <c r="W104" s="165" t="e">
        <v>#N/A</v>
      </c>
      <c r="X104" s="594" t="e">
        <v>#N/A</v>
      </c>
      <c r="Y104" s="166" t="e">
        <v>#N/A</v>
      </c>
    </row>
    <row r="105" spans="1:25" x14ac:dyDescent="0.2">
      <c r="A105" s="212" t="s">
        <v>327</v>
      </c>
      <c r="B105" s="164" t="e">
        <v>#N/A</v>
      </c>
      <c r="C105" s="165" t="e">
        <v>#N/A</v>
      </c>
      <c r="D105" s="165" t="e">
        <v>#N/A</v>
      </c>
      <c r="E105" s="165" t="e">
        <v>#N/A</v>
      </c>
      <c r="F105" s="165" t="e">
        <v>#N/A</v>
      </c>
      <c r="G105" s="165" t="e">
        <v>#N/A</v>
      </c>
      <c r="H105" s="165" t="e">
        <v>#N/A</v>
      </c>
      <c r="I105" s="167" t="e">
        <v>#N/A</v>
      </c>
      <c r="J105" s="164" t="e">
        <v>#N/A</v>
      </c>
      <c r="K105" s="165" t="e">
        <v>#N/A</v>
      </c>
      <c r="L105" s="165" t="e">
        <v>#N/A</v>
      </c>
      <c r="M105" s="165" t="e">
        <v>#N/A</v>
      </c>
      <c r="N105" s="165" t="e">
        <v>#N/A</v>
      </c>
      <c r="O105" s="165" t="e">
        <v>#N/A</v>
      </c>
      <c r="P105" s="594" t="e">
        <v>#N/A</v>
      </c>
      <c r="Q105" s="167" t="e">
        <v>#N/A</v>
      </c>
      <c r="R105" s="164" t="e">
        <v>#N/A</v>
      </c>
      <c r="S105" s="165" t="e">
        <v>#N/A</v>
      </c>
      <c r="T105" s="165" t="e">
        <v>#N/A</v>
      </c>
      <c r="U105" s="593" t="e">
        <v>#N/A</v>
      </c>
      <c r="V105" s="165" t="e">
        <v>#N/A</v>
      </c>
      <c r="W105" s="165" t="e">
        <v>#N/A</v>
      </c>
      <c r="X105" s="594" t="e">
        <v>#N/A</v>
      </c>
      <c r="Y105" s="166" t="e">
        <v>#N/A</v>
      </c>
    </row>
    <row r="106" spans="1:25" x14ac:dyDescent="0.2">
      <c r="A106" s="212" t="s">
        <v>328</v>
      </c>
      <c r="B106" s="164" t="e">
        <v>#N/A</v>
      </c>
      <c r="C106" s="165" t="e">
        <v>#N/A</v>
      </c>
      <c r="D106" s="165" t="e">
        <v>#N/A</v>
      </c>
      <c r="E106" s="165" t="e">
        <v>#N/A</v>
      </c>
      <c r="F106" s="165" t="e">
        <v>#N/A</v>
      </c>
      <c r="G106" s="165" t="e">
        <v>#N/A</v>
      </c>
      <c r="H106" s="165" t="e">
        <v>#N/A</v>
      </c>
      <c r="I106" s="167" t="e">
        <v>#N/A</v>
      </c>
      <c r="J106" s="164" t="e">
        <v>#N/A</v>
      </c>
      <c r="K106" s="165" t="e">
        <v>#N/A</v>
      </c>
      <c r="L106" s="165" t="e">
        <v>#N/A</v>
      </c>
      <c r="M106" s="165" t="e">
        <v>#N/A</v>
      </c>
      <c r="N106" s="165" t="e">
        <v>#N/A</v>
      </c>
      <c r="O106" s="165" t="e">
        <v>#N/A</v>
      </c>
      <c r="P106" s="594" t="e">
        <v>#N/A</v>
      </c>
      <c r="Q106" s="167" t="e">
        <v>#N/A</v>
      </c>
      <c r="R106" s="164" t="e">
        <v>#N/A</v>
      </c>
      <c r="S106" s="165" t="e">
        <v>#N/A</v>
      </c>
      <c r="T106" s="165" t="e">
        <v>#N/A</v>
      </c>
      <c r="U106" s="593" t="e">
        <v>#N/A</v>
      </c>
      <c r="V106" s="165" t="e">
        <v>#N/A</v>
      </c>
      <c r="W106" s="165" t="e">
        <v>#N/A</v>
      </c>
      <c r="X106" s="594" t="e">
        <v>#N/A</v>
      </c>
      <c r="Y106" s="166" t="e">
        <v>#N/A</v>
      </c>
    </row>
    <row r="107" spans="1:25" x14ac:dyDescent="0.2">
      <c r="A107" s="212" t="s">
        <v>329</v>
      </c>
      <c r="B107" s="164" t="e">
        <v>#N/A</v>
      </c>
      <c r="C107" s="165" t="e">
        <v>#N/A</v>
      </c>
      <c r="D107" s="165" t="e">
        <v>#N/A</v>
      </c>
      <c r="E107" s="165" t="e">
        <v>#N/A</v>
      </c>
      <c r="F107" s="165" t="e">
        <v>#N/A</v>
      </c>
      <c r="G107" s="165" t="e">
        <v>#N/A</v>
      </c>
      <c r="H107" s="165" t="e">
        <v>#N/A</v>
      </c>
      <c r="I107" s="167" t="e">
        <v>#N/A</v>
      </c>
      <c r="J107" s="164" t="e">
        <v>#N/A</v>
      </c>
      <c r="K107" s="165" t="e">
        <v>#N/A</v>
      </c>
      <c r="L107" s="165" t="e">
        <v>#N/A</v>
      </c>
      <c r="M107" s="165" t="e">
        <v>#N/A</v>
      </c>
      <c r="N107" s="165" t="e">
        <v>#N/A</v>
      </c>
      <c r="O107" s="165" t="e">
        <v>#N/A</v>
      </c>
      <c r="P107" s="594" t="e">
        <v>#N/A</v>
      </c>
      <c r="Q107" s="167" t="e">
        <v>#N/A</v>
      </c>
      <c r="R107" s="164" t="e">
        <v>#N/A</v>
      </c>
      <c r="S107" s="165" t="e">
        <v>#N/A</v>
      </c>
      <c r="T107" s="165" t="e">
        <v>#N/A</v>
      </c>
      <c r="U107" s="593" t="e">
        <v>#N/A</v>
      </c>
      <c r="V107" s="165" t="e">
        <v>#N/A</v>
      </c>
      <c r="W107" s="165" t="e">
        <v>#N/A</v>
      </c>
      <c r="X107" s="594" t="e">
        <v>#N/A</v>
      </c>
      <c r="Y107" s="166" t="e">
        <v>#N/A</v>
      </c>
    </row>
    <row r="108" spans="1:25" x14ac:dyDescent="0.2">
      <c r="A108" s="212" t="s">
        <v>330</v>
      </c>
      <c r="B108" s="164" t="e">
        <v>#N/A</v>
      </c>
      <c r="C108" s="165" t="e">
        <v>#N/A</v>
      </c>
      <c r="D108" s="165" t="e">
        <v>#N/A</v>
      </c>
      <c r="E108" s="165" t="e">
        <v>#N/A</v>
      </c>
      <c r="F108" s="165" t="e">
        <v>#N/A</v>
      </c>
      <c r="G108" s="165" t="e">
        <v>#N/A</v>
      </c>
      <c r="H108" s="165" t="e">
        <v>#N/A</v>
      </c>
      <c r="I108" s="167" t="e">
        <v>#N/A</v>
      </c>
      <c r="J108" s="164" t="e">
        <v>#N/A</v>
      </c>
      <c r="K108" s="165" t="e">
        <v>#N/A</v>
      </c>
      <c r="L108" s="165" t="e">
        <v>#N/A</v>
      </c>
      <c r="M108" s="165" t="e">
        <v>#N/A</v>
      </c>
      <c r="N108" s="165" t="e">
        <v>#N/A</v>
      </c>
      <c r="O108" s="165" t="e">
        <v>#N/A</v>
      </c>
      <c r="P108" s="594" t="e">
        <v>#N/A</v>
      </c>
      <c r="Q108" s="167" t="e">
        <v>#N/A</v>
      </c>
      <c r="R108" s="164" t="e">
        <v>#N/A</v>
      </c>
      <c r="S108" s="165" t="e">
        <v>#N/A</v>
      </c>
      <c r="T108" s="165" t="e">
        <v>#N/A</v>
      </c>
      <c r="U108" s="593" t="e">
        <v>#N/A</v>
      </c>
      <c r="V108" s="165" t="e">
        <v>#N/A</v>
      </c>
      <c r="W108" s="165" t="e">
        <v>#N/A</v>
      </c>
      <c r="X108" s="594" t="e">
        <v>#N/A</v>
      </c>
      <c r="Y108" s="166" t="e">
        <v>#N/A</v>
      </c>
    </row>
    <row r="109" spans="1:25" ht="13.5" thickBot="1" x14ac:dyDescent="0.25">
      <c r="A109" s="213" t="s">
        <v>331</v>
      </c>
      <c r="B109" s="232" t="e">
        <v>#N/A</v>
      </c>
      <c r="C109" s="233" t="e">
        <v>#N/A</v>
      </c>
      <c r="D109" s="233" t="e">
        <v>#N/A</v>
      </c>
      <c r="E109" s="233" t="e">
        <v>#N/A</v>
      </c>
      <c r="F109" s="233" t="e">
        <v>#N/A</v>
      </c>
      <c r="G109" s="233" t="e">
        <v>#N/A</v>
      </c>
      <c r="H109" s="233" t="e">
        <v>#N/A</v>
      </c>
      <c r="I109" s="234" t="e">
        <v>#N/A</v>
      </c>
      <c r="J109" s="232" t="e">
        <v>#N/A</v>
      </c>
      <c r="K109" s="233" t="e">
        <v>#N/A</v>
      </c>
      <c r="L109" s="233" t="e">
        <v>#N/A</v>
      </c>
      <c r="M109" s="233" t="e">
        <v>#N/A</v>
      </c>
      <c r="N109" s="233" t="e">
        <v>#N/A</v>
      </c>
      <c r="O109" s="233" t="e">
        <v>#N/A</v>
      </c>
      <c r="P109" s="595" t="e">
        <v>#N/A</v>
      </c>
      <c r="Q109" s="234" t="e">
        <v>#N/A</v>
      </c>
      <c r="R109" s="232" t="e">
        <v>#N/A</v>
      </c>
      <c r="S109" s="233" t="e">
        <v>#N/A</v>
      </c>
      <c r="T109" s="233" t="e">
        <v>#N/A</v>
      </c>
      <c r="U109" s="615" t="e">
        <v>#N/A</v>
      </c>
      <c r="V109" s="233" t="e">
        <v>#N/A</v>
      </c>
      <c r="W109" s="233" t="e">
        <v>#N/A</v>
      </c>
      <c r="X109" s="595" t="e">
        <v>#N/A</v>
      </c>
      <c r="Y109" s="235" t="e">
        <v>#N/A</v>
      </c>
    </row>
  </sheetData>
  <conditionalFormatting sqref="H54:H73">
    <cfRule type="cellIs" dxfId="1" priority="1" stopIfTrue="1" operator="equal">
      <formula>1</formula>
    </cfRule>
  </conditionalFormatting>
  <conditionalFormatting sqref="H78:H109">
    <cfRule type="cellIs" dxfId="0" priority="3" stopIfTrue="1" operator="equal">
      <formula>1</formula>
    </cfRule>
  </conditionalFormatting>
  <hyperlinks>
    <hyperlink ref="A5" location="INDICE!A8" display="Volver al indice" xr:uid="{1B726D63-CCA0-4044-9A16-87326E4F1F11}"/>
  </hyperlinks>
  <printOptions gridLines="1"/>
  <pageMargins left="0.39370078740157483" right="0.39370078740157483" top="0.59055118110236227" bottom="0.59055118110236227" header="0" footer="0"/>
  <pageSetup paperSize="9" scale="5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F12DF-6A5D-4687-9205-8AA6B491CD0B}">
  <sheetPr codeName="Hoja5"/>
  <dimension ref="A1:DG104"/>
  <sheetViews>
    <sheetView zoomScale="130" zoomScaleNormal="130" workbookViewId="0">
      <pane xSplit="1" ySplit="9" topLeftCell="BU67" activePane="bottomRight" state="frozen"/>
      <selection pane="topRight" activeCell="B1" sqref="B1"/>
      <selection pane="bottomLeft" activeCell="A10" sqref="A10"/>
      <selection pane="bottomRight" activeCell="A4" sqref="A4"/>
    </sheetView>
  </sheetViews>
  <sheetFormatPr baseColWidth="10" defaultRowHeight="12.75" x14ac:dyDescent="0.2"/>
  <cols>
    <col min="1" max="16384" width="11.42578125" style="76"/>
  </cols>
  <sheetData>
    <row r="1" spans="1:109" ht="11.25" customHeight="1" x14ac:dyDescent="0.2">
      <c r="A1" s="207" t="s">
        <v>2</v>
      </c>
      <c r="B1" s="202" t="s">
        <v>162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  <c r="AI1" s="202"/>
      <c r="AJ1" s="202"/>
      <c r="AK1" s="204"/>
      <c r="AL1" s="202" t="str">
        <f>B1</f>
        <v>Población según categoría de actividad y tasas laborales, por sexo</v>
      </c>
      <c r="AM1" s="202"/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  <c r="AY1" s="202"/>
      <c r="AZ1" s="202"/>
      <c r="BA1" s="202"/>
      <c r="BB1" s="202"/>
      <c r="BC1" s="202"/>
      <c r="BD1" s="202"/>
      <c r="BE1" s="202"/>
      <c r="BF1" s="202"/>
      <c r="BG1" s="202"/>
      <c r="BH1" s="202"/>
      <c r="BI1" s="202"/>
      <c r="BJ1" s="202"/>
      <c r="BK1" s="202"/>
      <c r="BL1" s="202"/>
      <c r="BM1" s="202"/>
      <c r="BN1" s="202"/>
      <c r="BO1" s="202"/>
      <c r="BP1" s="202"/>
      <c r="BQ1" s="202"/>
      <c r="BR1" s="202"/>
      <c r="BS1" s="202"/>
      <c r="BT1" s="202"/>
      <c r="BU1" s="202"/>
      <c r="BV1" s="201" t="str">
        <f>B1</f>
        <v>Población según categoría de actividad y tasas laborales, por sexo</v>
      </c>
      <c r="BW1" s="202"/>
      <c r="BX1" s="202"/>
      <c r="BY1" s="202"/>
      <c r="BZ1" s="202"/>
      <c r="CA1" s="202"/>
      <c r="CB1" s="202"/>
      <c r="CC1" s="202"/>
      <c r="CD1" s="202"/>
      <c r="CE1" s="202"/>
      <c r="CF1" s="202"/>
      <c r="CG1" s="202"/>
      <c r="CH1" s="202"/>
      <c r="CI1" s="202"/>
      <c r="CJ1" s="202"/>
      <c r="CK1" s="202"/>
      <c r="CL1" s="202"/>
      <c r="CM1" s="202"/>
      <c r="CN1" s="202"/>
      <c r="CO1" s="202"/>
      <c r="CP1" s="202"/>
      <c r="CQ1" s="202"/>
      <c r="CR1" s="202"/>
      <c r="CS1" s="202"/>
      <c r="CT1" s="202"/>
      <c r="CU1" s="202"/>
      <c r="CV1" s="202"/>
      <c r="CW1" s="202"/>
      <c r="CX1" s="202"/>
      <c r="CY1" s="202"/>
      <c r="CZ1" s="202"/>
      <c r="DA1" s="202"/>
      <c r="DB1" s="202"/>
      <c r="DC1" s="202"/>
      <c r="DD1" s="202"/>
      <c r="DE1" s="276"/>
    </row>
    <row r="2" spans="1:109" ht="11.25" customHeight="1" x14ac:dyDescent="0.2">
      <c r="A2" s="207" t="s">
        <v>4</v>
      </c>
      <c r="B2" s="202" t="s">
        <v>82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04"/>
      <c r="AL2" s="202" t="str">
        <f>B2</f>
        <v>Encuesta Permanente de Hogares (EPH) - Instituto Nacional de Estadísticas y Censos (INDEC)</v>
      </c>
      <c r="AM2" s="202"/>
      <c r="AN2" s="202"/>
      <c r="AO2" s="202"/>
      <c r="AP2" s="202"/>
      <c r="AQ2" s="202"/>
      <c r="AR2" s="202"/>
      <c r="AS2" s="202"/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2"/>
      <c r="BO2" s="202"/>
      <c r="BP2" s="202"/>
      <c r="BQ2" s="202"/>
      <c r="BR2" s="202"/>
      <c r="BS2" s="202"/>
      <c r="BT2" s="202"/>
      <c r="BU2" s="202"/>
      <c r="BV2" s="201" t="str">
        <f>B2</f>
        <v>Encuesta Permanente de Hogares (EPH) - Instituto Nacional de Estadísticas y Censos (INDEC)</v>
      </c>
      <c r="BW2" s="202"/>
      <c r="BX2" s="202"/>
      <c r="BY2" s="202"/>
      <c r="BZ2" s="202"/>
      <c r="CA2" s="202"/>
      <c r="CB2" s="202"/>
      <c r="CC2" s="202"/>
      <c r="CD2" s="202"/>
      <c r="CE2" s="202"/>
      <c r="CF2" s="202"/>
      <c r="CG2" s="202"/>
      <c r="CH2" s="202"/>
      <c r="CI2" s="202"/>
      <c r="CJ2" s="202"/>
      <c r="CK2" s="202"/>
      <c r="CL2" s="202"/>
      <c r="CM2" s="202"/>
      <c r="CN2" s="202"/>
      <c r="CO2" s="202"/>
      <c r="CP2" s="202"/>
      <c r="CQ2" s="202"/>
      <c r="CR2" s="202"/>
      <c r="CS2" s="202"/>
      <c r="CT2" s="202"/>
      <c r="CU2" s="202"/>
      <c r="CV2" s="202"/>
      <c r="CW2" s="202"/>
      <c r="CX2" s="202"/>
      <c r="CY2" s="202"/>
      <c r="CZ2" s="202"/>
      <c r="DA2" s="202"/>
      <c r="DB2" s="202"/>
      <c r="DC2" s="202"/>
      <c r="DD2" s="202"/>
      <c r="DE2" s="276"/>
    </row>
    <row r="3" spans="1:109" ht="3" customHeight="1" x14ac:dyDescent="0.2">
      <c r="A3" s="207"/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628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  <c r="BB3" s="245"/>
      <c r="BC3" s="245"/>
      <c r="BD3" s="245"/>
      <c r="BE3" s="245"/>
      <c r="BF3" s="245"/>
      <c r="BG3" s="245"/>
      <c r="BH3" s="245"/>
      <c r="BI3" s="245"/>
      <c r="BJ3" s="245"/>
      <c r="BK3" s="245"/>
      <c r="BL3" s="245"/>
      <c r="BM3" s="245"/>
      <c r="BN3" s="245"/>
      <c r="BO3" s="245"/>
      <c r="BP3" s="245"/>
      <c r="BQ3" s="245"/>
      <c r="BR3" s="245"/>
      <c r="BS3" s="245"/>
      <c r="BT3" s="245"/>
      <c r="BU3" s="245"/>
      <c r="BV3" s="244"/>
      <c r="BW3" s="245"/>
      <c r="BX3" s="245"/>
      <c r="BY3" s="245"/>
      <c r="BZ3" s="245"/>
      <c r="CA3" s="245"/>
      <c r="CB3" s="245"/>
      <c r="CC3" s="245"/>
      <c r="CD3" s="245"/>
      <c r="CE3" s="245"/>
      <c r="CF3" s="245"/>
      <c r="CG3" s="245"/>
      <c r="CH3" s="245"/>
      <c r="CI3" s="245"/>
      <c r="CJ3" s="245"/>
      <c r="CK3" s="245"/>
      <c r="CL3" s="245"/>
      <c r="CM3" s="245"/>
      <c r="CN3" s="245"/>
      <c r="CO3" s="245"/>
      <c r="CP3" s="245"/>
      <c r="CQ3" s="245"/>
      <c r="CR3" s="245"/>
      <c r="CS3" s="245"/>
      <c r="CT3" s="245"/>
      <c r="CU3" s="245"/>
      <c r="CV3" s="245"/>
      <c r="CW3" s="245"/>
      <c r="CX3" s="245"/>
      <c r="CY3" s="245"/>
      <c r="CZ3" s="245"/>
      <c r="DA3" s="245"/>
      <c r="DB3" s="245"/>
      <c r="DC3" s="245"/>
      <c r="DD3" s="245"/>
      <c r="DE3" s="277"/>
    </row>
    <row r="4" spans="1:109" ht="21" customHeight="1" x14ac:dyDescent="0.2">
      <c r="A4" s="208" t="s">
        <v>79</v>
      </c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  <c r="AK4" s="242"/>
      <c r="AL4" s="240"/>
      <c r="AM4" s="240"/>
      <c r="AN4" s="240"/>
      <c r="AO4" s="240"/>
      <c r="AP4" s="240"/>
      <c r="AQ4" s="240"/>
      <c r="AR4" s="240"/>
      <c r="AS4" s="240"/>
      <c r="AT4" s="240"/>
      <c r="AU4" s="240"/>
      <c r="AV4" s="240"/>
      <c r="AW4" s="240"/>
      <c r="AX4" s="240"/>
      <c r="AY4" s="240"/>
      <c r="AZ4" s="240"/>
      <c r="BA4" s="240"/>
      <c r="BB4" s="240"/>
      <c r="BC4" s="240"/>
      <c r="BD4" s="240"/>
      <c r="BE4" s="240"/>
      <c r="BF4" s="240"/>
      <c r="BG4" s="240"/>
      <c r="BH4" s="240"/>
      <c r="BI4" s="240"/>
      <c r="BJ4" s="240"/>
      <c r="BK4" s="240"/>
      <c r="BL4" s="240"/>
      <c r="BM4" s="240"/>
      <c r="BN4" s="240"/>
      <c r="BO4" s="240"/>
      <c r="BP4" s="240"/>
      <c r="BQ4" s="240"/>
      <c r="BR4" s="240"/>
      <c r="BS4" s="240"/>
      <c r="BT4" s="240"/>
      <c r="BU4" s="240"/>
      <c r="BV4" s="241"/>
      <c r="BW4" s="240"/>
      <c r="BX4" s="240"/>
      <c r="BY4" s="240"/>
      <c r="BZ4" s="240"/>
      <c r="CA4" s="240"/>
      <c r="CB4" s="240"/>
      <c r="CC4" s="240"/>
      <c r="CD4" s="240"/>
      <c r="CE4" s="240"/>
      <c r="CF4" s="240"/>
      <c r="CG4" s="240"/>
      <c r="CH4" s="240"/>
      <c r="CI4" s="240"/>
      <c r="CJ4" s="240"/>
      <c r="CK4" s="240"/>
      <c r="CL4" s="240"/>
      <c r="CM4" s="240"/>
      <c r="CN4" s="240"/>
      <c r="CO4" s="240"/>
      <c r="CP4" s="240"/>
      <c r="CQ4" s="240"/>
      <c r="CR4" s="240"/>
      <c r="CS4" s="240"/>
      <c r="CT4" s="240"/>
      <c r="CU4" s="240"/>
      <c r="CV4" s="240"/>
      <c r="CW4" s="240"/>
      <c r="CX4" s="240"/>
      <c r="CY4" s="240"/>
      <c r="CZ4" s="240"/>
      <c r="DA4" s="240"/>
      <c r="DB4" s="240"/>
      <c r="DC4" s="240"/>
      <c r="DD4" s="240"/>
      <c r="DE4" s="278"/>
    </row>
    <row r="5" spans="1:109" ht="3" customHeight="1" x14ac:dyDescent="0.2">
      <c r="A5" s="207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126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  <c r="BH5" s="238"/>
      <c r="BI5" s="238"/>
      <c r="BJ5" s="238"/>
      <c r="BK5" s="238"/>
      <c r="BL5" s="238"/>
      <c r="BM5" s="238"/>
      <c r="BN5" s="238"/>
      <c r="BO5" s="238"/>
      <c r="BP5" s="238"/>
      <c r="BQ5" s="238"/>
      <c r="BR5" s="238"/>
      <c r="BS5" s="238"/>
      <c r="BT5" s="238"/>
      <c r="BU5" s="238"/>
      <c r="BV5" s="237"/>
      <c r="BW5" s="238"/>
      <c r="BX5" s="238"/>
      <c r="BY5" s="238"/>
      <c r="BZ5" s="238"/>
      <c r="CA5" s="238"/>
      <c r="CB5" s="238"/>
      <c r="CC5" s="238"/>
      <c r="CD5" s="238"/>
      <c r="CE5" s="238"/>
      <c r="CF5" s="238"/>
      <c r="CG5" s="238"/>
      <c r="CH5" s="238"/>
      <c r="CI5" s="238"/>
      <c r="CJ5" s="238"/>
      <c r="CK5" s="238"/>
      <c r="CL5" s="238"/>
      <c r="CM5" s="238"/>
      <c r="CN5" s="238"/>
      <c r="CO5" s="238"/>
      <c r="CP5" s="238"/>
      <c r="CQ5" s="238"/>
      <c r="CR5" s="238"/>
      <c r="CS5" s="238"/>
      <c r="CT5" s="238"/>
      <c r="CU5" s="238"/>
      <c r="CV5" s="238"/>
      <c r="CW5" s="238"/>
      <c r="CX5" s="238"/>
      <c r="CY5" s="238"/>
      <c r="CZ5" s="238"/>
      <c r="DA5" s="238"/>
      <c r="DB5" s="238"/>
      <c r="DC5" s="238"/>
      <c r="DD5" s="238"/>
      <c r="DE5" s="279"/>
    </row>
    <row r="6" spans="1:109" ht="12.75" customHeight="1" x14ac:dyDescent="0.2">
      <c r="A6" s="207"/>
      <c r="B6" s="204" t="s">
        <v>10</v>
      </c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4" t="s">
        <v>50</v>
      </c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 t="s">
        <v>151</v>
      </c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  <c r="CL6" s="203"/>
      <c r="CM6" s="203"/>
      <c r="CN6" s="203"/>
      <c r="CO6" s="203"/>
      <c r="CP6" s="203"/>
      <c r="CQ6" s="203"/>
      <c r="CR6" s="203"/>
      <c r="CS6" s="203"/>
      <c r="CT6" s="203"/>
      <c r="CU6" s="203"/>
      <c r="CV6" s="203"/>
      <c r="CW6" s="203"/>
      <c r="CX6" s="203"/>
      <c r="CY6" s="203"/>
      <c r="CZ6" s="203"/>
      <c r="DA6" s="203"/>
      <c r="DB6" s="203"/>
      <c r="DC6" s="203"/>
      <c r="DD6" s="203"/>
      <c r="DE6" s="280"/>
    </row>
    <row r="7" spans="1:109" ht="21" customHeight="1" x14ac:dyDescent="0.2">
      <c r="A7" s="210" t="s">
        <v>41</v>
      </c>
      <c r="B7" s="249" t="s">
        <v>161</v>
      </c>
      <c r="C7" s="631"/>
      <c r="D7" s="271" t="s">
        <v>161</v>
      </c>
      <c r="E7" s="631"/>
      <c r="F7" s="271" t="s">
        <v>161</v>
      </c>
      <c r="G7" s="631"/>
      <c r="H7" s="271" t="s">
        <v>161</v>
      </c>
      <c r="I7" s="631"/>
      <c r="J7" s="271" t="s">
        <v>161</v>
      </c>
      <c r="K7" s="631"/>
      <c r="L7" s="271" t="s">
        <v>161</v>
      </c>
      <c r="M7" s="631"/>
      <c r="N7" s="271" t="s">
        <v>161</v>
      </c>
      <c r="O7" s="631"/>
      <c r="P7" s="271" t="s">
        <v>161</v>
      </c>
      <c r="Q7" s="631"/>
      <c r="R7" s="271" t="s">
        <v>161</v>
      </c>
      <c r="S7" s="631"/>
      <c r="T7" s="271" t="s">
        <v>161</v>
      </c>
      <c r="U7" s="631"/>
      <c r="V7" s="271" t="s">
        <v>161</v>
      </c>
      <c r="W7" s="631"/>
      <c r="X7" s="271" t="s">
        <v>161</v>
      </c>
      <c r="Y7" s="631"/>
      <c r="Z7" s="271" t="s">
        <v>161</v>
      </c>
      <c r="AA7" s="631"/>
      <c r="AB7" s="271" t="s">
        <v>30</v>
      </c>
      <c r="AC7" s="631"/>
      <c r="AD7" s="271" t="s">
        <v>30</v>
      </c>
      <c r="AE7" s="631"/>
      <c r="AF7" s="271" t="s">
        <v>30</v>
      </c>
      <c r="AG7" s="631"/>
      <c r="AH7" s="271" t="s">
        <v>30</v>
      </c>
      <c r="AI7" s="631"/>
      <c r="AJ7" s="108" t="s">
        <v>30</v>
      </c>
      <c r="AK7" s="250"/>
      <c r="AL7" s="271" t="s">
        <v>161</v>
      </c>
      <c r="AM7" s="636"/>
      <c r="AN7" s="271" t="s">
        <v>161</v>
      </c>
      <c r="AO7" s="636"/>
      <c r="AP7" s="271" t="s">
        <v>161</v>
      </c>
      <c r="AQ7" s="636"/>
      <c r="AR7" s="271" t="s">
        <v>161</v>
      </c>
      <c r="AS7" s="636"/>
      <c r="AT7" s="271" t="s">
        <v>161</v>
      </c>
      <c r="AU7" s="636"/>
      <c r="AV7" s="271" t="s">
        <v>161</v>
      </c>
      <c r="AW7" s="636"/>
      <c r="AX7" s="271" t="s">
        <v>161</v>
      </c>
      <c r="AY7" s="636"/>
      <c r="AZ7" s="271" t="s">
        <v>161</v>
      </c>
      <c r="BA7" s="636"/>
      <c r="BB7" s="271" t="s">
        <v>161</v>
      </c>
      <c r="BC7" s="636"/>
      <c r="BD7" s="271" t="s">
        <v>161</v>
      </c>
      <c r="BE7" s="636"/>
      <c r="BF7" s="271" t="s">
        <v>161</v>
      </c>
      <c r="BG7" s="636"/>
      <c r="BH7" s="271" t="s">
        <v>161</v>
      </c>
      <c r="BI7" s="636"/>
      <c r="BJ7" s="271" t="s">
        <v>161</v>
      </c>
      <c r="BK7" s="636"/>
      <c r="BL7" s="271" t="s">
        <v>30</v>
      </c>
      <c r="BM7" s="636"/>
      <c r="BN7" s="271" t="s">
        <v>30</v>
      </c>
      <c r="BO7" s="636"/>
      <c r="BP7" s="271" t="s">
        <v>30</v>
      </c>
      <c r="BQ7" s="636"/>
      <c r="BR7" s="271" t="s">
        <v>30</v>
      </c>
      <c r="BS7" s="636"/>
      <c r="BT7" s="108" t="s">
        <v>30</v>
      </c>
      <c r="BU7" s="250"/>
      <c r="BV7" s="271" t="s">
        <v>161</v>
      </c>
      <c r="BW7" s="108"/>
      <c r="BX7" s="271" t="s">
        <v>161</v>
      </c>
      <c r="BY7" s="636"/>
      <c r="BZ7" s="271" t="s">
        <v>161</v>
      </c>
      <c r="CA7" s="636"/>
      <c r="CB7" s="271" t="s">
        <v>161</v>
      </c>
      <c r="CC7" s="636"/>
      <c r="CD7" s="271" t="s">
        <v>161</v>
      </c>
      <c r="CE7" s="636"/>
      <c r="CF7" s="271" t="s">
        <v>161</v>
      </c>
      <c r="CG7" s="636"/>
      <c r="CH7" s="271" t="s">
        <v>161</v>
      </c>
      <c r="CI7" s="636"/>
      <c r="CJ7" s="271" t="s">
        <v>161</v>
      </c>
      <c r="CK7" s="636"/>
      <c r="CL7" s="271" t="s">
        <v>161</v>
      </c>
      <c r="CM7" s="636"/>
      <c r="CN7" s="271" t="s">
        <v>161</v>
      </c>
      <c r="CO7" s="636"/>
      <c r="CP7" s="271" t="s">
        <v>161</v>
      </c>
      <c r="CQ7" s="636"/>
      <c r="CR7" s="271" t="s">
        <v>161</v>
      </c>
      <c r="CS7" s="636"/>
      <c r="CT7" s="271" t="s">
        <v>161</v>
      </c>
      <c r="CU7" s="636"/>
      <c r="CV7" s="271" t="s">
        <v>30</v>
      </c>
      <c r="CW7" s="636"/>
      <c r="CX7" s="271" t="s">
        <v>30</v>
      </c>
      <c r="CY7" s="636"/>
      <c r="CZ7" s="271" t="s">
        <v>30</v>
      </c>
      <c r="DA7" s="636"/>
      <c r="DB7" s="271" t="s">
        <v>30</v>
      </c>
      <c r="DC7" s="636"/>
      <c r="DD7" s="108" t="s">
        <v>30</v>
      </c>
      <c r="DE7" s="136"/>
    </row>
    <row r="8" spans="1:109" ht="37.5" customHeight="1" x14ac:dyDescent="0.2">
      <c r="A8" s="247" t="s">
        <v>7</v>
      </c>
      <c r="B8" s="251" t="s">
        <v>108</v>
      </c>
      <c r="C8" s="644"/>
      <c r="D8" s="272" t="s">
        <v>109</v>
      </c>
      <c r="E8" s="644"/>
      <c r="F8" s="272" t="s">
        <v>110</v>
      </c>
      <c r="G8" s="644"/>
      <c r="H8" s="272" t="s">
        <v>152</v>
      </c>
      <c r="I8" s="644"/>
      <c r="J8" s="272" t="s">
        <v>111</v>
      </c>
      <c r="K8" s="644"/>
      <c r="L8" s="272" t="s">
        <v>112</v>
      </c>
      <c r="M8" s="644"/>
      <c r="N8" s="272" t="s">
        <v>153</v>
      </c>
      <c r="O8" s="644"/>
      <c r="P8" s="272" t="s">
        <v>154</v>
      </c>
      <c r="Q8" s="644"/>
      <c r="R8" s="272" t="s">
        <v>155</v>
      </c>
      <c r="S8" s="644"/>
      <c r="T8" s="272" t="s">
        <v>156</v>
      </c>
      <c r="U8" s="644"/>
      <c r="V8" s="272" t="s">
        <v>157</v>
      </c>
      <c r="W8" s="644"/>
      <c r="X8" s="272" t="s">
        <v>158</v>
      </c>
      <c r="Y8" s="644"/>
      <c r="Z8" s="272" t="s">
        <v>159</v>
      </c>
      <c r="AA8" s="644"/>
      <c r="AB8" s="272" t="s">
        <v>14</v>
      </c>
      <c r="AC8" s="644"/>
      <c r="AD8" s="272" t="s">
        <v>53</v>
      </c>
      <c r="AE8" s="644"/>
      <c r="AF8" s="272" t="s">
        <v>113</v>
      </c>
      <c r="AG8" s="644"/>
      <c r="AH8" s="272" t="s">
        <v>114</v>
      </c>
      <c r="AI8" s="644"/>
      <c r="AJ8" s="252" t="s">
        <v>60</v>
      </c>
      <c r="AK8" s="253"/>
      <c r="AL8" s="272" t="s">
        <v>108</v>
      </c>
      <c r="AM8" s="650"/>
      <c r="AN8" s="272" t="s">
        <v>109</v>
      </c>
      <c r="AO8" s="650"/>
      <c r="AP8" s="272" t="s">
        <v>110</v>
      </c>
      <c r="AQ8" s="650"/>
      <c r="AR8" s="272" t="s">
        <v>152</v>
      </c>
      <c r="AS8" s="650"/>
      <c r="AT8" s="272" t="s">
        <v>111</v>
      </c>
      <c r="AU8" s="650"/>
      <c r="AV8" s="272" t="s">
        <v>112</v>
      </c>
      <c r="AW8" s="650"/>
      <c r="AX8" s="272" t="s">
        <v>153</v>
      </c>
      <c r="AY8" s="650"/>
      <c r="AZ8" s="272" t="s">
        <v>154</v>
      </c>
      <c r="BA8" s="650"/>
      <c r="BB8" s="272" t="s">
        <v>155</v>
      </c>
      <c r="BC8" s="650"/>
      <c r="BD8" s="272" t="s">
        <v>156</v>
      </c>
      <c r="BE8" s="650"/>
      <c r="BF8" s="272" t="s">
        <v>157</v>
      </c>
      <c r="BG8" s="650"/>
      <c r="BH8" s="272" t="s">
        <v>158</v>
      </c>
      <c r="BI8" s="650"/>
      <c r="BJ8" s="272" t="s">
        <v>159</v>
      </c>
      <c r="BK8" s="650"/>
      <c r="BL8" s="272" t="s">
        <v>14</v>
      </c>
      <c r="BM8" s="650"/>
      <c r="BN8" s="272" t="s">
        <v>53</v>
      </c>
      <c r="BO8" s="650"/>
      <c r="BP8" s="272" t="s">
        <v>113</v>
      </c>
      <c r="BQ8" s="650"/>
      <c r="BR8" s="272" t="s">
        <v>114</v>
      </c>
      <c r="BS8" s="650"/>
      <c r="BT8" s="252" t="s">
        <v>60</v>
      </c>
      <c r="BU8" s="253"/>
      <c r="BV8" s="272" t="s">
        <v>108</v>
      </c>
      <c r="BW8" s="252"/>
      <c r="BX8" s="272" t="s">
        <v>109</v>
      </c>
      <c r="BY8" s="650"/>
      <c r="BZ8" s="272" t="s">
        <v>110</v>
      </c>
      <c r="CA8" s="650"/>
      <c r="CB8" s="272" t="s">
        <v>152</v>
      </c>
      <c r="CC8" s="650"/>
      <c r="CD8" s="272" t="s">
        <v>111</v>
      </c>
      <c r="CE8" s="650"/>
      <c r="CF8" s="272" t="s">
        <v>112</v>
      </c>
      <c r="CG8" s="650"/>
      <c r="CH8" s="272" t="s">
        <v>153</v>
      </c>
      <c r="CI8" s="650"/>
      <c r="CJ8" s="272" t="s">
        <v>154</v>
      </c>
      <c r="CK8" s="650"/>
      <c r="CL8" s="272" t="s">
        <v>155</v>
      </c>
      <c r="CM8" s="650"/>
      <c r="CN8" s="272" t="s">
        <v>156</v>
      </c>
      <c r="CO8" s="650"/>
      <c r="CP8" s="272" t="s">
        <v>157</v>
      </c>
      <c r="CQ8" s="650"/>
      <c r="CR8" s="272" t="s">
        <v>158</v>
      </c>
      <c r="CS8" s="650"/>
      <c r="CT8" s="272" t="s">
        <v>159</v>
      </c>
      <c r="CU8" s="650"/>
      <c r="CV8" s="272" t="s">
        <v>14</v>
      </c>
      <c r="CW8" s="650"/>
      <c r="CX8" s="272" t="s">
        <v>53</v>
      </c>
      <c r="CY8" s="650"/>
      <c r="CZ8" s="272" t="s">
        <v>113</v>
      </c>
      <c r="DA8" s="650"/>
      <c r="DB8" s="272" t="s">
        <v>114</v>
      </c>
      <c r="DC8" s="650"/>
      <c r="DD8" s="252" t="s">
        <v>60</v>
      </c>
      <c r="DE8" s="281"/>
    </row>
    <row r="9" spans="1:109" ht="13.5" thickBot="1" x14ac:dyDescent="0.25">
      <c r="A9" s="247" t="s">
        <v>106</v>
      </c>
      <c r="B9" s="617" t="s">
        <v>107</v>
      </c>
      <c r="C9" s="649" t="s">
        <v>134</v>
      </c>
      <c r="D9" s="621" t="s">
        <v>107</v>
      </c>
      <c r="E9" s="649" t="s">
        <v>134</v>
      </c>
      <c r="F9" s="621" t="s">
        <v>107</v>
      </c>
      <c r="G9" s="649" t="s">
        <v>134</v>
      </c>
      <c r="H9" s="621" t="s">
        <v>107</v>
      </c>
      <c r="I9" s="649" t="s">
        <v>134</v>
      </c>
      <c r="J9" s="621" t="s">
        <v>107</v>
      </c>
      <c r="K9" s="649" t="s">
        <v>134</v>
      </c>
      <c r="L9" s="621" t="s">
        <v>107</v>
      </c>
      <c r="M9" s="649" t="s">
        <v>134</v>
      </c>
      <c r="N9" s="621" t="s">
        <v>107</v>
      </c>
      <c r="O9" s="649" t="s">
        <v>134</v>
      </c>
      <c r="P9" s="621" t="s">
        <v>107</v>
      </c>
      <c r="Q9" s="649" t="s">
        <v>134</v>
      </c>
      <c r="R9" s="621" t="s">
        <v>107</v>
      </c>
      <c r="S9" s="649" t="s">
        <v>134</v>
      </c>
      <c r="T9" s="621" t="s">
        <v>107</v>
      </c>
      <c r="U9" s="649" t="s">
        <v>134</v>
      </c>
      <c r="V9" s="621" t="s">
        <v>107</v>
      </c>
      <c r="W9" s="649" t="s">
        <v>134</v>
      </c>
      <c r="X9" s="621" t="s">
        <v>107</v>
      </c>
      <c r="Y9" s="649" t="s">
        <v>134</v>
      </c>
      <c r="Z9" s="621" t="s">
        <v>107</v>
      </c>
      <c r="AA9" s="649" t="s">
        <v>134</v>
      </c>
      <c r="AB9" s="621" t="s">
        <v>107</v>
      </c>
      <c r="AC9" s="649" t="s">
        <v>134</v>
      </c>
      <c r="AD9" s="621" t="s">
        <v>107</v>
      </c>
      <c r="AE9" s="649" t="s">
        <v>134</v>
      </c>
      <c r="AF9" s="621" t="s">
        <v>107</v>
      </c>
      <c r="AG9" s="649" t="s">
        <v>134</v>
      </c>
      <c r="AH9" s="621" t="s">
        <v>107</v>
      </c>
      <c r="AI9" s="649" t="s">
        <v>134</v>
      </c>
      <c r="AJ9" s="619" t="s">
        <v>107</v>
      </c>
      <c r="AK9" s="620" t="s">
        <v>134</v>
      </c>
      <c r="AL9" s="621" t="s">
        <v>107</v>
      </c>
      <c r="AM9" s="651" t="s">
        <v>134</v>
      </c>
      <c r="AN9" s="621" t="s">
        <v>107</v>
      </c>
      <c r="AO9" s="651" t="s">
        <v>134</v>
      </c>
      <c r="AP9" s="621" t="s">
        <v>107</v>
      </c>
      <c r="AQ9" s="651" t="s">
        <v>134</v>
      </c>
      <c r="AR9" s="621" t="s">
        <v>107</v>
      </c>
      <c r="AS9" s="651" t="s">
        <v>134</v>
      </c>
      <c r="AT9" s="621" t="s">
        <v>107</v>
      </c>
      <c r="AU9" s="651" t="s">
        <v>134</v>
      </c>
      <c r="AV9" s="621" t="s">
        <v>107</v>
      </c>
      <c r="AW9" s="651" t="s">
        <v>134</v>
      </c>
      <c r="AX9" s="621" t="s">
        <v>107</v>
      </c>
      <c r="AY9" s="651" t="s">
        <v>134</v>
      </c>
      <c r="AZ9" s="621" t="s">
        <v>107</v>
      </c>
      <c r="BA9" s="651" t="s">
        <v>134</v>
      </c>
      <c r="BB9" s="621" t="s">
        <v>107</v>
      </c>
      <c r="BC9" s="651" t="s">
        <v>134</v>
      </c>
      <c r="BD9" s="621" t="s">
        <v>107</v>
      </c>
      <c r="BE9" s="651" t="s">
        <v>134</v>
      </c>
      <c r="BF9" s="621" t="s">
        <v>107</v>
      </c>
      <c r="BG9" s="651" t="s">
        <v>134</v>
      </c>
      <c r="BH9" s="621" t="s">
        <v>107</v>
      </c>
      <c r="BI9" s="651" t="s">
        <v>134</v>
      </c>
      <c r="BJ9" s="621" t="s">
        <v>107</v>
      </c>
      <c r="BK9" s="651" t="s">
        <v>134</v>
      </c>
      <c r="BL9" s="621" t="s">
        <v>107</v>
      </c>
      <c r="BM9" s="651" t="s">
        <v>134</v>
      </c>
      <c r="BN9" s="621" t="s">
        <v>107</v>
      </c>
      <c r="BO9" s="651" t="s">
        <v>134</v>
      </c>
      <c r="BP9" s="621" t="s">
        <v>107</v>
      </c>
      <c r="BQ9" s="651" t="s">
        <v>134</v>
      </c>
      <c r="BR9" s="621" t="s">
        <v>107</v>
      </c>
      <c r="BS9" s="651" t="s">
        <v>134</v>
      </c>
      <c r="BT9" s="619" t="s">
        <v>107</v>
      </c>
      <c r="BU9" s="620" t="s">
        <v>134</v>
      </c>
      <c r="BV9" s="621" t="s">
        <v>107</v>
      </c>
      <c r="BW9" s="618" t="s">
        <v>134</v>
      </c>
      <c r="BX9" s="621" t="s">
        <v>107</v>
      </c>
      <c r="BY9" s="651" t="s">
        <v>134</v>
      </c>
      <c r="BZ9" s="621" t="s">
        <v>107</v>
      </c>
      <c r="CA9" s="651" t="s">
        <v>134</v>
      </c>
      <c r="CB9" s="621" t="s">
        <v>107</v>
      </c>
      <c r="CC9" s="651" t="s">
        <v>134</v>
      </c>
      <c r="CD9" s="621" t="s">
        <v>107</v>
      </c>
      <c r="CE9" s="651" t="s">
        <v>134</v>
      </c>
      <c r="CF9" s="621" t="s">
        <v>107</v>
      </c>
      <c r="CG9" s="651" t="s">
        <v>134</v>
      </c>
      <c r="CH9" s="621" t="s">
        <v>107</v>
      </c>
      <c r="CI9" s="651" t="s">
        <v>134</v>
      </c>
      <c r="CJ9" s="621" t="s">
        <v>107</v>
      </c>
      <c r="CK9" s="651" t="s">
        <v>134</v>
      </c>
      <c r="CL9" s="621" t="s">
        <v>107</v>
      </c>
      <c r="CM9" s="651" t="s">
        <v>134</v>
      </c>
      <c r="CN9" s="621" t="s">
        <v>107</v>
      </c>
      <c r="CO9" s="651" t="s">
        <v>134</v>
      </c>
      <c r="CP9" s="621" t="s">
        <v>107</v>
      </c>
      <c r="CQ9" s="651" t="s">
        <v>134</v>
      </c>
      <c r="CR9" s="621" t="s">
        <v>107</v>
      </c>
      <c r="CS9" s="651" t="s">
        <v>134</v>
      </c>
      <c r="CT9" s="621" t="s">
        <v>107</v>
      </c>
      <c r="CU9" s="651" t="s">
        <v>134</v>
      </c>
      <c r="CV9" s="621" t="s">
        <v>107</v>
      </c>
      <c r="CW9" s="651" t="s">
        <v>134</v>
      </c>
      <c r="CX9" s="621" t="s">
        <v>107</v>
      </c>
      <c r="CY9" s="651" t="s">
        <v>134</v>
      </c>
      <c r="CZ9" s="621" t="s">
        <v>107</v>
      </c>
      <c r="DA9" s="651" t="s">
        <v>134</v>
      </c>
      <c r="DB9" s="621" t="s">
        <v>107</v>
      </c>
      <c r="DC9" s="651" t="s">
        <v>134</v>
      </c>
      <c r="DD9" s="619" t="s">
        <v>107</v>
      </c>
      <c r="DE9" s="622" t="s">
        <v>134</v>
      </c>
    </row>
    <row r="10" spans="1:109" x14ac:dyDescent="0.2">
      <c r="A10" s="287" t="s">
        <v>238</v>
      </c>
      <c r="B10" s="768">
        <v>255733</v>
      </c>
      <c r="C10" s="664">
        <v>234133</v>
      </c>
      <c r="D10" s="270">
        <v>69827</v>
      </c>
      <c r="E10" s="664">
        <v>107395</v>
      </c>
      <c r="F10" s="270">
        <v>8260</v>
      </c>
      <c r="G10" s="664">
        <v>10030</v>
      </c>
      <c r="H10" s="270">
        <v>10945</v>
      </c>
      <c r="I10" s="664">
        <v>7467</v>
      </c>
      <c r="J10" s="270">
        <v>78087</v>
      </c>
      <c r="K10" s="664">
        <v>117425</v>
      </c>
      <c r="L10" s="270">
        <v>10774</v>
      </c>
      <c r="M10" s="664">
        <v>11482</v>
      </c>
      <c r="N10" s="270">
        <v>9628</v>
      </c>
      <c r="O10" s="664">
        <v>7264</v>
      </c>
      <c r="P10" s="270">
        <v>1146</v>
      </c>
      <c r="Q10" s="664">
        <v>4218</v>
      </c>
      <c r="R10" s="270">
        <v>59053</v>
      </c>
      <c r="S10" s="664">
        <v>95913</v>
      </c>
      <c r="T10" s="270">
        <v>1317</v>
      </c>
      <c r="U10" s="664">
        <v>741</v>
      </c>
      <c r="V10" s="270">
        <v>1317</v>
      </c>
      <c r="W10" s="664">
        <v>203</v>
      </c>
      <c r="X10" s="270">
        <v>0</v>
      </c>
      <c r="Y10" s="664">
        <v>538</v>
      </c>
      <c r="Z10" s="270">
        <v>57736</v>
      </c>
      <c r="AA10" s="664">
        <v>95172</v>
      </c>
      <c r="AB10" s="305">
        <v>0.30534580988765597</v>
      </c>
      <c r="AC10" s="770">
        <v>0.50153118099541705</v>
      </c>
      <c r="AD10" s="305">
        <v>0.27304649771441297</v>
      </c>
      <c r="AE10" s="770">
        <v>0.45869228173730298</v>
      </c>
      <c r="AF10" s="305">
        <v>0.105779451125027</v>
      </c>
      <c r="AG10" s="770">
        <v>8.5416223121141194E-2</v>
      </c>
      <c r="AH10" s="305">
        <v>0.14016417585513599</v>
      </c>
      <c r="AI10" s="770">
        <v>6.3589525228869501E-2</v>
      </c>
      <c r="AJ10" s="264">
        <v>0.243753761829754</v>
      </c>
      <c r="AK10" s="769">
        <v>0.18319778582073701</v>
      </c>
      <c r="AL10" s="270">
        <v>255733</v>
      </c>
      <c r="AM10" s="664">
        <v>234133</v>
      </c>
      <c r="AN10" s="270">
        <v>69827</v>
      </c>
      <c r="AO10" s="664">
        <v>107395</v>
      </c>
      <c r="AP10" s="270">
        <v>8260</v>
      </c>
      <c r="AQ10" s="664">
        <v>10030</v>
      </c>
      <c r="AR10" s="270">
        <v>10945</v>
      </c>
      <c r="AS10" s="664">
        <v>7467</v>
      </c>
      <c r="AT10" s="270">
        <v>78087</v>
      </c>
      <c r="AU10" s="664">
        <v>117425</v>
      </c>
      <c r="AV10" s="270">
        <v>10774</v>
      </c>
      <c r="AW10" s="664">
        <v>11482</v>
      </c>
      <c r="AX10" s="270">
        <v>9628</v>
      </c>
      <c r="AY10" s="664">
        <v>7264</v>
      </c>
      <c r="AZ10" s="270">
        <v>1146</v>
      </c>
      <c r="BA10" s="664">
        <v>4218</v>
      </c>
      <c r="BB10" s="270">
        <v>59053</v>
      </c>
      <c r="BC10" s="664">
        <v>95913</v>
      </c>
      <c r="BD10" s="270">
        <v>1317</v>
      </c>
      <c r="BE10" s="664">
        <v>741</v>
      </c>
      <c r="BF10" s="270">
        <v>1317</v>
      </c>
      <c r="BG10" s="664">
        <v>203</v>
      </c>
      <c r="BH10" s="270">
        <v>0</v>
      </c>
      <c r="BI10" s="664">
        <v>538</v>
      </c>
      <c r="BJ10" s="270">
        <v>57736</v>
      </c>
      <c r="BK10" s="664">
        <v>95172</v>
      </c>
      <c r="BL10" s="305">
        <v>0.30534580988765597</v>
      </c>
      <c r="BM10" s="770">
        <v>0.50153118099541705</v>
      </c>
      <c r="BN10" s="305">
        <v>0.27304649771441297</v>
      </c>
      <c r="BO10" s="770">
        <v>0.45869228173730298</v>
      </c>
      <c r="BP10" s="305">
        <v>0.105779451125027</v>
      </c>
      <c r="BQ10" s="770">
        <v>8.5416223121141194E-2</v>
      </c>
      <c r="BR10" s="305">
        <v>0.14016417585513599</v>
      </c>
      <c r="BS10" s="770">
        <v>6.3589525228869501E-2</v>
      </c>
      <c r="BT10" s="264">
        <v>0.243753761829754</v>
      </c>
      <c r="BU10" s="769">
        <v>0.18319778582073701</v>
      </c>
      <c r="BV10" s="270">
        <v>255733</v>
      </c>
      <c r="BW10" s="664">
        <v>234133</v>
      </c>
      <c r="BX10" s="270">
        <v>69827</v>
      </c>
      <c r="BY10" s="664">
        <v>107395</v>
      </c>
      <c r="BZ10" s="270">
        <v>8260</v>
      </c>
      <c r="CA10" s="664">
        <v>10030</v>
      </c>
      <c r="CB10" s="270">
        <v>10945</v>
      </c>
      <c r="CC10" s="664">
        <v>7467</v>
      </c>
      <c r="CD10" s="270">
        <v>78087</v>
      </c>
      <c r="CE10" s="664">
        <v>117425</v>
      </c>
      <c r="CF10" s="270">
        <v>10774</v>
      </c>
      <c r="CG10" s="664">
        <v>11482</v>
      </c>
      <c r="CH10" s="270">
        <v>9628</v>
      </c>
      <c r="CI10" s="664">
        <v>7264</v>
      </c>
      <c r="CJ10" s="270">
        <v>1146</v>
      </c>
      <c r="CK10" s="664">
        <v>4218</v>
      </c>
      <c r="CL10" s="270">
        <v>59053</v>
      </c>
      <c r="CM10" s="664">
        <v>95913</v>
      </c>
      <c r="CN10" s="270">
        <v>1317</v>
      </c>
      <c r="CO10" s="664">
        <v>741</v>
      </c>
      <c r="CP10" s="270">
        <v>1317</v>
      </c>
      <c r="CQ10" s="664">
        <v>203</v>
      </c>
      <c r="CR10" s="270">
        <v>0</v>
      </c>
      <c r="CS10" s="664">
        <v>538</v>
      </c>
      <c r="CT10" s="270">
        <v>57736</v>
      </c>
      <c r="CU10" s="664">
        <v>95172</v>
      </c>
      <c r="CV10" s="305">
        <v>0.30534580988765597</v>
      </c>
      <c r="CW10" s="770">
        <v>0.50153118099541705</v>
      </c>
      <c r="CX10" s="305">
        <v>0.27304649771441297</v>
      </c>
      <c r="CY10" s="770">
        <v>0.45869228173730298</v>
      </c>
      <c r="CZ10" s="305">
        <v>0.105779451125027</v>
      </c>
      <c r="DA10" s="770">
        <v>8.5416223121141194E-2</v>
      </c>
      <c r="DB10" s="305">
        <v>0.14016417585513599</v>
      </c>
      <c r="DC10" s="770">
        <v>6.3589525228869501E-2</v>
      </c>
      <c r="DD10" s="264">
        <v>0.243753761829754</v>
      </c>
      <c r="DE10" s="565">
        <v>0.18319778582073701</v>
      </c>
    </row>
    <row r="11" spans="1:109" x14ac:dyDescent="0.2">
      <c r="A11" s="287" t="s">
        <v>239</v>
      </c>
      <c r="B11" s="623" t="e">
        <v>#N/A</v>
      </c>
      <c r="C11" s="641" t="e">
        <v>#N/A</v>
      </c>
      <c r="D11" s="186" t="e">
        <v>#N/A</v>
      </c>
      <c r="E11" s="641" t="e">
        <v>#N/A</v>
      </c>
      <c r="F11" s="186" t="e">
        <v>#N/A</v>
      </c>
      <c r="G11" s="641" t="e">
        <v>#N/A</v>
      </c>
      <c r="H11" s="186" t="e">
        <v>#N/A</v>
      </c>
      <c r="I11" s="641" t="e">
        <v>#N/A</v>
      </c>
      <c r="J11" s="186" t="e">
        <v>#N/A</v>
      </c>
      <c r="K11" s="641" t="e">
        <v>#N/A</v>
      </c>
      <c r="L11" s="186" t="e">
        <v>#N/A</v>
      </c>
      <c r="M11" s="641" t="e">
        <v>#N/A</v>
      </c>
      <c r="N11" s="186" t="e">
        <v>#N/A</v>
      </c>
      <c r="O11" s="641" t="e">
        <v>#N/A</v>
      </c>
      <c r="P11" s="186" t="e">
        <v>#N/A</v>
      </c>
      <c r="Q11" s="641" t="e">
        <v>#N/A</v>
      </c>
      <c r="R11" s="186" t="e">
        <v>#N/A</v>
      </c>
      <c r="S11" s="641" t="e">
        <v>#N/A</v>
      </c>
      <c r="T11" s="186" t="e">
        <v>#N/A</v>
      </c>
      <c r="U11" s="641" t="e">
        <v>#N/A</v>
      </c>
      <c r="V11" s="186" t="e">
        <v>#N/A</v>
      </c>
      <c r="W11" s="641" t="e">
        <v>#N/A</v>
      </c>
      <c r="X11" s="186" t="e">
        <v>#N/A</v>
      </c>
      <c r="Y11" s="641" t="e">
        <v>#N/A</v>
      </c>
      <c r="Z11" s="186" t="e">
        <v>#N/A</v>
      </c>
      <c r="AA11" s="641" t="e">
        <v>#N/A</v>
      </c>
      <c r="AB11" s="771" t="e">
        <v>#N/A</v>
      </c>
      <c r="AC11" s="772" t="e">
        <v>#N/A</v>
      </c>
      <c r="AD11" s="771" t="e">
        <v>#N/A</v>
      </c>
      <c r="AE11" s="772" t="e">
        <v>#N/A</v>
      </c>
      <c r="AF11" s="771" t="e">
        <v>#N/A</v>
      </c>
      <c r="AG11" s="772" t="e">
        <v>#N/A</v>
      </c>
      <c r="AH11" s="771" t="e">
        <v>#N/A</v>
      </c>
      <c r="AI11" s="772" t="e">
        <v>#N/A</v>
      </c>
      <c r="AJ11" s="567" t="e">
        <v>#N/A</v>
      </c>
      <c r="AK11" s="568" t="e">
        <v>#N/A</v>
      </c>
      <c r="AL11" s="186" t="e">
        <v>#N/A</v>
      </c>
      <c r="AM11" s="642" t="e">
        <v>#N/A</v>
      </c>
      <c r="AN11" s="186" t="e">
        <v>#N/A</v>
      </c>
      <c r="AO11" s="642" t="e">
        <v>#N/A</v>
      </c>
      <c r="AP11" s="186" t="e">
        <v>#N/A</v>
      </c>
      <c r="AQ11" s="642" t="e">
        <v>#N/A</v>
      </c>
      <c r="AR11" s="186" t="e">
        <v>#N/A</v>
      </c>
      <c r="AS11" s="642" t="e">
        <v>#N/A</v>
      </c>
      <c r="AT11" s="186" t="e">
        <v>#N/A</v>
      </c>
      <c r="AU11" s="642" t="e">
        <v>#N/A</v>
      </c>
      <c r="AV11" s="186" t="e">
        <v>#N/A</v>
      </c>
      <c r="AW11" s="642" t="e">
        <v>#N/A</v>
      </c>
      <c r="AX11" s="186" t="e">
        <v>#N/A</v>
      </c>
      <c r="AY11" s="642" t="e">
        <v>#N/A</v>
      </c>
      <c r="AZ11" s="186" t="e">
        <v>#N/A</v>
      </c>
      <c r="BA11" s="642" t="e">
        <v>#N/A</v>
      </c>
      <c r="BB11" s="186" t="e">
        <v>#N/A</v>
      </c>
      <c r="BC11" s="642" t="e">
        <v>#N/A</v>
      </c>
      <c r="BD11" s="186" t="e">
        <v>#N/A</v>
      </c>
      <c r="BE11" s="642" t="e">
        <v>#N/A</v>
      </c>
      <c r="BF11" s="186" t="e">
        <v>#N/A</v>
      </c>
      <c r="BG11" s="642" t="e">
        <v>#N/A</v>
      </c>
      <c r="BH11" s="186" t="e">
        <v>#N/A</v>
      </c>
      <c r="BI11" s="642" t="e">
        <v>#N/A</v>
      </c>
      <c r="BJ11" s="186" t="e">
        <v>#N/A</v>
      </c>
      <c r="BK11" s="642" t="e">
        <v>#N/A</v>
      </c>
      <c r="BL11" s="771" t="e">
        <v>#N/A</v>
      </c>
      <c r="BM11" s="774" t="e">
        <v>#N/A</v>
      </c>
      <c r="BN11" s="771" t="e">
        <v>#N/A</v>
      </c>
      <c r="BO11" s="774" t="e">
        <v>#N/A</v>
      </c>
      <c r="BP11" s="771" t="e">
        <v>#N/A</v>
      </c>
      <c r="BQ11" s="774" t="e">
        <v>#N/A</v>
      </c>
      <c r="BR11" s="771" t="e">
        <v>#N/A</v>
      </c>
      <c r="BS11" s="774" t="e">
        <v>#N/A</v>
      </c>
      <c r="BT11" s="567" t="e">
        <v>#N/A</v>
      </c>
      <c r="BU11" s="568" t="e">
        <v>#N/A</v>
      </c>
      <c r="BV11" s="186" t="e">
        <v>#N/A</v>
      </c>
      <c r="BW11" s="187" t="e">
        <v>#N/A</v>
      </c>
      <c r="BX11" s="186" t="e">
        <v>#N/A</v>
      </c>
      <c r="BY11" s="642" t="e">
        <v>#N/A</v>
      </c>
      <c r="BZ11" s="186" t="e">
        <v>#N/A</v>
      </c>
      <c r="CA11" s="642" t="e">
        <v>#N/A</v>
      </c>
      <c r="CB11" s="186" t="e">
        <v>#N/A</v>
      </c>
      <c r="CC11" s="642" t="e">
        <v>#N/A</v>
      </c>
      <c r="CD11" s="186" t="e">
        <v>#N/A</v>
      </c>
      <c r="CE11" s="642" t="e">
        <v>#N/A</v>
      </c>
      <c r="CF11" s="186" t="e">
        <v>#N/A</v>
      </c>
      <c r="CG11" s="642" t="e">
        <v>#N/A</v>
      </c>
      <c r="CH11" s="186" t="e">
        <v>#N/A</v>
      </c>
      <c r="CI11" s="642" t="e">
        <v>#N/A</v>
      </c>
      <c r="CJ11" s="186" t="e">
        <v>#N/A</v>
      </c>
      <c r="CK11" s="642" t="e">
        <v>#N/A</v>
      </c>
      <c r="CL11" s="186" t="e">
        <v>#N/A</v>
      </c>
      <c r="CM11" s="642" t="e">
        <v>#N/A</v>
      </c>
      <c r="CN11" s="186" t="e">
        <v>#N/A</v>
      </c>
      <c r="CO11" s="642" t="e">
        <v>#N/A</v>
      </c>
      <c r="CP11" s="186" t="e">
        <v>#N/A</v>
      </c>
      <c r="CQ11" s="642" t="e">
        <v>#N/A</v>
      </c>
      <c r="CR11" s="186" t="e">
        <v>#N/A</v>
      </c>
      <c r="CS11" s="642" t="e">
        <v>#N/A</v>
      </c>
      <c r="CT11" s="186" t="e">
        <v>#N/A</v>
      </c>
      <c r="CU11" s="642" t="e">
        <v>#N/A</v>
      </c>
      <c r="CV11" s="771" t="e">
        <v>#N/A</v>
      </c>
      <c r="CW11" s="774" t="e">
        <v>#N/A</v>
      </c>
      <c r="CX11" s="771" t="e">
        <v>#N/A</v>
      </c>
      <c r="CY11" s="774" t="e">
        <v>#N/A</v>
      </c>
      <c r="CZ11" s="771" t="e">
        <v>#N/A</v>
      </c>
      <c r="DA11" s="774" t="e">
        <v>#N/A</v>
      </c>
      <c r="DB11" s="771" t="e">
        <v>#N/A</v>
      </c>
      <c r="DC11" s="774" t="e">
        <v>#N/A</v>
      </c>
      <c r="DD11" s="567" t="e">
        <v>#N/A</v>
      </c>
      <c r="DE11" s="570" t="e">
        <v>#N/A</v>
      </c>
    </row>
    <row r="12" spans="1:109" x14ac:dyDescent="0.2">
      <c r="A12" s="287" t="s">
        <v>240</v>
      </c>
      <c r="B12" s="623">
        <v>257065</v>
      </c>
      <c r="C12" s="641">
        <v>235373</v>
      </c>
      <c r="D12" s="186">
        <v>74733</v>
      </c>
      <c r="E12" s="641">
        <v>111037</v>
      </c>
      <c r="F12" s="186">
        <v>8900</v>
      </c>
      <c r="G12" s="641">
        <v>9741</v>
      </c>
      <c r="H12" s="186">
        <v>8424</v>
      </c>
      <c r="I12" s="641">
        <v>9313</v>
      </c>
      <c r="J12" s="186">
        <v>83633</v>
      </c>
      <c r="K12" s="641">
        <v>120778</v>
      </c>
      <c r="L12" s="186">
        <v>11350</v>
      </c>
      <c r="M12" s="641">
        <v>18438</v>
      </c>
      <c r="N12" s="186">
        <v>7708</v>
      </c>
      <c r="O12" s="641">
        <v>8829</v>
      </c>
      <c r="P12" s="186">
        <v>3642</v>
      </c>
      <c r="Q12" s="641">
        <v>9609</v>
      </c>
      <c r="R12" s="186">
        <v>63383</v>
      </c>
      <c r="S12" s="641">
        <v>92599</v>
      </c>
      <c r="T12" s="186">
        <v>716</v>
      </c>
      <c r="U12" s="641">
        <v>1551</v>
      </c>
      <c r="V12" s="186">
        <v>716</v>
      </c>
      <c r="W12" s="641">
        <v>484</v>
      </c>
      <c r="X12" s="186">
        <v>0</v>
      </c>
      <c r="Y12" s="641">
        <v>1067</v>
      </c>
      <c r="Z12" s="186">
        <v>62667</v>
      </c>
      <c r="AA12" s="641">
        <v>91048</v>
      </c>
      <c r="AB12" s="771">
        <v>0.325337949545835</v>
      </c>
      <c r="AC12" s="772">
        <v>0.513134471668373</v>
      </c>
      <c r="AD12" s="771">
        <v>0.29071635578550198</v>
      </c>
      <c r="AE12" s="772">
        <v>0.47174909611552701</v>
      </c>
      <c r="AF12" s="771">
        <v>0.106417323305394</v>
      </c>
      <c r="AG12" s="772">
        <v>8.0652105515905195E-2</v>
      </c>
      <c r="AH12" s="771">
        <v>0.10072579005894799</v>
      </c>
      <c r="AI12" s="772">
        <v>7.7108413783967295E-2</v>
      </c>
      <c r="AJ12" s="567">
        <v>0.24212930302631699</v>
      </c>
      <c r="AK12" s="568">
        <v>0.23331235821093199</v>
      </c>
      <c r="AL12" s="186">
        <v>257065</v>
      </c>
      <c r="AM12" s="642">
        <v>235373</v>
      </c>
      <c r="AN12" s="186">
        <v>74733</v>
      </c>
      <c r="AO12" s="642">
        <v>111037</v>
      </c>
      <c r="AP12" s="186">
        <v>8900</v>
      </c>
      <c r="AQ12" s="642">
        <v>9741</v>
      </c>
      <c r="AR12" s="186">
        <v>8424</v>
      </c>
      <c r="AS12" s="642">
        <v>9313</v>
      </c>
      <c r="AT12" s="186">
        <v>83633</v>
      </c>
      <c r="AU12" s="642">
        <v>120778</v>
      </c>
      <c r="AV12" s="186">
        <v>11350</v>
      </c>
      <c r="AW12" s="642">
        <v>18438</v>
      </c>
      <c r="AX12" s="186">
        <v>7708</v>
      </c>
      <c r="AY12" s="642">
        <v>8829</v>
      </c>
      <c r="AZ12" s="186">
        <v>3642</v>
      </c>
      <c r="BA12" s="642">
        <v>9609</v>
      </c>
      <c r="BB12" s="186">
        <v>63383</v>
      </c>
      <c r="BC12" s="642">
        <v>92599</v>
      </c>
      <c r="BD12" s="186">
        <v>716</v>
      </c>
      <c r="BE12" s="642">
        <v>1551</v>
      </c>
      <c r="BF12" s="186">
        <v>716</v>
      </c>
      <c r="BG12" s="642">
        <v>484</v>
      </c>
      <c r="BH12" s="186">
        <v>0</v>
      </c>
      <c r="BI12" s="642">
        <v>1067</v>
      </c>
      <c r="BJ12" s="186">
        <v>62667</v>
      </c>
      <c r="BK12" s="642">
        <v>91048</v>
      </c>
      <c r="BL12" s="771">
        <v>0.325337949545835</v>
      </c>
      <c r="BM12" s="774">
        <v>0.513134471668373</v>
      </c>
      <c r="BN12" s="771">
        <v>0.29071635578550198</v>
      </c>
      <c r="BO12" s="774">
        <v>0.47174909611552701</v>
      </c>
      <c r="BP12" s="771">
        <v>0.106417323305394</v>
      </c>
      <c r="BQ12" s="774">
        <v>8.0652105515905195E-2</v>
      </c>
      <c r="BR12" s="771">
        <v>0.10072579005894799</v>
      </c>
      <c r="BS12" s="774">
        <v>7.7108413783967295E-2</v>
      </c>
      <c r="BT12" s="567">
        <v>0.24212930302631699</v>
      </c>
      <c r="BU12" s="568">
        <v>0.23331235821093199</v>
      </c>
      <c r="BV12" s="186">
        <v>257065</v>
      </c>
      <c r="BW12" s="187">
        <v>235373</v>
      </c>
      <c r="BX12" s="186">
        <v>74733</v>
      </c>
      <c r="BY12" s="642">
        <v>111037</v>
      </c>
      <c r="BZ12" s="186">
        <v>8900</v>
      </c>
      <c r="CA12" s="642">
        <v>9741</v>
      </c>
      <c r="CB12" s="186">
        <v>8424</v>
      </c>
      <c r="CC12" s="642">
        <v>9313</v>
      </c>
      <c r="CD12" s="186">
        <v>83633</v>
      </c>
      <c r="CE12" s="642">
        <v>120778</v>
      </c>
      <c r="CF12" s="186">
        <v>11350</v>
      </c>
      <c r="CG12" s="642">
        <v>18438</v>
      </c>
      <c r="CH12" s="186">
        <v>7708</v>
      </c>
      <c r="CI12" s="642">
        <v>8829</v>
      </c>
      <c r="CJ12" s="186">
        <v>3642</v>
      </c>
      <c r="CK12" s="642">
        <v>9609</v>
      </c>
      <c r="CL12" s="186">
        <v>63383</v>
      </c>
      <c r="CM12" s="642">
        <v>92599</v>
      </c>
      <c r="CN12" s="186">
        <v>716</v>
      </c>
      <c r="CO12" s="642">
        <v>1551</v>
      </c>
      <c r="CP12" s="186">
        <v>716</v>
      </c>
      <c r="CQ12" s="642">
        <v>484</v>
      </c>
      <c r="CR12" s="186">
        <v>0</v>
      </c>
      <c r="CS12" s="642">
        <v>1067</v>
      </c>
      <c r="CT12" s="186">
        <v>62667</v>
      </c>
      <c r="CU12" s="642">
        <v>91048</v>
      </c>
      <c r="CV12" s="771">
        <v>0.325337949545835</v>
      </c>
      <c r="CW12" s="774">
        <v>0.513134471668373</v>
      </c>
      <c r="CX12" s="771">
        <v>0.29071635578550198</v>
      </c>
      <c r="CY12" s="774">
        <v>0.47174909611552701</v>
      </c>
      <c r="CZ12" s="771">
        <v>0.106417323305394</v>
      </c>
      <c r="DA12" s="774">
        <v>8.0652105515905195E-2</v>
      </c>
      <c r="DB12" s="771">
        <v>0.10072579005894799</v>
      </c>
      <c r="DC12" s="774">
        <v>7.7108413783967295E-2</v>
      </c>
      <c r="DD12" s="567">
        <v>0.24212930302631699</v>
      </c>
      <c r="DE12" s="570">
        <v>0.23331235821093199</v>
      </c>
    </row>
    <row r="13" spans="1:109" x14ac:dyDescent="0.2">
      <c r="A13" s="287" t="s">
        <v>241</v>
      </c>
      <c r="B13" s="623">
        <v>257779</v>
      </c>
      <c r="C13" s="641">
        <v>236023</v>
      </c>
      <c r="D13" s="186">
        <v>85244</v>
      </c>
      <c r="E13" s="641">
        <v>111786</v>
      </c>
      <c r="F13" s="186">
        <v>9711</v>
      </c>
      <c r="G13" s="641">
        <v>10421</v>
      </c>
      <c r="H13" s="186">
        <v>15727</v>
      </c>
      <c r="I13" s="641">
        <v>10207</v>
      </c>
      <c r="J13" s="186">
        <v>94955</v>
      </c>
      <c r="K13" s="641">
        <v>122207</v>
      </c>
      <c r="L13" s="186">
        <v>15889</v>
      </c>
      <c r="M13" s="641">
        <v>19783</v>
      </c>
      <c r="N13" s="186">
        <v>13079</v>
      </c>
      <c r="O13" s="641">
        <v>8310</v>
      </c>
      <c r="P13" s="186">
        <v>2810</v>
      </c>
      <c r="Q13" s="641">
        <v>11473</v>
      </c>
      <c r="R13" s="186">
        <v>69355</v>
      </c>
      <c r="S13" s="641">
        <v>92003</v>
      </c>
      <c r="T13" s="186">
        <v>3632</v>
      </c>
      <c r="U13" s="641">
        <v>3328</v>
      </c>
      <c r="V13" s="186">
        <v>2648</v>
      </c>
      <c r="W13" s="641">
        <v>1897</v>
      </c>
      <c r="X13" s="186">
        <v>984</v>
      </c>
      <c r="Y13" s="641">
        <v>1431</v>
      </c>
      <c r="Z13" s="186">
        <v>65723</v>
      </c>
      <c r="AA13" s="641">
        <v>88675</v>
      </c>
      <c r="AB13" s="771">
        <v>0.36835816726731002</v>
      </c>
      <c r="AC13" s="772">
        <v>0.51777580998462003</v>
      </c>
      <c r="AD13" s="771">
        <v>0.33068636312500199</v>
      </c>
      <c r="AE13" s="772">
        <v>0.47362333331921003</v>
      </c>
      <c r="AF13" s="771">
        <v>0.102269496077089</v>
      </c>
      <c r="AG13" s="772">
        <v>8.5273347680574804E-2</v>
      </c>
      <c r="AH13" s="771">
        <v>0.16562582275814899</v>
      </c>
      <c r="AI13" s="772">
        <v>8.3522220494734303E-2</v>
      </c>
      <c r="AJ13" s="567">
        <v>0.269601390132168</v>
      </c>
      <c r="AK13" s="568">
        <v>0.247154418323009</v>
      </c>
      <c r="AL13" s="186">
        <v>257779</v>
      </c>
      <c r="AM13" s="642">
        <v>236023</v>
      </c>
      <c r="AN13" s="186">
        <v>85244</v>
      </c>
      <c r="AO13" s="642">
        <v>111786</v>
      </c>
      <c r="AP13" s="186">
        <v>9711</v>
      </c>
      <c r="AQ13" s="642">
        <v>10421</v>
      </c>
      <c r="AR13" s="186">
        <v>15727</v>
      </c>
      <c r="AS13" s="642">
        <v>10207</v>
      </c>
      <c r="AT13" s="186">
        <v>94955</v>
      </c>
      <c r="AU13" s="642">
        <v>122207</v>
      </c>
      <c r="AV13" s="186">
        <v>15889</v>
      </c>
      <c r="AW13" s="642">
        <v>19783</v>
      </c>
      <c r="AX13" s="186">
        <v>13079</v>
      </c>
      <c r="AY13" s="642">
        <v>8310</v>
      </c>
      <c r="AZ13" s="186">
        <v>2810</v>
      </c>
      <c r="BA13" s="642">
        <v>11473</v>
      </c>
      <c r="BB13" s="186">
        <v>69355</v>
      </c>
      <c r="BC13" s="642">
        <v>92003</v>
      </c>
      <c r="BD13" s="186">
        <v>3632</v>
      </c>
      <c r="BE13" s="642">
        <v>3328</v>
      </c>
      <c r="BF13" s="186">
        <v>2648</v>
      </c>
      <c r="BG13" s="642">
        <v>1897</v>
      </c>
      <c r="BH13" s="186">
        <v>984</v>
      </c>
      <c r="BI13" s="642">
        <v>1431</v>
      </c>
      <c r="BJ13" s="186">
        <v>65723</v>
      </c>
      <c r="BK13" s="642">
        <v>88675</v>
      </c>
      <c r="BL13" s="771">
        <v>0.36835816726731002</v>
      </c>
      <c r="BM13" s="774">
        <v>0.51777580998462003</v>
      </c>
      <c r="BN13" s="771">
        <v>0.33068636312500199</v>
      </c>
      <c r="BO13" s="774">
        <v>0.47362333331921003</v>
      </c>
      <c r="BP13" s="771">
        <v>0.102269496077089</v>
      </c>
      <c r="BQ13" s="774">
        <v>8.5273347680574804E-2</v>
      </c>
      <c r="BR13" s="771">
        <v>0.16562582275814899</v>
      </c>
      <c r="BS13" s="774">
        <v>8.3522220494734303E-2</v>
      </c>
      <c r="BT13" s="567">
        <v>0.269601390132168</v>
      </c>
      <c r="BU13" s="568">
        <v>0.247154418323009</v>
      </c>
      <c r="BV13" s="186">
        <v>257779</v>
      </c>
      <c r="BW13" s="187">
        <v>236023</v>
      </c>
      <c r="BX13" s="186">
        <v>85244</v>
      </c>
      <c r="BY13" s="642">
        <v>111786</v>
      </c>
      <c r="BZ13" s="186">
        <v>9711</v>
      </c>
      <c r="CA13" s="642">
        <v>10421</v>
      </c>
      <c r="CB13" s="186">
        <v>15727</v>
      </c>
      <c r="CC13" s="642">
        <v>10207</v>
      </c>
      <c r="CD13" s="186">
        <v>94955</v>
      </c>
      <c r="CE13" s="642">
        <v>122207</v>
      </c>
      <c r="CF13" s="186">
        <v>15889</v>
      </c>
      <c r="CG13" s="642">
        <v>19783</v>
      </c>
      <c r="CH13" s="186">
        <v>13079</v>
      </c>
      <c r="CI13" s="642">
        <v>8310</v>
      </c>
      <c r="CJ13" s="186">
        <v>2810</v>
      </c>
      <c r="CK13" s="642">
        <v>11473</v>
      </c>
      <c r="CL13" s="186">
        <v>69355</v>
      </c>
      <c r="CM13" s="642">
        <v>92003</v>
      </c>
      <c r="CN13" s="186">
        <v>3632</v>
      </c>
      <c r="CO13" s="642">
        <v>3328</v>
      </c>
      <c r="CP13" s="186">
        <v>2648</v>
      </c>
      <c r="CQ13" s="642">
        <v>1897</v>
      </c>
      <c r="CR13" s="186">
        <v>984</v>
      </c>
      <c r="CS13" s="642">
        <v>1431</v>
      </c>
      <c r="CT13" s="186">
        <v>65723</v>
      </c>
      <c r="CU13" s="642">
        <v>88675</v>
      </c>
      <c r="CV13" s="771">
        <v>0.36835816726731002</v>
      </c>
      <c r="CW13" s="774">
        <v>0.51777580998462003</v>
      </c>
      <c r="CX13" s="771">
        <v>0.33068636312500199</v>
      </c>
      <c r="CY13" s="774">
        <v>0.47362333331921003</v>
      </c>
      <c r="CZ13" s="771">
        <v>0.102269496077089</v>
      </c>
      <c r="DA13" s="774">
        <v>8.5273347680574804E-2</v>
      </c>
      <c r="DB13" s="771">
        <v>0.16562582275814899</v>
      </c>
      <c r="DC13" s="774">
        <v>8.3522220494734303E-2</v>
      </c>
      <c r="DD13" s="567">
        <v>0.269601390132168</v>
      </c>
      <c r="DE13" s="570">
        <v>0.247154418323009</v>
      </c>
    </row>
    <row r="14" spans="1:109" x14ac:dyDescent="0.2">
      <c r="A14" s="287" t="s">
        <v>242</v>
      </c>
      <c r="B14" s="623">
        <v>258428</v>
      </c>
      <c r="C14" s="641">
        <v>236623</v>
      </c>
      <c r="D14" s="186">
        <v>76371</v>
      </c>
      <c r="E14" s="641">
        <v>108024</v>
      </c>
      <c r="F14" s="186">
        <v>11651</v>
      </c>
      <c r="G14" s="641">
        <v>15645</v>
      </c>
      <c r="H14" s="186">
        <v>12810</v>
      </c>
      <c r="I14" s="641">
        <v>10837</v>
      </c>
      <c r="J14" s="186">
        <v>88022</v>
      </c>
      <c r="K14" s="641">
        <v>123669</v>
      </c>
      <c r="L14" s="186">
        <v>15135</v>
      </c>
      <c r="M14" s="641">
        <v>17591</v>
      </c>
      <c r="N14" s="186">
        <v>11559</v>
      </c>
      <c r="O14" s="641">
        <v>9442</v>
      </c>
      <c r="P14" s="186">
        <v>3576</v>
      </c>
      <c r="Q14" s="641">
        <v>8149</v>
      </c>
      <c r="R14" s="186">
        <v>61236</v>
      </c>
      <c r="S14" s="641">
        <v>90433</v>
      </c>
      <c r="T14" s="186">
        <v>1498</v>
      </c>
      <c r="U14" s="641">
        <v>2578</v>
      </c>
      <c r="V14" s="186">
        <v>1251</v>
      </c>
      <c r="W14" s="641">
        <v>1395</v>
      </c>
      <c r="X14" s="186">
        <v>247</v>
      </c>
      <c r="Y14" s="641">
        <v>1183</v>
      </c>
      <c r="Z14" s="186">
        <v>59738</v>
      </c>
      <c r="AA14" s="641">
        <v>87855</v>
      </c>
      <c r="AB14" s="771">
        <v>0.34060550714318899</v>
      </c>
      <c r="AC14" s="772">
        <v>0.522641501460129</v>
      </c>
      <c r="AD14" s="771">
        <v>0.29552138313185899</v>
      </c>
      <c r="AE14" s="772">
        <v>0.456523668451503</v>
      </c>
      <c r="AF14" s="771">
        <v>0.132364636113699</v>
      </c>
      <c r="AG14" s="772">
        <v>0.12650704703684801</v>
      </c>
      <c r="AH14" s="771">
        <v>0.14553179886846501</v>
      </c>
      <c r="AI14" s="772">
        <v>8.76290743840413E-2</v>
      </c>
      <c r="AJ14" s="567">
        <v>0.304310286064847</v>
      </c>
      <c r="AK14" s="568">
        <v>0.26874964623309</v>
      </c>
      <c r="AL14" s="186">
        <v>258428</v>
      </c>
      <c r="AM14" s="642">
        <v>236623</v>
      </c>
      <c r="AN14" s="186">
        <v>76371</v>
      </c>
      <c r="AO14" s="642">
        <v>108024</v>
      </c>
      <c r="AP14" s="186">
        <v>11651</v>
      </c>
      <c r="AQ14" s="642">
        <v>15645</v>
      </c>
      <c r="AR14" s="186">
        <v>12810</v>
      </c>
      <c r="AS14" s="642">
        <v>10837</v>
      </c>
      <c r="AT14" s="186">
        <v>88022</v>
      </c>
      <c r="AU14" s="642">
        <v>123669</v>
      </c>
      <c r="AV14" s="186">
        <v>15135</v>
      </c>
      <c r="AW14" s="642">
        <v>17591</v>
      </c>
      <c r="AX14" s="186">
        <v>11559</v>
      </c>
      <c r="AY14" s="642">
        <v>9442</v>
      </c>
      <c r="AZ14" s="186">
        <v>3576</v>
      </c>
      <c r="BA14" s="642">
        <v>8149</v>
      </c>
      <c r="BB14" s="186">
        <v>61236</v>
      </c>
      <c r="BC14" s="642">
        <v>90433</v>
      </c>
      <c r="BD14" s="186">
        <v>1498</v>
      </c>
      <c r="BE14" s="642">
        <v>2578</v>
      </c>
      <c r="BF14" s="186">
        <v>1251</v>
      </c>
      <c r="BG14" s="642">
        <v>1395</v>
      </c>
      <c r="BH14" s="186">
        <v>247</v>
      </c>
      <c r="BI14" s="642">
        <v>1183</v>
      </c>
      <c r="BJ14" s="186">
        <v>59738</v>
      </c>
      <c r="BK14" s="642">
        <v>87855</v>
      </c>
      <c r="BL14" s="771">
        <v>0.34060550714318899</v>
      </c>
      <c r="BM14" s="774">
        <v>0.522641501460129</v>
      </c>
      <c r="BN14" s="771">
        <v>0.29552138313185899</v>
      </c>
      <c r="BO14" s="774">
        <v>0.456523668451503</v>
      </c>
      <c r="BP14" s="771">
        <v>0.132364636113699</v>
      </c>
      <c r="BQ14" s="774">
        <v>0.12650704703684801</v>
      </c>
      <c r="BR14" s="771">
        <v>0.14553179886846501</v>
      </c>
      <c r="BS14" s="774">
        <v>8.76290743840413E-2</v>
      </c>
      <c r="BT14" s="567">
        <v>0.304310286064847</v>
      </c>
      <c r="BU14" s="568">
        <v>0.26874964623309</v>
      </c>
      <c r="BV14" s="186">
        <v>258428</v>
      </c>
      <c r="BW14" s="187">
        <v>236623</v>
      </c>
      <c r="BX14" s="186">
        <v>76371</v>
      </c>
      <c r="BY14" s="642">
        <v>108024</v>
      </c>
      <c r="BZ14" s="186">
        <v>11651</v>
      </c>
      <c r="CA14" s="642">
        <v>15645</v>
      </c>
      <c r="CB14" s="186">
        <v>12810</v>
      </c>
      <c r="CC14" s="642">
        <v>10837</v>
      </c>
      <c r="CD14" s="186">
        <v>88022</v>
      </c>
      <c r="CE14" s="642">
        <v>123669</v>
      </c>
      <c r="CF14" s="186">
        <v>15135</v>
      </c>
      <c r="CG14" s="642">
        <v>17591</v>
      </c>
      <c r="CH14" s="186">
        <v>11559</v>
      </c>
      <c r="CI14" s="642">
        <v>9442</v>
      </c>
      <c r="CJ14" s="186">
        <v>3576</v>
      </c>
      <c r="CK14" s="642">
        <v>8149</v>
      </c>
      <c r="CL14" s="186">
        <v>61236</v>
      </c>
      <c r="CM14" s="642">
        <v>90433</v>
      </c>
      <c r="CN14" s="186">
        <v>1498</v>
      </c>
      <c r="CO14" s="642">
        <v>2578</v>
      </c>
      <c r="CP14" s="186">
        <v>1251</v>
      </c>
      <c r="CQ14" s="642">
        <v>1395</v>
      </c>
      <c r="CR14" s="186">
        <v>247</v>
      </c>
      <c r="CS14" s="642">
        <v>1183</v>
      </c>
      <c r="CT14" s="186">
        <v>59738</v>
      </c>
      <c r="CU14" s="642">
        <v>87855</v>
      </c>
      <c r="CV14" s="771">
        <v>0.34060550714318899</v>
      </c>
      <c r="CW14" s="774">
        <v>0.522641501460129</v>
      </c>
      <c r="CX14" s="771">
        <v>0.29552138313185899</v>
      </c>
      <c r="CY14" s="774">
        <v>0.456523668451503</v>
      </c>
      <c r="CZ14" s="771">
        <v>0.132364636113699</v>
      </c>
      <c r="DA14" s="774">
        <v>0.12650704703684801</v>
      </c>
      <c r="DB14" s="771">
        <v>0.14553179886846501</v>
      </c>
      <c r="DC14" s="774">
        <v>8.76290743840413E-2</v>
      </c>
      <c r="DD14" s="567">
        <v>0.304310286064847</v>
      </c>
      <c r="DE14" s="570">
        <v>0.26874964623309</v>
      </c>
    </row>
    <row r="15" spans="1:109" x14ac:dyDescent="0.2">
      <c r="A15" s="287" t="s">
        <v>243</v>
      </c>
      <c r="B15" s="623">
        <v>259128</v>
      </c>
      <c r="C15" s="641">
        <v>237260</v>
      </c>
      <c r="D15" s="186">
        <v>71830</v>
      </c>
      <c r="E15" s="641">
        <v>113688</v>
      </c>
      <c r="F15" s="186">
        <v>11184</v>
      </c>
      <c r="G15" s="641">
        <v>13819</v>
      </c>
      <c r="H15" s="186">
        <v>13437</v>
      </c>
      <c r="I15" s="641">
        <v>10404</v>
      </c>
      <c r="J15" s="186">
        <v>83014</v>
      </c>
      <c r="K15" s="641">
        <v>127507</v>
      </c>
      <c r="L15" s="186">
        <v>14044</v>
      </c>
      <c r="M15" s="641">
        <v>16621</v>
      </c>
      <c r="N15" s="186">
        <v>12160</v>
      </c>
      <c r="O15" s="641">
        <v>9061</v>
      </c>
      <c r="P15" s="186">
        <v>1884</v>
      </c>
      <c r="Q15" s="641">
        <v>7560</v>
      </c>
      <c r="R15" s="186">
        <v>57786</v>
      </c>
      <c r="S15" s="641">
        <v>97067</v>
      </c>
      <c r="T15" s="186">
        <v>1557</v>
      </c>
      <c r="U15" s="641">
        <v>2865</v>
      </c>
      <c r="V15" s="186">
        <v>1277</v>
      </c>
      <c r="W15" s="641">
        <v>1343</v>
      </c>
      <c r="X15" s="186">
        <v>280</v>
      </c>
      <c r="Y15" s="641">
        <v>1522</v>
      </c>
      <c r="Z15" s="186">
        <v>56229</v>
      </c>
      <c r="AA15" s="641">
        <v>94202</v>
      </c>
      <c r="AB15" s="771">
        <v>0.32035905035349299</v>
      </c>
      <c r="AC15" s="772">
        <v>0.53741465059428495</v>
      </c>
      <c r="AD15" s="771">
        <v>0.27719891327837998</v>
      </c>
      <c r="AE15" s="772">
        <v>0.47917053022001199</v>
      </c>
      <c r="AF15" s="771">
        <v>0.13472426337726201</v>
      </c>
      <c r="AG15" s="772">
        <v>0.108378363540825</v>
      </c>
      <c r="AH15" s="771">
        <v>0.16186426385910799</v>
      </c>
      <c r="AI15" s="772">
        <v>8.1595520245947295E-2</v>
      </c>
      <c r="AJ15" s="567">
        <v>0.303900546895704</v>
      </c>
      <c r="AK15" s="568">
        <v>0.23873199118479799</v>
      </c>
      <c r="AL15" s="186">
        <v>259128</v>
      </c>
      <c r="AM15" s="642">
        <v>237260</v>
      </c>
      <c r="AN15" s="186">
        <v>71830</v>
      </c>
      <c r="AO15" s="642">
        <v>113688</v>
      </c>
      <c r="AP15" s="186">
        <v>11184</v>
      </c>
      <c r="AQ15" s="642">
        <v>13819</v>
      </c>
      <c r="AR15" s="186">
        <v>13437</v>
      </c>
      <c r="AS15" s="642">
        <v>10404</v>
      </c>
      <c r="AT15" s="186">
        <v>83014</v>
      </c>
      <c r="AU15" s="642">
        <v>127507</v>
      </c>
      <c r="AV15" s="186">
        <v>14044</v>
      </c>
      <c r="AW15" s="642">
        <v>16621</v>
      </c>
      <c r="AX15" s="186">
        <v>12160</v>
      </c>
      <c r="AY15" s="642">
        <v>9061</v>
      </c>
      <c r="AZ15" s="186">
        <v>1884</v>
      </c>
      <c r="BA15" s="642">
        <v>7560</v>
      </c>
      <c r="BB15" s="186">
        <v>57786</v>
      </c>
      <c r="BC15" s="642">
        <v>97067</v>
      </c>
      <c r="BD15" s="186">
        <v>1557</v>
      </c>
      <c r="BE15" s="642">
        <v>2865</v>
      </c>
      <c r="BF15" s="186">
        <v>1277</v>
      </c>
      <c r="BG15" s="642">
        <v>1343</v>
      </c>
      <c r="BH15" s="186">
        <v>280</v>
      </c>
      <c r="BI15" s="642">
        <v>1522</v>
      </c>
      <c r="BJ15" s="186">
        <v>56229</v>
      </c>
      <c r="BK15" s="642">
        <v>94202</v>
      </c>
      <c r="BL15" s="771">
        <v>0.32035905035349299</v>
      </c>
      <c r="BM15" s="774">
        <v>0.53741465059428495</v>
      </c>
      <c r="BN15" s="771">
        <v>0.27719891327837998</v>
      </c>
      <c r="BO15" s="774">
        <v>0.47917053022001199</v>
      </c>
      <c r="BP15" s="771">
        <v>0.13472426337726201</v>
      </c>
      <c r="BQ15" s="774">
        <v>0.108378363540825</v>
      </c>
      <c r="BR15" s="771">
        <v>0.16186426385910799</v>
      </c>
      <c r="BS15" s="774">
        <v>8.1595520245947295E-2</v>
      </c>
      <c r="BT15" s="567">
        <v>0.303900546895704</v>
      </c>
      <c r="BU15" s="568">
        <v>0.23873199118479799</v>
      </c>
      <c r="BV15" s="186">
        <v>259128</v>
      </c>
      <c r="BW15" s="187">
        <v>237260</v>
      </c>
      <c r="BX15" s="186">
        <v>71830</v>
      </c>
      <c r="BY15" s="642">
        <v>113688</v>
      </c>
      <c r="BZ15" s="186">
        <v>11184</v>
      </c>
      <c r="CA15" s="642">
        <v>13819</v>
      </c>
      <c r="CB15" s="186">
        <v>13437</v>
      </c>
      <c r="CC15" s="642">
        <v>10404</v>
      </c>
      <c r="CD15" s="186">
        <v>83014</v>
      </c>
      <c r="CE15" s="642">
        <v>127507</v>
      </c>
      <c r="CF15" s="186">
        <v>14044</v>
      </c>
      <c r="CG15" s="642">
        <v>16621</v>
      </c>
      <c r="CH15" s="186">
        <v>12160</v>
      </c>
      <c r="CI15" s="642">
        <v>9061</v>
      </c>
      <c r="CJ15" s="186">
        <v>1884</v>
      </c>
      <c r="CK15" s="642">
        <v>7560</v>
      </c>
      <c r="CL15" s="186">
        <v>57786</v>
      </c>
      <c r="CM15" s="642">
        <v>97067</v>
      </c>
      <c r="CN15" s="186">
        <v>1557</v>
      </c>
      <c r="CO15" s="642">
        <v>2865</v>
      </c>
      <c r="CP15" s="186">
        <v>1277</v>
      </c>
      <c r="CQ15" s="642">
        <v>1343</v>
      </c>
      <c r="CR15" s="186">
        <v>280</v>
      </c>
      <c r="CS15" s="642">
        <v>1522</v>
      </c>
      <c r="CT15" s="186">
        <v>56229</v>
      </c>
      <c r="CU15" s="642">
        <v>94202</v>
      </c>
      <c r="CV15" s="771">
        <v>0.32035905035349299</v>
      </c>
      <c r="CW15" s="774">
        <v>0.53741465059428495</v>
      </c>
      <c r="CX15" s="771">
        <v>0.27719891327837998</v>
      </c>
      <c r="CY15" s="774">
        <v>0.47917053022001199</v>
      </c>
      <c r="CZ15" s="771">
        <v>0.13472426337726201</v>
      </c>
      <c r="DA15" s="774">
        <v>0.108378363540825</v>
      </c>
      <c r="DB15" s="771">
        <v>0.16186426385910799</v>
      </c>
      <c r="DC15" s="774">
        <v>8.1595520245947295E-2</v>
      </c>
      <c r="DD15" s="567">
        <v>0.303900546895704</v>
      </c>
      <c r="DE15" s="570">
        <v>0.23873199118479799</v>
      </c>
    </row>
    <row r="16" spans="1:109" x14ac:dyDescent="0.2">
      <c r="A16" s="287" t="s">
        <v>244</v>
      </c>
      <c r="B16" s="623">
        <v>259814</v>
      </c>
      <c r="C16" s="641">
        <v>237856</v>
      </c>
      <c r="D16" s="186">
        <v>76777</v>
      </c>
      <c r="E16" s="641">
        <v>118910</v>
      </c>
      <c r="F16" s="186">
        <v>8774</v>
      </c>
      <c r="G16" s="641">
        <v>10983</v>
      </c>
      <c r="H16" s="186">
        <v>10003</v>
      </c>
      <c r="I16" s="641">
        <v>7125</v>
      </c>
      <c r="J16" s="186">
        <v>85551</v>
      </c>
      <c r="K16" s="641">
        <v>129893</v>
      </c>
      <c r="L16" s="186">
        <v>12520</v>
      </c>
      <c r="M16" s="641">
        <v>10791</v>
      </c>
      <c r="N16" s="186">
        <v>9519</v>
      </c>
      <c r="O16" s="641">
        <v>6168</v>
      </c>
      <c r="P16" s="186">
        <v>3001</v>
      </c>
      <c r="Q16" s="641">
        <v>4623</v>
      </c>
      <c r="R16" s="186">
        <v>64257</v>
      </c>
      <c r="S16" s="641">
        <v>108119</v>
      </c>
      <c r="T16" s="186">
        <v>785</v>
      </c>
      <c r="U16" s="641">
        <v>2241</v>
      </c>
      <c r="V16" s="186">
        <v>484</v>
      </c>
      <c r="W16" s="641">
        <v>957</v>
      </c>
      <c r="X16" s="186">
        <v>301</v>
      </c>
      <c r="Y16" s="641">
        <v>1284</v>
      </c>
      <c r="Z16" s="186">
        <v>63472</v>
      </c>
      <c r="AA16" s="641">
        <v>105878</v>
      </c>
      <c r="AB16" s="771">
        <v>0.32927786801327102</v>
      </c>
      <c r="AC16" s="772">
        <v>0.54609932059733601</v>
      </c>
      <c r="AD16" s="771">
        <v>0.29550755540501999</v>
      </c>
      <c r="AE16" s="772">
        <v>0.49992432396071601</v>
      </c>
      <c r="AF16" s="771">
        <v>0.10255870767144699</v>
      </c>
      <c r="AG16" s="772">
        <v>8.4554210003618402E-2</v>
      </c>
      <c r="AH16" s="771">
        <v>0.11692440766326501</v>
      </c>
      <c r="AI16" s="772">
        <v>5.4852840414802997E-2</v>
      </c>
      <c r="AJ16" s="567">
        <v>0.24890416242942801</v>
      </c>
      <c r="AK16" s="568">
        <v>0.16763028030763799</v>
      </c>
      <c r="AL16" s="186">
        <v>259814</v>
      </c>
      <c r="AM16" s="642">
        <v>237856</v>
      </c>
      <c r="AN16" s="186">
        <v>76777</v>
      </c>
      <c r="AO16" s="642">
        <v>118910</v>
      </c>
      <c r="AP16" s="186">
        <v>8774</v>
      </c>
      <c r="AQ16" s="642">
        <v>10983</v>
      </c>
      <c r="AR16" s="186">
        <v>10003</v>
      </c>
      <c r="AS16" s="642">
        <v>7125</v>
      </c>
      <c r="AT16" s="186">
        <v>85551</v>
      </c>
      <c r="AU16" s="642">
        <v>129893</v>
      </c>
      <c r="AV16" s="186">
        <v>12520</v>
      </c>
      <c r="AW16" s="642">
        <v>10791</v>
      </c>
      <c r="AX16" s="186">
        <v>9519</v>
      </c>
      <c r="AY16" s="642">
        <v>6168</v>
      </c>
      <c r="AZ16" s="186">
        <v>3001</v>
      </c>
      <c r="BA16" s="642">
        <v>4623</v>
      </c>
      <c r="BB16" s="186">
        <v>64257</v>
      </c>
      <c r="BC16" s="642">
        <v>108119</v>
      </c>
      <c r="BD16" s="186">
        <v>785</v>
      </c>
      <c r="BE16" s="642">
        <v>2241</v>
      </c>
      <c r="BF16" s="186">
        <v>484</v>
      </c>
      <c r="BG16" s="642">
        <v>957</v>
      </c>
      <c r="BH16" s="186">
        <v>301</v>
      </c>
      <c r="BI16" s="642">
        <v>1284</v>
      </c>
      <c r="BJ16" s="186">
        <v>63472</v>
      </c>
      <c r="BK16" s="642">
        <v>105878</v>
      </c>
      <c r="BL16" s="771">
        <v>0.32927786801327102</v>
      </c>
      <c r="BM16" s="774">
        <v>0.54609932059733601</v>
      </c>
      <c r="BN16" s="771">
        <v>0.29550755540501999</v>
      </c>
      <c r="BO16" s="774">
        <v>0.49992432396071601</v>
      </c>
      <c r="BP16" s="771">
        <v>0.10255870767144699</v>
      </c>
      <c r="BQ16" s="774">
        <v>8.4554210003618402E-2</v>
      </c>
      <c r="BR16" s="771">
        <v>0.11692440766326501</v>
      </c>
      <c r="BS16" s="774">
        <v>5.4852840414802997E-2</v>
      </c>
      <c r="BT16" s="567">
        <v>0.24890416242942801</v>
      </c>
      <c r="BU16" s="568">
        <v>0.16763028030763799</v>
      </c>
      <c r="BV16" s="186">
        <v>259814</v>
      </c>
      <c r="BW16" s="187">
        <v>237856</v>
      </c>
      <c r="BX16" s="186">
        <v>76777</v>
      </c>
      <c r="BY16" s="642">
        <v>118910</v>
      </c>
      <c r="BZ16" s="186">
        <v>8774</v>
      </c>
      <c r="CA16" s="642">
        <v>10983</v>
      </c>
      <c r="CB16" s="186">
        <v>10003</v>
      </c>
      <c r="CC16" s="642">
        <v>7125</v>
      </c>
      <c r="CD16" s="186">
        <v>85551</v>
      </c>
      <c r="CE16" s="642">
        <v>129893</v>
      </c>
      <c r="CF16" s="186">
        <v>12520</v>
      </c>
      <c r="CG16" s="642">
        <v>10791</v>
      </c>
      <c r="CH16" s="186">
        <v>9519</v>
      </c>
      <c r="CI16" s="642">
        <v>6168</v>
      </c>
      <c r="CJ16" s="186">
        <v>3001</v>
      </c>
      <c r="CK16" s="642">
        <v>4623</v>
      </c>
      <c r="CL16" s="186">
        <v>64257</v>
      </c>
      <c r="CM16" s="642">
        <v>108119</v>
      </c>
      <c r="CN16" s="186">
        <v>785</v>
      </c>
      <c r="CO16" s="642">
        <v>2241</v>
      </c>
      <c r="CP16" s="186">
        <v>484</v>
      </c>
      <c r="CQ16" s="642">
        <v>957</v>
      </c>
      <c r="CR16" s="186">
        <v>301</v>
      </c>
      <c r="CS16" s="642">
        <v>1284</v>
      </c>
      <c r="CT16" s="186">
        <v>63472</v>
      </c>
      <c r="CU16" s="642">
        <v>105878</v>
      </c>
      <c r="CV16" s="771">
        <v>0.32927786801327102</v>
      </c>
      <c r="CW16" s="774">
        <v>0.54609932059733601</v>
      </c>
      <c r="CX16" s="771">
        <v>0.29550755540501999</v>
      </c>
      <c r="CY16" s="774">
        <v>0.49992432396071601</v>
      </c>
      <c r="CZ16" s="771">
        <v>0.10255870767144699</v>
      </c>
      <c r="DA16" s="774">
        <v>8.4554210003618402E-2</v>
      </c>
      <c r="DB16" s="771">
        <v>0.11692440766326501</v>
      </c>
      <c r="DC16" s="774">
        <v>5.4852840414802997E-2</v>
      </c>
      <c r="DD16" s="567">
        <v>0.24890416242942801</v>
      </c>
      <c r="DE16" s="570">
        <v>0.16763028030763799</v>
      </c>
    </row>
    <row r="17" spans="1:109" x14ac:dyDescent="0.2">
      <c r="A17" s="287" t="s">
        <v>245</v>
      </c>
      <c r="B17" s="623">
        <v>260497</v>
      </c>
      <c r="C17" s="641">
        <v>238504</v>
      </c>
      <c r="D17" s="186">
        <v>75632</v>
      </c>
      <c r="E17" s="641">
        <v>111924</v>
      </c>
      <c r="F17" s="186">
        <v>14080</v>
      </c>
      <c r="G17" s="641">
        <v>11677</v>
      </c>
      <c r="H17" s="186">
        <v>12544</v>
      </c>
      <c r="I17" s="641">
        <v>7677</v>
      </c>
      <c r="J17" s="186">
        <v>89712</v>
      </c>
      <c r="K17" s="641">
        <v>123601</v>
      </c>
      <c r="L17" s="186">
        <v>13700</v>
      </c>
      <c r="M17" s="641">
        <v>16615</v>
      </c>
      <c r="N17" s="186">
        <v>11133</v>
      </c>
      <c r="O17" s="641">
        <v>7677</v>
      </c>
      <c r="P17" s="186">
        <v>2567</v>
      </c>
      <c r="Q17" s="641">
        <v>8938</v>
      </c>
      <c r="R17" s="186">
        <v>61932</v>
      </c>
      <c r="S17" s="641">
        <v>95309</v>
      </c>
      <c r="T17" s="186">
        <v>2091</v>
      </c>
      <c r="U17" s="641">
        <v>3387</v>
      </c>
      <c r="V17" s="186">
        <v>1411</v>
      </c>
      <c r="W17" s="641">
        <v>0</v>
      </c>
      <c r="X17" s="186">
        <v>680</v>
      </c>
      <c r="Y17" s="641">
        <v>3387</v>
      </c>
      <c r="Z17" s="186">
        <v>59841</v>
      </c>
      <c r="AA17" s="641">
        <v>91922</v>
      </c>
      <c r="AB17" s="771">
        <v>0.344387843238118</v>
      </c>
      <c r="AC17" s="772">
        <v>0.51823449501895102</v>
      </c>
      <c r="AD17" s="771">
        <v>0.290337316744531</v>
      </c>
      <c r="AE17" s="772">
        <v>0.46927514842518397</v>
      </c>
      <c r="AF17" s="771">
        <v>0.15694667380060601</v>
      </c>
      <c r="AG17" s="772">
        <v>9.4473345684905494E-2</v>
      </c>
      <c r="AH17" s="771">
        <v>0.13982521847690399</v>
      </c>
      <c r="AI17" s="772">
        <v>6.21111479680585E-2</v>
      </c>
      <c r="AJ17" s="567">
        <v>0.30965757089352602</v>
      </c>
      <c r="AK17" s="568">
        <v>0.228897824451258</v>
      </c>
      <c r="AL17" s="186">
        <v>260497</v>
      </c>
      <c r="AM17" s="642">
        <v>238504</v>
      </c>
      <c r="AN17" s="186">
        <v>75632</v>
      </c>
      <c r="AO17" s="642">
        <v>111924</v>
      </c>
      <c r="AP17" s="186">
        <v>14080</v>
      </c>
      <c r="AQ17" s="642">
        <v>11677</v>
      </c>
      <c r="AR17" s="186">
        <v>12544</v>
      </c>
      <c r="AS17" s="642">
        <v>7677</v>
      </c>
      <c r="AT17" s="186">
        <v>89712</v>
      </c>
      <c r="AU17" s="642">
        <v>123601</v>
      </c>
      <c r="AV17" s="186">
        <v>13700</v>
      </c>
      <c r="AW17" s="642">
        <v>16615</v>
      </c>
      <c r="AX17" s="186">
        <v>11133</v>
      </c>
      <c r="AY17" s="642">
        <v>7677</v>
      </c>
      <c r="AZ17" s="186">
        <v>2567</v>
      </c>
      <c r="BA17" s="642">
        <v>8938</v>
      </c>
      <c r="BB17" s="186">
        <v>61932</v>
      </c>
      <c r="BC17" s="642">
        <v>95309</v>
      </c>
      <c r="BD17" s="186">
        <v>2091</v>
      </c>
      <c r="BE17" s="642">
        <v>3387</v>
      </c>
      <c r="BF17" s="186">
        <v>1411</v>
      </c>
      <c r="BG17" s="642">
        <v>0</v>
      </c>
      <c r="BH17" s="186">
        <v>680</v>
      </c>
      <c r="BI17" s="642">
        <v>3387</v>
      </c>
      <c r="BJ17" s="186">
        <v>59841</v>
      </c>
      <c r="BK17" s="642">
        <v>91922</v>
      </c>
      <c r="BL17" s="771">
        <v>0.344387843238118</v>
      </c>
      <c r="BM17" s="774">
        <v>0.51823449501895102</v>
      </c>
      <c r="BN17" s="771">
        <v>0.290337316744531</v>
      </c>
      <c r="BO17" s="774">
        <v>0.46927514842518397</v>
      </c>
      <c r="BP17" s="771">
        <v>0.15694667380060601</v>
      </c>
      <c r="BQ17" s="774">
        <v>9.4473345684905494E-2</v>
      </c>
      <c r="BR17" s="771">
        <v>0.13982521847690399</v>
      </c>
      <c r="BS17" s="774">
        <v>6.21111479680585E-2</v>
      </c>
      <c r="BT17" s="567">
        <v>0.30965757089352602</v>
      </c>
      <c r="BU17" s="568">
        <v>0.228897824451258</v>
      </c>
      <c r="BV17" s="186">
        <v>260497</v>
      </c>
      <c r="BW17" s="187">
        <v>238504</v>
      </c>
      <c r="BX17" s="186">
        <v>75632</v>
      </c>
      <c r="BY17" s="642">
        <v>111924</v>
      </c>
      <c r="BZ17" s="186">
        <v>14080</v>
      </c>
      <c r="CA17" s="642">
        <v>11677</v>
      </c>
      <c r="CB17" s="186">
        <v>12544</v>
      </c>
      <c r="CC17" s="642">
        <v>7677</v>
      </c>
      <c r="CD17" s="186">
        <v>89712</v>
      </c>
      <c r="CE17" s="642">
        <v>123601</v>
      </c>
      <c r="CF17" s="186">
        <v>13700</v>
      </c>
      <c r="CG17" s="642">
        <v>16615</v>
      </c>
      <c r="CH17" s="186">
        <v>11133</v>
      </c>
      <c r="CI17" s="642">
        <v>7677</v>
      </c>
      <c r="CJ17" s="186">
        <v>2567</v>
      </c>
      <c r="CK17" s="642">
        <v>8938</v>
      </c>
      <c r="CL17" s="186">
        <v>61932</v>
      </c>
      <c r="CM17" s="642">
        <v>95309</v>
      </c>
      <c r="CN17" s="186">
        <v>2091</v>
      </c>
      <c r="CO17" s="642">
        <v>3387</v>
      </c>
      <c r="CP17" s="186">
        <v>1411</v>
      </c>
      <c r="CQ17" s="642">
        <v>0</v>
      </c>
      <c r="CR17" s="186">
        <v>680</v>
      </c>
      <c r="CS17" s="642">
        <v>3387</v>
      </c>
      <c r="CT17" s="186">
        <v>59841</v>
      </c>
      <c r="CU17" s="642">
        <v>91922</v>
      </c>
      <c r="CV17" s="771">
        <v>0.344387843238118</v>
      </c>
      <c r="CW17" s="774">
        <v>0.51823449501895102</v>
      </c>
      <c r="CX17" s="771">
        <v>0.290337316744531</v>
      </c>
      <c r="CY17" s="774">
        <v>0.46927514842518397</v>
      </c>
      <c r="CZ17" s="771">
        <v>0.15694667380060601</v>
      </c>
      <c r="DA17" s="774">
        <v>9.4473345684905494E-2</v>
      </c>
      <c r="DB17" s="771">
        <v>0.13982521847690399</v>
      </c>
      <c r="DC17" s="774">
        <v>6.21111479680585E-2</v>
      </c>
      <c r="DD17" s="567">
        <v>0.30965757089352602</v>
      </c>
      <c r="DE17" s="570">
        <v>0.228897824451258</v>
      </c>
    </row>
    <row r="18" spans="1:109" x14ac:dyDescent="0.2">
      <c r="A18" s="287" t="s">
        <v>246</v>
      </c>
      <c r="B18" s="623">
        <v>261160</v>
      </c>
      <c r="C18" s="641">
        <v>239114</v>
      </c>
      <c r="D18" s="186">
        <v>79446</v>
      </c>
      <c r="E18" s="641">
        <v>110399</v>
      </c>
      <c r="F18" s="186">
        <v>11118</v>
      </c>
      <c r="G18" s="641">
        <v>13090</v>
      </c>
      <c r="H18" s="186">
        <v>14057</v>
      </c>
      <c r="I18" s="641">
        <v>16566</v>
      </c>
      <c r="J18" s="186">
        <v>90564</v>
      </c>
      <c r="K18" s="641">
        <v>123489</v>
      </c>
      <c r="L18" s="186">
        <v>12537</v>
      </c>
      <c r="M18" s="641">
        <v>23500</v>
      </c>
      <c r="N18" s="186">
        <v>11014</v>
      </c>
      <c r="O18" s="641">
        <v>14093</v>
      </c>
      <c r="P18" s="186">
        <v>1523</v>
      </c>
      <c r="Q18" s="641">
        <v>9407</v>
      </c>
      <c r="R18" s="186">
        <v>66909</v>
      </c>
      <c r="S18" s="641">
        <v>86899</v>
      </c>
      <c r="T18" s="186">
        <v>3304</v>
      </c>
      <c r="U18" s="641">
        <v>5170</v>
      </c>
      <c r="V18" s="186">
        <v>3043</v>
      </c>
      <c r="W18" s="641">
        <v>2473</v>
      </c>
      <c r="X18" s="186">
        <v>261</v>
      </c>
      <c r="Y18" s="641">
        <v>2697</v>
      </c>
      <c r="Z18" s="186">
        <v>63605</v>
      </c>
      <c r="AA18" s="641">
        <v>81729</v>
      </c>
      <c r="AB18" s="771">
        <v>0.34677592280594299</v>
      </c>
      <c r="AC18" s="772">
        <v>0.51644403924487903</v>
      </c>
      <c r="AD18" s="771">
        <v>0.30420431919129998</v>
      </c>
      <c r="AE18" s="772">
        <v>0.461700276855391</v>
      </c>
      <c r="AF18" s="771">
        <v>0.122764012190274</v>
      </c>
      <c r="AG18" s="772">
        <v>0.10600134424928501</v>
      </c>
      <c r="AH18" s="771">
        <v>0.155216200697849</v>
      </c>
      <c r="AI18" s="772">
        <v>0.13414960036926399</v>
      </c>
      <c r="AJ18" s="567">
        <v>0.26119650192129301</v>
      </c>
      <c r="AK18" s="568">
        <v>0.296301694887804</v>
      </c>
      <c r="AL18" s="186">
        <v>261160</v>
      </c>
      <c r="AM18" s="642">
        <v>239114</v>
      </c>
      <c r="AN18" s="186">
        <v>79446</v>
      </c>
      <c r="AO18" s="642">
        <v>110399</v>
      </c>
      <c r="AP18" s="186">
        <v>11118</v>
      </c>
      <c r="AQ18" s="642">
        <v>13090</v>
      </c>
      <c r="AR18" s="186">
        <v>14057</v>
      </c>
      <c r="AS18" s="642">
        <v>16566</v>
      </c>
      <c r="AT18" s="186">
        <v>90564</v>
      </c>
      <c r="AU18" s="642">
        <v>123489</v>
      </c>
      <c r="AV18" s="186">
        <v>12537</v>
      </c>
      <c r="AW18" s="642">
        <v>23500</v>
      </c>
      <c r="AX18" s="186">
        <v>11014</v>
      </c>
      <c r="AY18" s="642">
        <v>14093</v>
      </c>
      <c r="AZ18" s="186">
        <v>1523</v>
      </c>
      <c r="BA18" s="642">
        <v>9407</v>
      </c>
      <c r="BB18" s="186">
        <v>66909</v>
      </c>
      <c r="BC18" s="642">
        <v>86899</v>
      </c>
      <c r="BD18" s="186">
        <v>3304</v>
      </c>
      <c r="BE18" s="642">
        <v>5170</v>
      </c>
      <c r="BF18" s="186">
        <v>3043</v>
      </c>
      <c r="BG18" s="642">
        <v>2473</v>
      </c>
      <c r="BH18" s="186">
        <v>261</v>
      </c>
      <c r="BI18" s="642">
        <v>2697</v>
      </c>
      <c r="BJ18" s="186">
        <v>63605</v>
      </c>
      <c r="BK18" s="642">
        <v>81729</v>
      </c>
      <c r="BL18" s="771">
        <v>0.34677592280594299</v>
      </c>
      <c r="BM18" s="774">
        <v>0.51644403924487903</v>
      </c>
      <c r="BN18" s="771">
        <v>0.30420431919129998</v>
      </c>
      <c r="BO18" s="774">
        <v>0.461700276855391</v>
      </c>
      <c r="BP18" s="771">
        <v>0.122764012190274</v>
      </c>
      <c r="BQ18" s="774">
        <v>0.10600134424928501</v>
      </c>
      <c r="BR18" s="771">
        <v>0.155216200697849</v>
      </c>
      <c r="BS18" s="774">
        <v>0.13414960036926399</v>
      </c>
      <c r="BT18" s="567">
        <v>0.26119650192129301</v>
      </c>
      <c r="BU18" s="568">
        <v>0.296301694887804</v>
      </c>
      <c r="BV18" s="186">
        <v>261160</v>
      </c>
      <c r="BW18" s="187">
        <v>239114</v>
      </c>
      <c r="BX18" s="186">
        <v>79446</v>
      </c>
      <c r="BY18" s="642">
        <v>110399</v>
      </c>
      <c r="BZ18" s="186">
        <v>11118</v>
      </c>
      <c r="CA18" s="642">
        <v>13090</v>
      </c>
      <c r="CB18" s="186">
        <v>14057</v>
      </c>
      <c r="CC18" s="642">
        <v>16566</v>
      </c>
      <c r="CD18" s="186">
        <v>90564</v>
      </c>
      <c r="CE18" s="642">
        <v>123489</v>
      </c>
      <c r="CF18" s="186">
        <v>12537</v>
      </c>
      <c r="CG18" s="642">
        <v>23500</v>
      </c>
      <c r="CH18" s="186">
        <v>11014</v>
      </c>
      <c r="CI18" s="642">
        <v>14093</v>
      </c>
      <c r="CJ18" s="186">
        <v>1523</v>
      </c>
      <c r="CK18" s="642">
        <v>9407</v>
      </c>
      <c r="CL18" s="186">
        <v>66909</v>
      </c>
      <c r="CM18" s="642">
        <v>86899</v>
      </c>
      <c r="CN18" s="186">
        <v>3304</v>
      </c>
      <c r="CO18" s="642">
        <v>5170</v>
      </c>
      <c r="CP18" s="186">
        <v>3043</v>
      </c>
      <c r="CQ18" s="642">
        <v>2473</v>
      </c>
      <c r="CR18" s="186">
        <v>261</v>
      </c>
      <c r="CS18" s="642">
        <v>2697</v>
      </c>
      <c r="CT18" s="186">
        <v>63605</v>
      </c>
      <c r="CU18" s="642">
        <v>81729</v>
      </c>
      <c r="CV18" s="771">
        <v>0.34677592280594299</v>
      </c>
      <c r="CW18" s="774">
        <v>0.51644403924487903</v>
      </c>
      <c r="CX18" s="771">
        <v>0.30420431919129998</v>
      </c>
      <c r="CY18" s="774">
        <v>0.461700276855391</v>
      </c>
      <c r="CZ18" s="771">
        <v>0.122764012190274</v>
      </c>
      <c r="DA18" s="774">
        <v>0.10600134424928501</v>
      </c>
      <c r="DB18" s="771">
        <v>0.155216200697849</v>
      </c>
      <c r="DC18" s="774">
        <v>0.13414960036926399</v>
      </c>
      <c r="DD18" s="567">
        <v>0.26119650192129301</v>
      </c>
      <c r="DE18" s="570">
        <v>0.296301694887804</v>
      </c>
    </row>
    <row r="19" spans="1:109" x14ac:dyDescent="0.2">
      <c r="A19" s="287" t="s">
        <v>247</v>
      </c>
      <c r="B19" s="623">
        <v>261841</v>
      </c>
      <c r="C19" s="641">
        <v>239726</v>
      </c>
      <c r="D19" s="186">
        <v>78028</v>
      </c>
      <c r="E19" s="641">
        <v>110905</v>
      </c>
      <c r="F19" s="186">
        <v>15720</v>
      </c>
      <c r="G19" s="641">
        <v>12622</v>
      </c>
      <c r="H19" s="186">
        <v>16552</v>
      </c>
      <c r="I19" s="641">
        <v>12378</v>
      </c>
      <c r="J19" s="186">
        <v>93748</v>
      </c>
      <c r="K19" s="641">
        <v>123527</v>
      </c>
      <c r="L19" s="186">
        <v>14928</v>
      </c>
      <c r="M19" s="641">
        <v>20557</v>
      </c>
      <c r="N19" s="186">
        <v>12492</v>
      </c>
      <c r="O19" s="641">
        <v>10274</v>
      </c>
      <c r="P19" s="186">
        <v>2436</v>
      </c>
      <c r="Q19" s="641">
        <v>10283</v>
      </c>
      <c r="R19" s="186">
        <v>63100</v>
      </c>
      <c r="S19" s="641">
        <v>90348</v>
      </c>
      <c r="T19" s="186">
        <v>4716</v>
      </c>
      <c r="U19" s="641">
        <v>4249</v>
      </c>
      <c r="V19" s="186">
        <v>4060</v>
      </c>
      <c r="W19" s="641">
        <v>2104</v>
      </c>
      <c r="X19" s="186">
        <v>656</v>
      </c>
      <c r="Y19" s="641">
        <v>2145</v>
      </c>
      <c r="Z19" s="186">
        <v>58384</v>
      </c>
      <c r="AA19" s="641">
        <v>86099</v>
      </c>
      <c r="AB19" s="771">
        <v>0.35803407411367999</v>
      </c>
      <c r="AC19" s="772">
        <v>0.51528411603247004</v>
      </c>
      <c r="AD19" s="771">
        <v>0.29799763978903199</v>
      </c>
      <c r="AE19" s="772">
        <v>0.462632338586553</v>
      </c>
      <c r="AF19" s="771">
        <v>0.167683577249648</v>
      </c>
      <c r="AG19" s="772">
        <v>0.102180090182713</v>
      </c>
      <c r="AH19" s="771">
        <v>0.176558433246576</v>
      </c>
      <c r="AI19" s="772">
        <v>0.10020481352254999</v>
      </c>
      <c r="AJ19" s="567">
        <v>0.326918974271451</v>
      </c>
      <c r="AK19" s="568">
        <v>0.268597148801477</v>
      </c>
      <c r="AL19" s="186">
        <v>261841</v>
      </c>
      <c r="AM19" s="642">
        <v>239726</v>
      </c>
      <c r="AN19" s="186">
        <v>78028</v>
      </c>
      <c r="AO19" s="642">
        <v>110905</v>
      </c>
      <c r="AP19" s="186">
        <v>15720</v>
      </c>
      <c r="AQ19" s="642">
        <v>12622</v>
      </c>
      <c r="AR19" s="186">
        <v>16552</v>
      </c>
      <c r="AS19" s="642">
        <v>12378</v>
      </c>
      <c r="AT19" s="186">
        <v>93748</v>
      </c>
      <c r="AU19" s="642">
        <v>123527</v>
      </c>
      <c r="AV19" s="186">
        <v>14928</v>
      </c>
      <c r="AW19" s="642">
        <v>20557</v>
      </c>
      <c r="AX19" s="186">
        <v>12492</v>
      </c>
      <c r="AY19" s="642">
        <v>10274</v>
      </c>
      <c r="AZ19" s="186">
        <v>2436</v>
      </c>
      <c r="BA19" s="642">
        <v>10283</v>
      </c>
      <c r="BB19" s="186">
        <v>63100</v>
      </c>
      <c r="BC19" s="642">
        <v>90348</v>
      </c>
      <c r="BD19" s="186">
        <v>4716</v>
      </c>
      <c r="BE19" s="642">
        <v>4249</v>
      </c>
      <c r="BF19" s="186">
        <v>4060</v>
      </c>
      <c r="BG19" s="642">
        <v>2104</v>
      </c>
      <c r="BH19" s="186">
        <v>656</v>
      </c>
      <c r="BI19" s="642">
        <v>2145</v>
      </c>
      <c r="BJ19" s="186">
        <v>58384</v>
      </c>
      <c r="BK19" s="642">
        <v>86099</v>
      </c>
      <c r="BL19" s="771">
        <v>0.35803407411367999</v>
      </c>
      <c r="BM19" s="774">
        <v>0.51528411603247004</v>
      </c>
      <c r="BN19" s="771">
        <v>0.29799763978903199</v>
      </c>
      <c r="BO19" s="774">
        <v>0.462632338586553</v>
      </c>
      <c r="BP19" s="771">
        <v>0.167683577249648</v>
      </c>
      <c r="BQ19" s="774">
        <v>0.102180090182713</v>
      </c>
      <c r="BR19" s="771">
        <v>0.176558433246576</v>
      </c>
      <c r="BS19" s="774">
        <v>0.10020481352254999</v>
      </c>
      <c r="BT19" s="567">
        <v>0.326918974271451</v>
      </c>
      <c r="BU19" s="568">
        <v>0.268597148801477</v>
      </c>
      <c r="BV19" s="186">
        <v>261841</v>
      </c>
      <c r="BW19" s="187">
        <v>239726</v>
      </c>
      <c r="BX19" s="186">
        <v>78028</v>
      </c>
      <c r="BY19" s="642">
        <v>110905</v>
      </c>
      <c r="BZ19" s="186">
        <v>15720</v>
      </c>
      <c r="CA19" s="642">
        <v>12622</v>
      </c>
      <c r="CB19" s="186">
        <v>16552</v>
      </c>
      <c r="CC19" s="642">
        <v>12378</v>
      </c>
      <c r="CD19" s="186">
        <v>93748</v>
      </c>
      <c r="CE19" s="642">
        <v>123527</v>
      </c>
      <c r="CF19" s="186">
        <v>14928</v>
      </c>
      <c r="CG19" s="642">
        <v>20557</v>
      </c>
      <c r="CH19" s="186">
        <v>12492</v>
      </c>
      <c r="CI19" s="642">
        <v>10274</v>
      </c>
      <c r="CJ19" s="186">
        <v>2436</v>
      </c>
      <c r="CK19" s="642">
        <v>10283</v>
      </c>
      <c r="CL19" s="186">
        <v>63100</v>
      </c>
      <c r="CM19" s="642">
        <v>90348</v>
      </c>
      <c r="CN19" s="186">
        <v>4716</v>
      </c>
      <c r="CO19" s="642">
        <v>4249</v>
      </c>
      <c r="CP19" s="186">
        <v>4060</v>
      </c>
      <c r="CQ19" s="642">
        <v>2104</v>
      </c>
      <c r="CR19" s="186">
        <v>656</v>
      </c>
      <c r="CS19" s="642">
        <v>2145</v>
      </c>
      <c r="CT19" s="186">
        <v>58384</v>
      </c>
      <c r="CU19" s="642">
        <v>86099</v>
      </c>
      <c r="CV19" s="771">
        <v>0.35803407411367999</v>
      </c>
      <c r="CW19" s="774">
        <v>0.51528411603247004</v>
      </c>
      <c r="CX19" s="771">
        <v>0.29799763978903199</v>
      </c>
      <c r="CY19" s="774">
        <v>0.462632338586553</v>
      </c>
      <c r="CZ19" s="771">
        <v>0.167683577249648</v>
      </c>
      <c r="DA19" s="774">
        <v>0.102180090182713</v>
      </c>
      <c r="DB19" s="771">
        <v>0.176558433246576</v>
      </c>
      <c r="DC19" s="774">
        <v>0.10020481352254999</v>
      </c>
      <c r="DD19" s="567">
        <v>0.326918974271451</v>
      </c>
      <c r="DE19" s="570">
        <v>0.268597148801477</v>
      </c>
    </row>
    <row r="20" spans="1:109" x14ac:dyDescent="0.2">
      <c r="A20" s="287" t="s">
        <v>248</v>
      </c>
      <c r="B20" s="623">
        <v>262538</v>
      </c>
      <c r="C20" s="641">
        <v>240381</v>
      </c>
      <c r="D20" s="186">
        <v>80449</v>
      </c>
      <c r="E20" s="641">
        <v>124913</v>
      </c>
      <c r="F20" s="186">
        <v>9410</v>
      </c>
      <c r="G20" s="641">
        <v>7348</v>
      </c>
      <c r="H20" s="186">
        <v>15693</v>
      </c>
      <c r="I20" s="641">
        <v>16896</v>
      </c>
      <c r="J20" s="186">
        <v>89859</v>
      </c>
      <c r="K20" s="641">
        <v>132261</v>
      </c>
      <c r="L20" s="186">
        <v>16668</v>
      </c>
      <c r="M20" s="641">
        <v>25303</v>
      </c>
      <c r="N20" s="186">
        <v>13212</v>
      </c>
      <c r="O20" s="641">
        <v>14819</v>
      </c>
      <c r="P20" s="186">
        <v>3456</v>
      </c>
      <c r="Q20" s="641">
        <v>10484</v>
      </c>
      <c r="R20" s="186">
        <v>63781</v>
      </c>
      <c r="S20" s="641">
        <v>99610</v>
      </c>
      <c r="T20" s="186">
        <v>2818</v>
      </c>
      <c r="U20" s="641">
        <v>5298</v>
      </c>
      <c r="V20" s="186">
        <v>2481</v>
      </c>
      <c r="W20" s="641">
        <v>2077</v>
      </c>
      <c r="X20" s="186">
        <v>337</v>
      </c>
      <c r="Y20" s="641">
        <v>3221</v>
      </c>
      <c r="Z20" s="186">
        <v>60963</v>
      </c>
      <c r="AA20" s="641">
        <v>94312</v>
      </c>
      <c r="AB20" s="771">
        <v>0.34227045227738501</v>
      </c>
      <c r="AC20" s="772">
        <v>0.55021403521908996</v>
      </c>
      <c r="AD20" s="771">
        <v>0.30642802184826601</v>
      </c>
      <c r="AE20" s="772">
        <v>0.51964589547426798</v>
      </c>
      <c r="AF20" s="771">
        <v>0.10471961628774</v>
      </c>
      <c r="AG20" s="772">
        <v>5.5556815690188298E-2</v>
      </c>
      <c r="AH20" s="771">
        <v>0.17464026975595101</v>
      </c>
      <c r="AI20" s="772">
        <v>0.12774740853312799</v>
      </c>
      <c r="AJ20" s="567">
        <v>0.29021021823078402</v>
      </c>
      <c r="AK20" s="568">
        <v>0.24686793537021501</v>
      </c>
      <c r="AL20" s="186">
        <v>262538</v>
      </c>
      <c r="AM20" s="642">
        <v>240381</v>
      </c>
      <c r="AN20" s="186">
        <v>80449</v>
      </c>
      <c r="AO20" s="642">
        <v>124913</v>
      </c>
      <c r="AP20" s="186">
        <v>9410</v>
      </c>
      <c r="AQ20" s="642">
        <v>7348</v>
      </c>
      <c r="AR20" s="186">
        <v>15693</v>
      </c>
      <c r="AS20" s="642">
        <v>16896</v>
      </c>
      <c r="AT20" s="186">
        <v>89859</v>
      </c>
      <c r="AU20" s="642">
        <v>132261</v>
      </c>
      <c r="AV20" s="186">
        <v>16668</v>
      </c>
      <c r="AW20" s="642">
        <v>25303</v>
      </c>
      <c r="AX20" s="186">
        <v>13212</v>
      </c>
      <c r="AY20" s="642">
        <v>14819</v>
      </c>
      <c r="AZ20" s="186">
        <v>3456</v>
      </c>
      <c r="BA20" s="642">
        <v>10484</v>
      </c>
      <c r="BB20" s="186">
        <v>63781</v>
      </c>
      <c r="BC20" s="642">
        <v>99610</v>
      </c>
      <c r="BD20" s="186">
        <v>2818</v>
      </c>
      <c r="BE20" s="642">
        <v>5298</v>
      </c>
      <c r="BF20" s="186">
        <v>2481</v>
      </c>
      <c r="BG20" s="642">
        <v>2077</v>
      </c>
      <c r="BH20" s="186">
        <v>337</v>
      </c>
      <c r="BI20" s="642">
        <v>3221</v>
      </c>
      <c r="BJ20" s="186">
        <v>60963</v>
      </c>
      <c r="BK20" s="642">
        <v>94312</v>
      </c>
      <c r="BL20" s="771">
        <v>0.34227045227738501</v>
      </c>
      <c r="BM20" s="774">
        <v>0.55021403521908996</v>
      </c>
      <c r="BN20" s="771">
        <v>0.30642802184826601</v>
      </c>
      <c r="BO20" s="774">
        <v>0.51964589547426798</v>
      </c>
      <c r="BP20" s="771">
        <v>0.10471961628774</v>
      </c>
      <c r="BQ20" s="774">
        <v>5.5556815690188298E-2</v>
      </c>
      <c r="BR20" s="771">
        <v>0.17464026975595101</v>
      </c>
      <c r="BS20" s="774">
        <v>0.12774740853312799</v>
      </c>
      <c r="BT20" s="567">
        <v>0.29021021823078402</v>
      </c>
      <c r="BU20" s="568">
        <v>0.24686793537021501</v>
      </c>
      <c r="BV20" s="186">
        <v>262538</v>
      </c>
      <c r="BW20" s="187">
        <v>240381</v>
      </c>
      <c r="BX20" s="186">
        <v>80449</v>
      </c>
      <c r="BY20" s="642">
        <v>124913</v>
      </c>
      <c r="BZ20" s="186">
        <v>9410</v>
      </c>
      <c r="CA20" s="642">
        <v>7348</v>
      </c>
      <c r="CB20" s="186">
        <v>15693</v>
      </c>
      <c r="CC20" s="642">
        <v>16896</v>
      </c>
      <c r="CD20" s="186">
        <v>89859</v>
      </c>
      <c r="CE20" s="642">
        <v>132261</v>
      </c>
      <c r="CF20" s="186">
        <v>16668</v>
      </c>
      <c r="CG20" s="642">
        <v>25303</v>
      </c>
      <c r="CH20" s="186">
        <v>13212</v>
      </c>
      <c r="CI20" s="642">
        <v>14819</v>
      </c>
      <c r="CJ20" s="186">
        <v>3456</v>
      </c>
      <c r="CK20" s="642">
        <v>10484</v>
      </c>
      <c r="CL20" s="186">
        <v>63781</v>
      </c>
      <c r="CM20" s="642">
        <v>99610</v>
      </c>
      <c r="CN20" s="186">
        <v>2818</v>
      </c>
      <c r="CO20" s="642">
        <v>5298</v>
      </c>
      <c r="CP20" s="186">
        <v>2481</v>
      </c>
      <c r="CQ20" s="642">
        <v>2077</v>
      </c>
      <c r="CR20" s="186">
        <v>337</v>
      </c>
      <c r="CS20" s="642">
        <v>3221</v>
      </c>
      <c r="CT20" s="186">
        <v>60963</v>
      </c>
      <c r="CU20" s="642">
        <v>94312</v>
      </c>
      <c r="CV20" s="771">
        <v>0.34227045227738501</v>
      </c>
      <c r="CW20" s="774">
        <v>0.55021403521908996</v>
      </c>
      <c r="CX20" s="771">
        <v>0.30642802184826601</v>
      </c>
      <c r="CY20" s="774">
        <v>0.51964589547426798</v>
      </c>
      <c r="CZ20" s="771">
        <v>0.10471961628774</v>
      </c>
      <c r="DA20" s="774">
        <v>5.5556815690188298E-2</v>
      </c>
      <c r="DB20" s="771">
        <v>0.17464026975595101</v>
      </c>
      <c r="DC20" s="774">
        <v>0.12774740853312799</v>
      </c>
      <c r="DD20" s="567">
        <v>0.29021021823078402</v>
      </c>
      <c r="DE20" s="570">
        <v>0.24686793537021501</v>
      </c>
    </row>
    <row r="21" spans="1:109" x14ac:dyDescent="0.2">
      <c r="A21" s="287" t="s">
        <v>249</v>
      </c>
      <c r="B21" s="623">
        <v>263176</v>
      </c>
      <c r="C21" s="641">
        <v>240951</v>
      </c>
      <c r="D21" s="186">
        <v>86322</v>
      </c>
      <c r="E21" s="641">
        <v>120538</v>
      </c>
      <c r="F21" s="186">
        <v>10137</v>
      </c>
      <c r="G21" s="641">
        <v>11916</v>
      </c>
      <c r="H21" s="186">
        <v>12600</v>
      </c>
      <c r="I21" s="641">
        <v>13169</v>
      </c>
      <c r="J21" s="186">
        <v>96459</v>
      </c>
      <c r="K21" s="641">
        <v>132454</v>
      </c>
      <c r="L21" s="186">
        <v>18130</v>
      </c>
      <c r="M21" s="641">
        <v>21433</v>
      </c>
      <c r="N21" s="186">
        <v>10820</v>
      </c>
      <c r="O21" s="641">
        <v>10739</v>
      </c>
      <c r="P21" s="186">
        <v>7310</v>
      </c>
      <c r="Q21" s="641">
        <v>10694</v>
      </c>
      <c r="R21" s="186">
        <v>68192</v>
      </c>
      <c r="S21" s="641">
        <v>99105</v>
      </c>
      <c r="T21" s="186">
        <v>1780</v>
      </c>
      <c r="U21" s="641">
        <v>3194</v>
      </c>
      <c r="V21" s="186">
        <v>1780</v>
      </c>
      <c r="W21" s="641">
        <v>2430</v>
      </c>
      <c r="X21" s="186">
        <v>0</v>
      </c>
      <c r="Y21" s="641">
        <v>764</v>
      </c>
      <c r="Z21" s="186">
        <v>66412</v>
      </c>
      <c r="AA21" s="641">
        <v>95911</v>
      </c>
      <c r="AB21" s="771">
        <v>0.36651898349393602</v>
      </c>
      <c r="AC21" s="772">
        <v>0.54971342721134198</v>
      </c>
      <c r="AD21" s="771">
        <v>0.32800103352889298</v>
      </c>
      <c r="AE21" s="772">
        <v>0.50025938883839405</v>
      </c>
      <c r="AF21" s="771">
        <v>0.10509128230647199</v>
      </c>
      <c r="AG21" s="772">
        <v>8.9963308016367899E-2</v>
      </c>
      <c r="AH21" s="771">
        <v>0.13062544708114299</v>
      </c>
      <c r="AI21" s="772">
        <v>9.9423195977471401E-2</v>
      </c>
      <c r="AJ21" s="567">
        <v>0.29304678671767298</v>
      </c>
      <c r="AK21" s="568">
        <v>0.25177797575007199</v>
      </c>
      <c r="AL21" s="186">
        <v>263176</v>
      </c>
      <c r="AM21" s="642">
        <v>240951</v>
      </c>
      <c r="AN21" s="186">
        <v>86322</v>
      </c>
      <c r="AO21" s="642">
        <v>120538</v>
      </c>
      <c r="AP21" s="186">
        <v>10137</v>
      </c>
      <c r="AQ21" s="642">
        <v>11916</v>
      </c>
      <c r="AR21" s="186">
        <v>12600</v>
      </c>
      <c r="AS21" s="642">
        <v>13169</v>
      </c>
      <c r="AT21" s="186">
        <v>96459</v>
      </c>
      <c r="AU21" s="642">
        <v>132454</v>
      </c>
      <c r="AV21" s="186">
        <v>18130</v>
      </c>
      <c r="AW21" s="642">
        <v>21433</v>
      </c>
      <c r="AX21" s="186">
        <v>10820</v>
      </c>
      <c r="AY21" s="642">
        <v>10739</v>
      </c>
      <c r="AZ21" s="186">
        <v>7310</v>
      </c>
      <c r="BA21" s="642">
        <v>10694</v>
      </c>
      <c r="BB21" s="186">
        <v>68192</v>
      </c>
      <c r="BC21" s="642">
        <v>99105</v>
      </c>
      <c r="BD21" s="186">
        <v>1780</v>
      </c>
      <c r="BE21" s="642">
        <v>3194</v>
      </c>
      <c r="BF21" s="186">
        <v>1780</v>
      </c>
      <c r="BG21" s="642">
        <v>2430</v>
      </c>
      <c r="BH21" s="186">
        <v>0</v>
      </c>
      <c r="BI21" s="642">
        <v>764</v>
      </c>
      <c r="BJ21" s="186">
        <v>66412</v>
      </c>
      <c r="BK21" s="642">
        <v>95911</v>
      </c>
      <c r="BL21" s="771">
        <v>0.36651898349393602</v>
      </c>
      <c r="BM21" s="774">
        <v>0.54971342721134198</v>
      </c>
      <c r="BN21" s="771">
        <v>0.32800103352889298</v>
      </c>
      <c r="BO21" s="774">
        <v>0.50025938883839405</v>
      </c>
      <c r="BP21" s="771">
        <v>0.10509128230647199</v>
      </c>
      <c r="BQ21" s="774">
        <v>8.9963308016367899E-2</v>
      </c>
      <c r="BR21" s="771">
        <v>0.13062544708114299</v>
      </c>
      <c r="BS21" s="774">
        <v>9.9423195977471401E-2</v>
      </c>
      <c r="BT21" s="567">
        <v>0.29304678671767298</v>
      </c>
      <c r="BU21" s="568">
        <v>0.25177797575007199</v>
      </c>
      <c r="BV21" s="186">
        <v>263176</v>
      </c>
      <c r="BW21" s="187">
        <v>240951</v>
      </c>
      <c r="BX21" s="186">
        <v>86322</v>
      </c>
      <c r="BY21" s="642">
        <v>120538</v>
      </c>
      <c r="BZ21" s="186">
        <v>10137</v>
      </c>
      <c r="CA21" s="642">
        <v>11916</v>
      </c>
      <c r="CB21" s="186">
        <v>12600</v>
      </c>
      <c r="CC21" s="642">
        <v>13169</v>
      </c>
      <c r="CD21" s="186">
        <v>96459</v>
      </c>
      <c r="CE21" s="642">
        <v>132454</v>
      </c>
      <c r="CF21" s="186">
        <v>18130</v>
      </c>
      <c r="CG21" s="642">
        <v>21433</v>
      </c>
      <c r="CH21" s="186">
        <v>10820</v>
      </c>
      <c r="CI21" s="642">
        <v>10739</v>
      </c>
      <c r="CJ21" s="186">
        <v>7310</v>
      </c>
      <c r="CK21" s="642">
        <v>10694</v>
      </c>
      <c r="CL21" s="186">
        <v>68192</v>
      </c>
      <c r="CM21" s="642">
        <v>99105</v>
      </c>
      <c r="CN21" s="186">
        <v>1780</v>
      </c>
      <c r="CO21" s="642">
        <v>3194</v>
      </c>
      <c r="CP21" s="186">
        <v>1780</v>
      </c>
      <c r="CQ21" s="642">
        <v>2430</v>
      </c>
      <c r="CR21" s="186">
        <v>0</v>
      </c>
      <c r="CS21" s="642">
        <v>764</v>
      </c>
      <c r="CT21" s="186">
        <v>66412</v>
      </c>
      <c r="CU21" s="642">
        <v>95911</v>
      </c>
      <c r="CV21" s="771">
        <v>0.36651898349393602</v>
      </c>
      <c r="CW21" s="774">
        <v>0.54971342721134198</v>
      </c>
      <c r="CX21" s="771">
        <v>0.32800103352889298</v>
      </c>
      <c r="CY21" s="774">
        <v>0.50025938883839405</v>
      </c>
      <c r="CZ21" s="771">
        <v>0.10509128230647199</v>
      </c>
      <c r="DA21" s="774">
        <v>8.9963308016367899E-2</v>
      </c>
      <c r="DB21" s="771">
        <v>0.13062544708114299</v>
      </c>
      <c r="DC21" s="774">
        <v>9.9423195977471401E-2</v>
      </c>
      <c r="DD21" s="567">
        <v>0.29304678671767298</v>
      </c>
      <c r="DE21" s="570">
        <v>0.25177797575007199</v>
      </c>
    </row>
    <row r="22" spans="1:109" x14ac:dyDescent="0.2">
      <c r="A22" s="287" t="s">
        <v>250</v>
      </c>
      <c r="B22" s="623">
        <v>263851</v>
      </c>
      <c r="C22" s="641">
        <v>241568</v>
      </c>
      <c r="D22" s="186">
        <v>75505</v>
      </c>
      <c r="E22" s="641">
        <v>115676</v>
      </c>
      <c r="F22" s="186">
        <v>11312</v>
      </c>
      <c r="G22" s="641">
        <v>13359</v>
      </c>
      <c r="H22" s="186">
        <v>12302</v>
      </c>
      <c r="I22" s="641">
        <v>12014</v>
      </c>
      <c r="J22" s="186">
        <v>86817</v>
      </c>
      <c r="K22" s="641">
        <v>129035</v>
      </c>
      <c r="L22" s="186">
        <v>14843</v>
      </c>
      <c r="M22" s="641">
        <v>20892</v>
      </c>
      <c r="N22" s="186">
        <v>10641</v>
      </c>
      <c r="O22" s="641">
        <v>9754</v>
      </c>
      <c r="P22" s="186">
        <v>4202</v>
      </c>
      <c r="Q22" s="641">
        <v>11138</v>
      </c>
      <c r="R22" s="186">
        <v>60662</v>
      </c>
      <c r="S22" s="641">
        <v>94784</v>
      </c>
      <c r="T22" s="186">
        <v>2049</v>
      </c>
      <c r="U22" s="641">
        <v>3454</v>
      </c>
      <c r="V22" s="186">
        <v>1661</v>
      </c>
      <c r="W22" s="641">
        <v>2260</v>
      </c>
      <c r="X22" s="186">
        <v>388</v>
      </c>
      <c r="Y22" s="641">
        <v>1194</v>
      </c>
      <c r="Z22" s="186">
        <v>58613</v>
      </c>
      <c r="AA22" s="641">
        <v>91330</v>
      </c>
      <c r="AB22" s="771">
        <v>0.32903797976888499</v>
      </c>
      <c r="AC22" s="772">
        <v>0.53415601404159496</v>
      </c>
      <c r="AD22" s="771">
        <v>0.28616529783855299</v>
      </c>
      <c r="AE22" s="772">
        <v>0.47885481520731199</v>
      </c>
      <c r="AF22" s="771">
        <v>0.13029706163539401</v>
      </c>
      <c r="AG22" s="772">
        <v>0.103530049986438</v>
      </c>
      <c r="AH22" s="771">
        <v>0.14170035822477201</v>
      </c>
      <c r="AI22" s="772">
        <v>9.3106521486418403E-2</v>
      </c>
      <c r="AJ22" s="567">
        <v>0.30126588110623498</v>
      </c>
      <c r="AK22" s="568">
        <v>0.26543960940830003</v>
      </c>
      <c r="AL22" s="186">
        <v>263851</v>
      </c>
      <c r="AM22" s="642">
        <v>241568</v>
      </c>
      <c r="AN22" s="186">
        <v>75505</v>
      </c>
      <c r="AO22" s="642">
        <v>115676</v>
      </c>
      <c r="AP22" s="186">
        <v>11312</v>
      </c>
      <c r="AQ22" s="642">
        <v>13359</v>
      </c>
      <c r="AR22" s="186">
        <v>12302</v>
      </c>
      <c r="AS22" s="642">
        <v>12014</v>
      </c>
      <c r="AT22" s="186">
        <v>86817</v>
      </c>
      <c r="AU22" s="642">
        <v>129035</v>
      </c>
      <c r="AV22" s="186">
        <v>14843</v>
      </c>
      <c r="AW22" s="642">
        <v>20892</v>
      </c>
      <c r="AX22" s="186">
        <v>10641</v>
      </c>
      <c r="AY22" s="642">
        <v>9754</v>
      </c>
      <c r="AZ22" s="186">
        <v>4202</v>
      </c>
      <c r="BA22" s="642">
        <v>11138</v>
      </c>
      <c r="BB22" s="186">
        <v>60662</v>
      </c>
      <c r="BC22" s="642">
        <v>94784</v>
      </c>
      <c r="BD22" s="186">
        <v>2049</v>
      </c>
      <c r="BE22" s="642">
        <v>3454</v>
      </c>
      <c r="BF22" s="186">
        <v>1661</v>
      </c>
      <c r="BG22" s="642">
        <v>2260</v>
      </c>
      <c r="BH22" s="186">
        <v>388</v>
      </c>
      <c r="BI22" s="642">
        <v>1194</v>
      </c>
      <c r="BJ22" s="186">
        <v>58613</v>
      </c>
      <c r="BK22" s="642">
        <v>91330</v>
      </c>
      <c r="BL22" s="771">
        <v>0.32903797976888499</v>
      </c>
      <c r="BM22" s="774">
        <v>0.53415601404159496</v>
      </c>
      <c r="BN22" s="771">
        <v>0.28616529783855299</v>
      </c>
      <c r="BO22" s="774">
        <v>0.47885481520731199</v>
      </c>
      <c r="BP22" s="771">
        <v>0.13029706163539401</v>
      </c>
      <c r="BQ22" s="774">
        <v>0.103530049986438</v>
      </c>
      <c r="BR22" s="771">
        <v>0.14170035822477201</v>
      </c>
      <c r="BS22" s="774">
        <v>9.3106521486418403E-2</v>
      </c>
      <c r="BT22" s="567">
        <v>0.30126588110623498</v>
      </c>
      <c r="BU22" s="568">
        <v>0.26543960940830003</v>
      </c>
      <c r="BV22" s="186">
        <v>263851</v>
      </c>
      <c r="BW22" s="187">
        <v>241568</v>
      </c>
      <c r="BX22" s="186">
        <v>75505</v>
      </c>
      <c r="BY22" s="642">
        <v>115676</v>
      </c>
      <c r="BZ22" s="186">
        <v>11312</v>
      </c>
      <c r="CA22" s="642">
        <v>13359</v>
      </c>
      <c r="CB22" s="186">
        <v>12302</v>
      </c>
      <c r="CC22" s="642">
        <v>12014</v>
      </c>
      <c r="CD22" s="186">
        <v>86817</v>
      </c>
      <c r="CE22" s="642">
        <v>129035</v>
      </c>
      <c r="CF22" s="186">
        <v>14843</v>
      </c>
      <c r="CG22" s="642">
        <v>20892</v>
      </c>
      <c r="CH22" s="186">
        <v>10641</v>
      </c>
      <c r="CI22" s="642">
        <v>9754</v>
      </c>
      <c r="CJ22" s="186">
        <v>4202</v>
      </c>
      <c r="CK22" s="642">
        <v>11138</v>
      </c>
      <c r="CL22" s="186">
        <v>60662</v>
      </c>
      <c r="CM22" s="642">
        <v>94784</v>
      </c>
      <c r="CN22" s="186">
        <v>2049</v>
      </c>
      <c r="CO22" s="642">
        <v>3454</v>
      </c>
      <c r="CP22" s="186">
        <v>1661</v>
      </c>
      <c r="CQ22" s="642">
        <v>2260</v>
      </c>
      <c r="CR22" s="186">
        <v>388</v>
      </c>
      <c r="CS22" s="642">
        <v>1194</v>
      </c>
      <c r="CT22" s="186">
        <v>58613</v>
      </c>
      <c r="CU22" s="642">
        <v>91330</v>
      </c>
      <c r="CV22" s="771">
        <v>0.32903797976888499</v>
      </c>
      <c r="CW22" s="774">
        <v>0.53415601404159496</v>
      </c>
      <c r="CX22" s="771">
        <v>0.28616529783855299</v>
      </c>
      <c r="CY22" s="774">
        <v>0.47885481520731199</v>
      </c>
      <c r="CZ22" s="771">
        <v>0.13029706163539401</v>
      </c>
      <c r="DA22" s="774">
        <v>0.103530049986438</v>
      </c>
      <c r="DB22" s="771">
        <v>0.14170035822477201</v>
      </c>
      <c r="DC22" s="774">
        <v>9.3106521486418403E-2</v>
      </c>
      <c r="DD22" s="567">
        <v>0.30126588110623498</v>
      </c>
      <c r="DE22" s="570">
        <v>0.26543960940830003</v>
      </c>
    </row>
    <row r="23" spans="1:109" x14ac:dyDescent="0.2">
      <c r="A23" s="287" t="s">
        <v>251</v>
      </c>
      <c r="B23" s="623">
        <v>264489</v>
      </c>
      <c r="C23" s="641">
        <v>242168</v>
      </c>
      <c r="D23" s="186">
        <v>79910</v>
      </c>
      <c r="E23" s="641">
        <v>122832</v>
      </c>
      <c r="F23" s="186">
        <v>6151</v>
      </c>
      <c r="G23" s="641">
        <v>7871</v>
      </c>
      <c r="H23" s="186">
        <v>13394</v>
      </c>
      <c r="I23" s="641">
        <v>13372</v>
      </c>
      <c r="J23" s="186">
        <v>86061</v>
      </c>
      <c r="K23" s="641">
        <v>130703</v>
      </c>
      <c r="L23" s="186">
        <v>14212</v>
      </c>
      <c r="M23" s="641">
        <v>19901</v>
      </c>
      <c r="N23" s="186">
        <v>12414</v>
      </c>
      <c r="O23" s="641">
        <v>11440</v>
      </c>
      <c r="P23" s="186">
        <v>1798</v>
      </c>
      <c r="Q23" s="641">
        <v>8461</v>
      </c>
      <c r="R23" s="186">
        <v>65698</v>
      </c>
      <c r="S23" s="641">
        <v>102931</v>
      </c>
      <c r="T23" s="186">
        <v>1604</v>
      </c>
      <c r="U23" s="641">
        <v>2857</v>
      </c>
      <c r="V23" s="186">
        <v>980</v>
      </c>
      <c r="W23" s="641">
        <v>1932</v>
      </c>
      <c r="X23" s="186">
        <v>624</v>
      </c>
      <c r="Y23" s="641">
        <v>925</v>
      </c>
      <c r="Z23" s="186">
        <v>64094</v>
      </c>
      <c r="AA23" s="641">
        <v>100074</v>
      </c>
      <c r="AB23" s="771">
        <v>0.32538593287433498</v>
      </c>
      <c r="AC23" s="772">
        <v>0.53972035941990704</v>
      </c>
      <c r="AD23" s="771">
        <v>0.30212976721149098</v>
      </c>
      <c r="AE23" s="772">
        <v>0.50721812956294798</v>
      </c>
      <c r="AF23" s="771">
        <v>7.1472560160816198E-2</v>
      </c>
      <c r="AG23" s="772">
        <v>6.0220499912014301E-2</v>
      </c>
      <c r="AH23" s="771">
        <v>0.15563379463403901</v>
      </c>
      <c r="AI23" s="772">
        <v>0.102308286726395</v>
      </c>
      <c r="AJ23" s="567">
        <v>0.23661124086403801</v>
      </c>
      <c r="AK23" s="568">
        <v>0.21248173339556101</v>
      </c>
      <c r="AL23" s="186">
        <v>264489</v>
      </c>
      <c r="AM23" s="642">
        <v>242168</v>
      </c>
      <c r="AN23" s="186">
        <v>79910</v>
      </c>
      <c r="AO23" s="642">
        <v>122832</v>
      </c>
      <c r="AP23" s="186">
        <v>6151</v>
      </c>
      <c r="AQ23" s="642">
        <v>7871</v>
      </c>
      <c r="AR23" s="186">
        <v>13394</v>
      </c>
      <c r="AS23" s="642">
        <v>13372</v>
      </c>
      <c r="AT23" s="186">
        <v>86061</v>
      </c>
      <c r="AU23" s="642">
        <v>130703</v>
      </c>
      <c r="AV23" s="186">
        <v>14212</v>
      </c>
      <c r="AW23" s="642">
        <v>19901</v>
      </c>
      <c r="AX23" s="186">
        <v>12414</v>
      </c>
      <c r="AY23" s="642">
        <v>11440</v>
      </c>
      <c r="AZ23" s="186">
        <v>1798</v>
      </c>
      <c r="BA23" s="642">
        <v>8461</v>
      </c>
      <c r="BB23" s="186">
        <v>65698</v>
      </c>
      <c r="BC23" s="642">
        <v>102931</v>
      </c>
      <c r="BD23" s="186">
        <v>1604</v>
      </c>
      <c r="BE23" s="642">
        <v>2857</v>
      </c>
      <c r="BF23" s="186">
        <v>980</v>
      </c>
      <c r="BG23" s="642">
        <v>1932</v>
      </c>
      <c r="BH23" s="186">
        <v>624</v>
      </c>
      <c r="BI23" s="642">
        <v>925</v>
      </c>
      <c r="BJ23" s="186">
        <v>64094</v>
      </c>
      <c r="BK23" s="642">
        <v>100074</v>
      </c>
      <c r="BL23" s="771">
        <v>0.32538593287433498</v>
      </c>
      <c r="BM23" s="774">
        <v>0.53972035941990704</v>
      </c>
      <c r="BN23" s="771">
        <v>0.30212976721149098</v>
      </c>
      <c r="BO23" s="774">
        <v>0.50721812956294798</v>
      </c>
      <c r="BP23" s="771">
        <v>7.1472560160816198E-2</v>
      </c>
      <c r="BQ23" s="774">
        <v>6.0220499912014301E-2</v>
      </c>
      <c r="BR23" s="771">
        <v>0.15563379463403901</v>
      </c>
      <c r="BS23" s="774">
        <v>0.102308286726395</v>
      </c>
      <c r="BT23" s="567">
        <v>0.23661124086403801</v>
      </c>
      <c r="BU23" s="568">
        <v>0.21248173339556101</v>
      </c>
      <c r="BV23" s="186">
        <v>264489</v>
      </c>
      <c r="BW23" s="187">
        <v>242168</v>
      </c>
      <c r="BX23" s="186">
        <v>79910</v>
      </c>
      <c r="BY23" s="642">
        <v>122832</v>
      </c>
      <c r="BZ23" s="186">
        <v>6151</v>
      </c>
      <c r="CA23" s="642">
        <v>7871</v>
      </c>
      <c r="CB23" s="186">
        <v>13394</v>
      </c>
      <c r="CC23" s="642">
        <v>13372</v>
      </c>
      <c r="CD23" s="186">
        <v>86061</v>
      </c>
      <c r="CE23" s="642">
        <v>130703</v>
      </c>
      <c r="CF23" s="186">
        <v>14212</v>
      </c>
      <c r="CG23" s="642">
        <v>19901</v>
      </c>
      <c r="CH23" s="186">
        <v>12414</v>
      </c>
      <c r="CI23" s="642">
        <v>11440</v>
      </c>
      <c r="CJ23" s="186">
        <v>1798</v>
      </c>
      <c r="CK23" s="642">
        <v>8461</v>
      </c>
      <c r="CL23" s="186">
        <v>65698</v>
      </c>
      <c r="CM23" s="642">
        <v>102931</v>
      </c>
      <c r="CN23" s="186">
        <v>1604</v>
      </c>
      <c r="CO23" s="642">
        <v>2857</v>
      </c>
      <c r="CP23" s="186">
        <v>980</v>
      </c>
      <c r="CQ23" s="642">
        <v>1932</v>
      </c>
      <c r="CR23" s="186">
        <v>624</v>
      </c>
      <c r="CS23" s="642">
        <v>925</v>
      </c>
      <c r="CT23" s="186">
        <v>64094</v>
      </c>
      <c r="CU23" s="642">
        <v>100074</v>
      </c>
      <c r="CV23" s="771">
        <v>0.32538593287433498</v>
      </c>
      <c r="CW23" s="774">
        <v>0.53972035941990704</v>
      </c>
      <c r="CX23" s="771">
        <v>0.30212976721149098</v>
      </c>
      <c r="CY23" s="774">
        <v>0.50721812956294798</v>
      </c>
      <c r="CZ23" s="771">
        <v>7.1472560160816198E-2</v>
      </c>
      <c r="DA23" s="774">
        <v>6.0220499912014301E-2</v>
      </c>
      <c r="DB23" s="771">
        <v>0.15563379463403901</v>
      </c>
      <c r="DC23" s="774">
        <v>0.102308286726395</v>
      </c>
      <c r="DD23" s="567">
        <v>0.23661124086403801</v>
      </c>
      <c r="DE23" s="570">
        <v>0.21248173339556101</v>
      </c>
    </row>
    <row r="24" spans="1:109" x14ac:dyDescent="0.2">
      <c r="A24" s="287" t="s">
        <v>252</v>
      </c>
      <c r="B24" s="623">
        <v>265148</v>
      </c>
      <c r="C24" s="641">
        <v>242760</v>
      </c>
      <c r="D24" s="186">
        <v>79125</v>
      </c>
      <c r="E24" s="641">
        <v>122392</v>
      </c>
      <c r="F24" s="186">
        <v>8771</v>
      </c>
      <c r="G24" s="641">
        <v>10566</v>
      </c>
      <c r="H24" s="186">
        <v>13532</v>
      </c>
      <c r="I24" s="641">
        <v>14281</v>
      </c>
      <c r="J24" s="186">
        <v>87896</v>
      </c>
      <c r="K24" s="641">
        <v>132958</v>
      </c>
      <c r="L24" s="186">
        <v>18548</v>
      </c>
      <c r="M24" s="641">
        <v>22763</v>
      </c>
      <c r="N24" s="186">
        <v>12892</v>
      </c>
      <c r="O24" s="641">
        <v>13001</v>
      </c>
      <c r="P24" s="186">
        <v>5656</v>
      </c>
      <c r="Q24" s="641">
        <v>9762</v>
      </c>
      <c r="R24" s="186">
        <v>60577</v>
      </c>
      <c r="S24" s="641">
        <v>99629</v>
      </c>
      <c r="T24" s="186">
        <v>922</v>
      </c>
      <c r="U24" s="641">
        <v>3260</v>
      </c>
      <c r="V24" s="186">
        <v>640</v>
      </c>
      <c r="W24" s="641">
        <v>1280</v>
      </c>
      <c r="X24" s="186">
        <v>282</v>
      </c>
      <c r="Y24" s="641">
        <v>1980</v>
      </c>
      <c r="Z24" s="186">
        <v>59655</v>
      </c>
      <c r="AA24" s="641">
        <v>96369</v>
      </c>
      <c r="AB24" s="771">
        <v>0.33149788042904299</v>
      </c>
      <c r="AC24" s="772">
        <v>0.54769319492502899</v>
      </c>
      <c r="AD24" s="771">
        <v>0.29841824188755001</v>
      </c>
      <c r="AE24" s="772">
        <v>0.50416872631405496</v>
      </c>
      <c r="AF24" s="771">
        <v>9.9788386274688307E-2</v>
      </c>
      <c r="AG24" s="772">
        <v>7.9468704402894094E-2</v>
      </c>
      <c r="AH24" s="771">
        <v>0.15395467370528801</v>
      </c>
      <c r="AI24" s="772">
        <v>0.107409858752388</v>
      </c>
      <c r="AJ24" s="567">
        <v>0.31081050332210802</v>
      </c>
      <c r="AK24" s="568">
        <v>0.25067314490290199</v>
      </c>
      <c r="AL24" s="186">
        <v>265148</v>
      </c>
      <c r="AM24" s="642">
        <v>242760</v>
      </c>
      <c r="AN24" s="186">
        <v>79125</v>
      </c>
      <c r="AO24" s="642">
        <v>122392</v>
      </c>
      <c r="AP24" s="186">
        <v>8771</v>
      </c>
      <c r="AQ24" s="642">
        <v>10566</v>
      </c>
      <c r="AR24" s="186">
        <v>13532</v>
      </c>
      <c r="AS24" s="642">
        <v>14281</v>
      </c>
      <c r="AT24" s="186">
        <v>87896</v>
      </c>
      <c r="AU24" s="642">
        <v>132958</v>
      </c>
      <c r="AV24" s="186">
        <v>18548</v>
      </c>
      <c r="AW24" s="642">
        <v>22763</v>
      </c>
      <c r="AX24" s="186">
        <v>12892</v>
      </c>
      <c r="AY24" s="642">
        <v>13001</v>
      </c>
      <c r="AZ24" s="186">
        <v>5656</v>
      </c>
      <c r="BA24" s="642">
        <v>9762</v>
      </c>
      <c r="BB24" s="186">
        <v>60577</v>
      </c>
      <c r="BC24" s="642">
        <v>99629</v>
      </c>
      <c r="BD24" s="186">
        <v>922</v>
      </c>
      <c r="BE24" s="642">
        <v>3260</v>
      </c>
      <c r="BF24" s="186">
        <v>640</v>
      </c>
      <c r="BG24" s="642">
        <v>1280</v>
      </c>
      <c r="BH24" s="186">
        <v>282</v>
      </c>
      <c r="BI24" s="642">
        <v>1980</v>
      </c>
      <c r="BJ24" s="186">
        <v>59655</v>
      </c>
      <c r="BK24" s="642">
        <v>96369</v>
      </c>
      <c r="BL24" s="771">
        <v>0.33149788042904299</v>
      </c>
      <c r="BM24" s="774">
        <v>0.54769319492502899</v>
      </c>
      <c r="BN24" s="771">
        <v>0.29841824188755001</v>
      </c>
      <c r="BO24" s="774">
        <v>0.50416872631405496</v>
      </c>
      <c r="BP24" s="771">
        <v>9.9788386274688307E-2</v>
      </c>
      <c r="BQ24" s="774">
        <v>7.9468704402894094E-2</v>
      </c>
      <c r="BR24" s="771">
        <v>0.15395467370528801</v>
      </c>
      <c r="BS24" s="774">
        <v>0.107409858752388</v>
      </c>
      <c r="BT24" s="567">
        <v>0.31081050332210802</v>
      </c>
      <c r="BU24" s="568">
        <v>0.25067314490290199</v>
      </c>
      <c r="BV24" s="186">
        <v>265148</v>
      </c>
      <c r="BW24" s="187">
        <v>242760</v>
      </c>
      <c r="BX24" s="186">
        <v>79125</v>
      </c>
      <c r="BY24" s="642">
        <v>122392</v>
      </c>
      <c r="BZ24" s="186">
        <v>8771</v>
      </c>
      <c r="CA24" s="642">
        <v>10566</v>
      </c>
      <c r="CB24" s="186">
        <v>13532</v>
      </c>
      <c r="CC24" s="642">
        <v>14281</v>
      </c>
      <c r="CD24" s="186">
        <v>87896</v>
      </c>
      <c r="CE24" s="642">
        <v>132958</v>
      </c>
      <c r="CF24" s="186">
        <v>18548</v>
      </c>
      <c r="CG24" s="642">
        <v>22763</v>
      </c>
      <c r="CH24" s="186">
        <v>12892</v>
      </c>
      <c r="CI24" s="642">
        <v>13001</v>
      </c>
      <c r="CJ24" s="186">
        <v>5656</v>
      </c>
      <c r="CK24" s="642">
        <v>9762</v>
      </c>
      <c r="CL24" s="186">
        <v>60577</v>
      </c>
      <c r="CM24" s="642">
        <v>99629</v>
      </c>
      <c r="CN24" s="186">
        <v>922</v>
      </c>
      <c r="CO24" s="642">
        <v>3260</v>
      </c>
      <c r="CP24" s="186">
        <v>640</v>
      </c>
      <c r="CQ24" s="642">
        <v>1280</v>
      </c>
      <c r="CR24" s="186">
        <v>282</v>
      </c>
      <c r="CS24" s="642">
        <v>1980</v>
      </c>
      <c r="CT24" s="186">
        <v>59655</v>
      </c>
      <c r="CU24" s="642">
        <v>96369</v>
      </c>
      <c r="CV24" s="771">
        <v>0.33149788042904299</v>
      </c>
      <c r="CW24" s="774">
        <v>0.54769319492502899</v>
      </c>
      <c r="CX24" s="771">
        <v>0.29841824188755001</v>
      </c>
      <c r="CY24" s="774">
        <v>0.50416872631405496</v>
      </c>
      <c r="CZ24" s="771">
        <v>9.9788386274688307E-2</v>
      </c>
      <c r="DA24" s="774">
        <v>7.9468704402894094E-2</v>
      </c>
      <c r="DB24" s="771">
        <v>0.15395467370528801</v>
      </c>
      <c r="DC24" s="774">
        <v>0.107409858752388</v>
      </c>
      <c r="DD24" s="567">
        <v>0.31081050332210802</v>
      </c>
      <c r="DE24" s="570">
        <v>0.25067314490290199</v>
      </c>
    </row>
    <row r="25" spans="1:109" x14ac:dyDescent="0.2">
      <c r="A25" s="287" t="s">
        <v>253</v>
      </c>
      <c r="B25" s="623">
        <v>262866</v>
      </c>
      <c r="C25" s="641">
        <v>246367</v>
      </c>
      <c r="D25" s="186">
        <v>80710</v>
      </c>
      <c r="E25" s="641">
        <v>123613</v>
      </c>
      <c r="F25" s="186">
        <v>5296</v>
      </c>
      <c r="G25" s="641">
        <v>9873</v>
      </c>
      <c r="H25" s="186">
        <v>5757</v>
      </c>
      <c r="I25" s="641">
        <v>7472</v>
      </c>
      <c r="J25" s="186">
        <v>86006</v>
      </c>
      <c r="K25" s="641">
        <v>133486</v>
      </c>
      <c r="L25" s="186">
        <v>10278</v>
      </c>
      <c r="M25" s="641">
        <v>17106</v>
      </c>
      <c r="N25" s="186">
        <v>5175</v>
      </c>
      <c r="O25" s="641">
        <v>6285</v>
      </c>
      <c r="P25" s="186">
        <v>5103</v>
      </c>
      <c r="Q25" s="641">
        <v>10821</v>
      </c>
      <c r="R25" s="186">
        <v>70432</v>
      </c>
      <c r="S25" s="641">
        <v>106507</v>
      </c>
      <c r="T25" s="186">
        <v>582</v>
      </c>
      <c r="U25" s="641">
        <v>1914</v>
      </c>
      <c r="V25" s="186">
        <v>582</v>
      </c>
      <c r="W25" s="641">
        <v>1187</v>
      </c>
      <c r="X25" s="186">
        <v>0</v>
      </c>
      <c r="Y25" s="641">
        <v>727</v>
      </c>
      <c r="Z25" s="186">
        <v>69850</v>
      </c>
      <c r="AA25" s="641">
        <v>104593</v>
      </c>
      <c r="AB25" s="771">
        <v>0.32718571439440602</v>
      </c>
      <c r="AC25" s="772">
        <v>0.541817694739961</v>
      </c>
      <c r="AD25" s="771">
        <v>0.30703856717871503</v>
      </c>
      <c r="AE25" s="772">
        <v>0.50174333413159999</v>
      </c>
      <c r="AF25" s="771">
        <v>6.1577099272143797E-2</v>
      </c>
      <c r="AG25" s="772">
        <v>7.3962812579596401E-2</v>
      </c>
      <c r="AH25" s="771">
        <v>6.6937190428574794E-2</v>
      </c>
      <c r="AI25" s="772">
        <v>5.5975907585814201E-2</v>
      </c>
      <c r="AJ25" s="567">
        <v>0.18108038974025101</v>
      </c>
      <c r="AK25" s="568">
        <v>0.202111082810182</v>
      </c>
      <c r="AL25" s="186">
        <v>262866</v>
      </c>
      <c r="AM25" s="642">
        <v>246367</v>
      </c>
      <c r="AN25" s="186">
        <v>80710</v>
      </c>
      <c r="AO25" s="642">
        <v>123613</v>
      </c>
      <c r="AP25" s="186">
        <v>5296</v>
      </c>
      <c r="AQ25" s="642">
        <v>9873</v>
      </c>
      <c r="AR25" s="186">
        <v>5757</v>
      </c>
      <c r="AS25" s="642">
        <v>7472</v>
      </c>
      <c r="AT25" s="186">
        <v>86006</v>
      </c>
      <c r="AU25" s="642">
        <v>133486</v>
      </c>
      <c r="AV25" s="186">
        <v>10278</v>
      </c>
      <c r="AW25" s="642">
        <v>17106</v>
      </c>
      <c r="AX25" s="186">
        <v>5175</v>
      </c>
      <c r="AY25" s="642">
        <v>6285</v>
      </c>
      <c r="AZ25" s="186">
        <v>5103</v>
      </c>
      <c r="BA25" s="642">
        <v>10821</v>
      </c>
      <c r="BB25" s="186">
        <v>70432</v>
      </c>
      <c r="BC25" s="642">
        <v>106507</v>
      </c>
      <c r="BD25" s="186">
        <v>582</v>
      </c>
      <c r="BE25" s="642">
        <v>1914</v>
      </c>
      <c r="BF25" s="186">
        <v>582</v>
      </c>
      <c r="BG25" s="642">
        <v>1187</v>
      </c>
      <c r="BH25" s="186">
        <v>0</v>
      </c>
      <c r="BI25" s="642">
        <v>727</v>
      </c>
      <c r="BJ25" s="186">
        <v>69850</v>
      </c>
      <c r="BK25" s="642">
        <v>104593</v>
      </c>
      <c r="BL25" s="771">
        <v>0.32718571439440602</v>
      </c>
      <c r="BM25" s="774">
        <v>0.541817694739961</v>
      </c>
      <c r="BN25" s="771">
        <v>0.30703856717871503</v>
      </c>
      <c r="BO25" s="774">
        <v>0.50174333413159999</v>
      </c>
      <c r="BP25" s="771">
        <v>6.1577099272143797E-2</v>
      </c>
      <c r="BQ25" s="774">
        <v>7.3962812579596401E-2</v>
      </c>
      <c r="BR25" s="771">
        <v>6.6937190428574794E-2</v>
      </c>
      <c r="BS25" s="774">
        <v>5.5975907585814201E-2</v>
      </c>
      <c r="BT25" s="567">
        <v>0.18108038974025101</v>
      </c>
      <c r="BU25" s="568">
        <v>0.202111082810182</v>
      </c>
      <c r="BV25" s="186">
        <v>262866</v>
      </c>
      <c r="BW25" s="187">
        <v>246367</v>
      </c>
      <c r="BX25" s="186">
        <v>80710</v>
      </c>
      <c r="BY25" s="642">
        <v>123613</v>
      </c>
      <c r="BZ25" s="186">
        <v>5296</v>
      </c>
      <c r="CA25" s="642">
        <v>9873</v>
      </c>
      <c r="CB25" s="186">
        <v>5757</v>
      </c>
      <c r="CC25" s="642">
        <v>7472</v>
      </c>
      <c r="CD25" s="186">
        <v>86006</v>
      </c>
      <c r="CE25" s="642">
        <v>133486</v>
      </c>
      <c r="CF25" s="186">
        <v>10278</v>
      </c>
      <c r="CG25" s="642">
        <v>17106</v>
      </c>
      <c r="CH25" s="186">
        <v>5175</v>
      </c>
      <c r="CI25" s="642">
        <v>6285</v>
      </c>
      <c r="CJ25" s="186">
        <v>5103</v>
      </c>
      <c r="CK25" s="642">
        <v>10821</v>
      </c>
      <c r="CL25" s="186">
        <v>70432</v>
      </c>
      <c r="CM25" s="642">
        <v>106507</v>
      </c>
      <c r="CN25" s="186">
        <v>582</v>
      </c>
      <c r="CO25" s="642">
        <v>1914</v>
      </c>
      <c r="CP25" s="186">
        <v>582</v>
      </c>
      <c r="CQ25" s="642">
        <v>1187</v>
      </c>
      <c r="CR25" s="186">
        <v>0</v>
      </c>
      <c r="CS25" s="642">
        <v>727</v>
      </c>
      <c r="CT25" s="186">
        <v>69850</v>
      </c>
      <c r="CU25" s="642">
        <v>104593</v>
      </c>
      <c r="CV25" s="771">
        <v>0.32718571439440602</v>
      </c>
      <c r="CW25" s="774">
        <v>0.541817694739961</v>
      </c>
      <c r="CX25" s="771">
        <v>0.30703856717871503</v>
      </c>
      <c r="CY25" s="774">
        <v>0.50174333413159999</v>
      </c>
      <c r="CZ25" s="771">
        <v>6.1577099272143797E-2</v>
      </c>
      <c r="DA25" s="774">
        <v>7.3962812579596401E-2</v>
      </c>
      <c r="DB25" s="771">
        <v>6.6937190428574794E-2</v>
      </c>
      <c r="DC25" s="774">
        <v>5.5975907585814201E-2</v>
      </c>
      <c r="DD25" s="567">
        <v>0.18108038974025101</v>
      </c>
      <c r="DE25" s="570">
        <v>0.202111082810182</v>
      </c>
    </row>
    <row r="26" spans="1:109" x14ac:dyDescent="0.2">
      <c r="A26" s="287" t="s">
        <v>254</v>
      </c>
      <c r="B26" s="623">
        <v>263512</v>
      </c>
      <c r="C26" s="641">
        <v>246966</v>
      </c>
      <c r="D26" s="186">
        <v>81386</v>
      </c>
      <c r="E26" s="641">
        <v>126595</v>
      </c>
      <c r="F26" s="186">
        <v>10238</v>
      </c>
      <c r="G26" s="641">
        <v>8675</v>
      </c>
      <c r="H26" s="186">
        <v>7762</v>
      </c>
      <c r="I26" s="641">
        <v>12982</v>
      </c>
      <c r="J26" s="186">
        <v>91624</v>
      </c>
      <c r="K26" s="641">
        <v>135270</v>
      </c>
      <c r="L26" s="186">
        <v>10656</v>
      </c>
      <c r="M26" s="641">
        <v>19626</v>
      </c>
      <c r="N26" s="186">
        <v>6447</v>
      </c>
      <c r="O26" s="641">
        <v>11275</v>
      </c>
      <c r="P26" s="186">
        <v>4209</v>
      </c>
      <c r="Q26" s="641">
        <v>8351</v>
      </c>
      <c r="R26" s="186">
        <v>70730</v>
      </c>
      <c r="S26" s="641">
        <v>106969</v>
      </c>
      <c r="T26" s="186">
        <v>1315</v>
      </c>
      <c r="U26" s="641">
        <v>2031</v>
      </c>
      <c r="V26" s="186">
        <v>1315</v>
      </c>
      <c r="W26" s="641">
        <v>1707</v>
      </c>
      <c r="X26" s="186">
        <v>0</v>
      </c>
      <c r="Y26" s="641">
        <v>324</v>
      </c>
      <c r="Z26" s="186">
        <v>69415</v>
      </c>
      <c r="AA26" s="641">
        <v>104938</v>
      </c>
      <c r="AB26" s="771">
        <v>0.34770333039861601</v>
      </c>
      <c r="AC26" s="772">
        <v>0.54772721751172204</v>
      </c>
      <c r="AD26" s="771">
        <v>0.30885120981207698</v>
      </c>
      <c r="AE26" s="772">
        <v>0.51260092482366004</v>
      </c>
      <c r="AF26" s="771">
        <v>0.111739282284118</v>
      </c>
      <c r="AG26" s="772">
        <v>6.4130997264729803E-2</v>
      </c>
      <c r="AH26" s="771">
        <v>8.4715794988212703E-2</v>
      </c>
      <c r="AI26" s="772">
        <v>9.5971020921120698E-2</v>
      </c>
      <c r="AJ26" s="567">
        <v>0.228040688029337</v>
      </c>
      <c r="AK26" s="568">
        <v>0.20921859983736199</v>
      </c>
      <c r="AL26" s="186">
        <v>263512</v>
      </c>
      <c r="AM26" s="642">
        <v>246966</v>
      </c>
      <c r="AN26" s="186">
        <v>81386</v>
      </c>
      <c r="AO26" s="642">
        <v>126595</v>
      </c>
      <c r="AP26" s="186">
        <v>10238</v>
      </c>
      <c r="AQ26" s="642">
        <v>8675</v>
      </c>
      <c r="AR26" s="186">
        <v>7762</v>
      </c>
      <c r="AS26" s="642">
        <v>12982</v>
      </c>
      <c r="AT26" s="186">
        <v>91624</v>
      </c>
      <c r="AU26" s="642">
        <v>135270</v>
      </c>
      <c r="AV26" s="186">
        <v>10656</v>
      </c>
      <c r="AW26" s="642">
        <v>19626</v>
      </c>
      <c r="AX26" s="186">
        <v>6447</v>
      </c>
      <c r="AY26" s="642">
        <v>11275</v>
      </c>
      <c r="AZ26" s="186">
        <v>4209</v>
      </c>
      <c r="BA26" s="642">
        <v>8351</v>
      </c>
      <c r="BB26" s="186">
        <v>70730</v>
      </c>
      <c r="BC26" s="642">
        <v>106969</v>
      </c>
      <c r="BD26" s="186">
        <v>1315</v>
      </c>
      <c r="BE26" s="642">
        <v>2031</v>
      </c>
      <c r="BF26" s="186">
        <v>1315</v>
      </c>
      <c r="BG26" s="642">
        <v>1707</v>
      </c>
      <c r="BH26" s="186">
        <v>0</v>
      </c>
      <c r="BI26" s="642">
        <v>324</v>
      </c>
      <c r="BJ26" s="186">
        <v>69415</v>
      </c>
      <c r="BK26" s="642">
        <v>104938</v>
      </c>
      <c r="BL26" s="771">
        <v>0.34770333039861601</v>
      </c>
      <c r="BM26" s="774">
        <v>0.54772721751172204</v>
      </c>
      <c r="BN26" s="771">
        <v>0.30885120981207698</v>
      </c>
      <c r="BO26" s="774">
        <v>0.51260092482366004</v>
      </c>
      <c r="BP26" s="771">
        <v>0.111739282284118</v>
      </c>
      <c r="BQ26" s="774">
        <v>6.4130997264729803E-2</v>
      </c>
      <c r="BR26" s="771">
        <v>8.4715794988212703E-2</v>
      </c>
      <c r="BS26" s="774">
        <v>9.5971020921120698E-2</v>
      </c>
      <c r="BT26" s="567">
        <v>0.228040688029337</v>
      </c>
      <c r="BU26" s="568">
        <v>0.20921859983736199</v>
      </c>
      <c r="BV26" s="186">
        <v>263512</v>
      </c>
      <c r="BW26" s="187">
        <v>246966</v>
      </c>
      <c r="BX26" s="186">
        <v>81386</v>
      </c>
      <c r="BY26" s="642">
        <v>126595</v>
      </c>
      <c r="BZ26" s="186">
        <v>10238</v>
      </c>
      <c r="CA26" s="642">
        <v>8675</v>
      </c>
      <c r="CB26" s="186">
        <v>7762</v>
      </c>
      <c r="CC26" s="642">
        <v>12982</v>
      </c>
      <c r="CD26" s="186">
        <v>91624</v>
      </c>
      <c r="CE26" s="642">
        <v>135270</v>
      </c>
      <c r="CF26" s="186">
        <v>10656</v>
      </c>
      <c r="CG26" s="642">
        <v>19626</v>
      </c>
      <c r="CH26" s="186">
        <v>6447</v>
      </c>
      <c r="CI26" s="642">
        <v>11275</v>
      </c>
      <c r="CJ26" s="186">
        <v>4209</v>
      </c>
      <c r="CK26" s="642">
        <v>8351</v>
      </c>
      <c r="CL26" s="186">
        <v>70730</v>
      </c>
      <c r="CM26" s="642">
        <v>106969</v>
      </c>
      <c r="CN26" s="186">
        <v>1315</v>
      </c>
      <c r="CO26" s="642">
        <v>2031</v>
      </c>
      <c r="CP26" s="186">
        <v>1315</v>
      </c>
      <c r="CQ26" s="642">
        <v>1707</v>
      </c>
      <c r="CR26" s="186">
        <v>0</v>
      </c>
      <c r="CS26" s="642">
        <v>324</v>
      </c>
      <c r="CT26" s="186">
        <v>69415</v>
      </c>
      <c r="CU26" s="642">
        <v>104938</v>
      </c>
      <c r="CV26" s="771">
        <v>0.34770333039861601</v>
      </c>
      <c r="CW26" s="774">
        <v>0.54772721751172204</v>
      </c>
      <c r="CX26" s="771">
        <v>0.30885120981207698</v>
      </c>
      <c r="CY26" s="774">
        <v>0.51260092482366004</v>
      </c>
      <c r="CZ26" s="771">
        <v>0.111739282284118</v>
      </c>
      <c r="DA26" s="774">
        <v>6.4130997264729803E-2</v>
      </c>
      <c r="DB26" s="771">
        <v>8.4715794988212703E-2</v>
      </c>
      <c r="DC26" s="774">
        <v>9.5971020921120698E-2</v>
      </c>
      <c r="DD26" s="567">
        <v>0.228040688029337</v>
      </c>
      <c r="DE26" s="570">
        <v>0.20921859983736199</v>
      </c>
    </row>
    <row r="27" spans="1:109" x14ac:dyDescent="0.2">
      <c r="A27" s="287" t="s">
        <v>255</v>
      </c>
      <c r="B27" s="623">
        <v>264151</v>
      </c>
      <c r="C27" s="641">
        <v>247578</v>
      </c>
      <c r="D27" s="186">
        <v>75572</v>
      </c>
      <c r="E27" s="641">
        <v>124941</v>
      </c>
      <c r="F27" s="186">
        <v>11073</v>
      </c>
      <c r="G27" s="641">
        <v>9853</v>
      </c>
      <c r="H27" s="186">
        <v>8574</v>
      </c>
      <c r="I27" s="641">
        <v>6848</v>
      </c>
      <c r="J27" s="186">
        <v>86645</v>
      </c>
      <c r="K27" s="641">
        <v>134794</v>
      </c>
      <c r="L27" s="186">
        <v>10225</v>
      </c>
      <c r="M27" s="641">
        <v>16526</v>
      </c>
      <c r="N27" s="186">
        <v>7354</v>
      </c>
      <c r="O27" s="641">
        <v>6287</v>
      </c>
      <c r="P27" s="186">
        <v>2871</v>
      </c>
      <c r="Q27" s="641">
        <v>10239</v>
      </c>
      <c r="R27" s="186">
        <v>65347</v>
      </c>
      <c r="S27" s="641">
        <v>108415</v>
      </c>
      <c r="T27" s="186">
        <v>1220</v>
      </c>
      <c r="U27" s="641">
        <v>1165</v>
      </c>
      <c r="V27" s="186">
        <v>1220</v>
      </c>
      <c r="W27" s="641">
        <v>561</v>
      </c>
      <c r="X27" s="186">
        <v>0</v>
      </c>
      <c r="Y27" s="641">
        <v>604</v>
      </c>
      <c r="Z27" s="186">
        <v>64127</v>
      </c>
      <c r="AA27" s="641">
        <v>107250</v>
      </c>
      <c r="AB27" s="771">
        <v>0.32801314399718301</v>
      </c>
      <c r="AC27" s="772">
        <v>0.54445063777880098</v>
      </c>
      <c r="AD27" s="771">
        <v>0.286093938694156</v>
      </c>
      <c r="AE27" s="772">
        <v>0.50465307902963896</v>
      </c>
      <c r="AF27" s="771">
        <v>0.12779733394887199</v>
      </c>
      <c r="AG27" s="772">
        <v>7.30967253735329E-2</v>
      </c>
      <c r="AH27" s="771">
        <v>9.89555081077962E-2</v>
      </c>
      <c r="AI27" s="772">
        <v>5.08034482246984E-2</v>
      </c>
      <c r="AJ27" s="567">
        <v>0.245807605747591</v>
      </c>
      <c r="AK27" s="568">
        <v>0.19569862160036799</v>
      </c>
      <c r="AL27" s="186">
        <v>264151</v>
      </c>
      <c r="AM27" s="642">
        <v>247578</v>
      </c>
      <c r="AN27" s="186">
        <v>75572</v>
      </c>
      <c r="AO27" s="642">
        <v>124941</v>
      </c>
      <c r="AP27" s="186">
        <v>11073</v>
      </c>
      <c r="AQ27" s="642">
        <v>9853</v>
      </c>
      <c r="AR27" s="186">
        <v>8574</v>
      </c>
      <c r="AS27" s="642">
        <v>6848</v>
      </c>
      <c r="AT27" s="186">
        <v>86645</v>
      </c>
      <c r="AU27" s="642">
        <v>134794</v>
      </c>
      <c r="AV27" s="186">
        <v>10225</v>
      </c>
      <c r="AW27" s="642">
        <v>16526</v>
      </c>
      <c r="AX27" s="186">
        <v>7354</v>
      </c>
      <c r="AY27" s="642">
        <v>6287</v>
      </c>
      <c r="AZ27" s="186">
        <v>2871</v>
      </c>
      <c r="BA27" s="642">
        <v>10239</v>
      </c>
      <c r="BB27" s="186">
        <v>65347</v>
      </c>
      <c r="BC27" s="642">
        <v>108415</v>
      </c>
      <c r="BD27" s="186">
        <v>1220</v>
      </c>
      <c r="BE27" s="642">
        <v>1165</v>
      </c>
      <c r="BF27" s="186">
        <v>1220</v>
      </c>
      <c r="BG27" s="642">
        <v>561</v>
      </c>
      <c r="BH27" s="186">
        <v>0</v>
      </c>
      <c r="BI27" s="642">
        <v>604</v>
      </c>
      <c r="BJ27" s="186">
        <v>64127</v>
      </c>
      <c r="BK27" s="642">
        <v>107250</v>
      </c>
      <c r="BL27" s="771">
        <v>0.32801314399718301</v>
      </c>
      <c r="BM27" s="774">
        <v>0.54445063777880098</v>
      </c>
      <c r="BN27" s="771">
        <v>0.286093938694156</v>
      </c>
      <c r="BO27" s="774">
        <v>0.50465307902963896</v>
      </c>
      <c r="BP27" s="771">
        <v>0.12779733394887199</v>
      </c>
      <c r="BQ27" s="774">
        <v>7.30967253735329E-2</v>
      </c>
      <c r="BR27" s="771">
        <v>9.89555081077962E-2</v>
      </c>
      <c r="BS27" s="774">
        <v>5.08034482246984E-2</v>
      </c>
      <c r="BT27" s="567">
        <v>0.245807605747591</v>
      </c>
      <c r="BU27" s="568">
        <v>0.19569862160036799</v>
      </c>
      <c r="BV27" s="186">
        <v>264151</v>
      </c>
      <c r="BW27" s="187">
        <v>247578</v>
      </c>
      <c r="BX27" s="186">
        <v>75572</v>
      </c>
      <c r="BY27" s="642">
        <v>124941</v>
      </c>
      <c r="BZ27" s="186">
        <v>11073</v>
      </c>
      <c r="CA27" s="642">
        <v>9853</v>
      </c>
      <c r="CB27" s="186">
        <v>8574</v>
      </c>
      <c r="CC27" s="642">
        <v>6848</v>
      </c>
      <c r="CD27" s="186">
        <v>86645</v>
      </c>
      <c r="CE27" s="642">
        <v>134794</v>
      </c>
      <c r="CF27" s="186">
        <v>10225</v>
      </c>
      <c r="CG27" s="642">
        <v>16526</v>
      </c>
      <c r="CH27" s="186">
        <v>7354</v>
      </c>
      <c r="CI27" s="642">
        <v>6287</v>
      </c>
      <c r="CJ27" s="186">
        <v>2871</v>
      </c>
      <c r="CK27" s="642">
        <v>10239</v>
      </c>
      <c r="CL27" s="186">
        <v>65347</v>
      </c>
      <c r="CM27" s="642">
        <v>108415</v>
      </c>
      <c r="CN27" s="186">
        <v>1220</v>
      </c>
      <c r="CO27" s="642">
        <v>1165</v>
      </c>
      <c r="CP27" s="186">
        <v>1220</v>
      </c>
      <c r="CQ27" s="642">
        <v>561</v>
      </c>
      <c r="CR27" s="186">
        <v>0</v>
      </c>
      <c r="CS27" s="642">
        <v>604</v>
      </c>
      <c r="CT27" s="186">
        <v>64127</v>
      </c>
      <c r="CU27" s="642">
        <v>107250</v>
      </c>
      <c r="CV27" s="771">
        <v>0.32801314399718301</v>
      </c>
      <c r="CW27" s="774">
        <v>0.54445063777880098</v>
      </c>
      <c r="CX27" s="771">
        <v>0.286093938694156</v>
      </c>
      <c r="CY27" s="774">
        <v>0.50465307902963896</v>
      </c>
      <c r="CZ27" s="771">
        <v>0.12779733394887199</v>
      </c>
      <c r="DA27" s="774">
        <v>7.30967253735329E-2</v>
      </c>
      <c r="DB27" s="771">
        <v>9.89555081077962E-2</v>
      </c>
      <c r="DC27" s="774">
        <v>5.08034482246984E-2</v>
      </c>
      <c r="DD27" s="567">
        <v>0.245807605747591</v>
      </c>
      <c r="DE27" s="570">
        <v>0.19569862160036799</v>
      </c>
    </row>
    <row r="28" spans="1:109" x14ac:dyDescent="0.2">
      <c r="A28" s="287" t="s">
        <v>256</v>
      </c>
      <c r="B28" s="623">
        <v>264832</v>
      </c>
      <c r="C28" s="641">
        <v>248199</v>
      </c>
      <c r="D28" s="186">
        <v>80715</v>
      </c>
      <c r="E28" s="641">
        <v>123724</v>
      </c>
      <c r="F28" s="186">
        <v>6190</v>
      </c>
      <c r="G28" s="641">
        <v>6215</v>
      </c>
      <c r="H28" s="186">
        <v>8355</v>
      </c>
      <c r="I28" s="641">
        <v>8363</v>
      </c>
      <c r="J28" s="186">
        <v>86905</v>
      </c>
      <c r="K28" s="641">
        <v>129939</v>
      </c>
      <c r="L28" s="186">
        <v>10453</v>
      </c>
      <c r="M28" s="641">
        <v>12948</v>
      </c>
      <c r="N28" s="186">
        <v>8112</v>
      </c>
      <c r="O28" s="641">
        <v>5315</v>
      </c>
      <c r="P28" s="186">
        <v>2341</v>
      </c>
      <c r="Q28" s="641">
        <v>7633</v>
      </c>
      <c r="R28" s="186">
        <v>70262</v>
      </c>
      <c r="S28" s="641">
        <v>110776</v>
      </c>
      <c r="T28" s="186">
        <v>883</v>
      </c>
      <c r="U28" s="641">
        <v>4121</v>
      </c>
      <c r="V28" s="186">
        <v>243</v>
      </c>
      <c r="W28" s="641">
        <v>3048</v>
      </c>
      <c r="X28" s="186">
        <v>640</v>
      </c>
      <c r="Y28" s="641">
        <v>1073</v>
      </c>
      <c r="Z28" s="186">
        <v>69379</v>
      </c>
      <c r="AA28" s="641">
        <v>106655</v>
      </c>
      <c r="AB28" s="771">
        <v>0.32815143185113599</v>
      </c>
      <c r="AC28" s="772">
        <v>0.52352749205274796</v>
      </c>
      <c r="AD28" s="771">
        <v>0.30477812348960898</v>
      </c>
      <c r="AE28" s="772">
        <v>0.49848710107615302</v>
      </c>
      <c r="AF28" s="771">
        <v>7.1227202117254501E-2</v>
      </c>
      <c r="AG28" s="772">
        <v>4.7830135679049403E-2</v>
      </c>
      <c r="AH28" s="771">
        <v>9.6139462631609204E-2</v>
      </c>
      <c r="AI28" s="772">
        <v>6.4360969377938906E-2</v>
      </c>
      <c r="AJ28" s="567">
        <v>0.19150796847131901</v>
      </c>
      <c r="AK28" s="568">
        <v>0.14747689300364</v>
      </c>
      <c r="AL28" s="186">
        <v>264832</v>
      </c>
      <c r="AM28" s="642">
        <v>248199</v>
      </c>
      <c r="AN28" s="186">
        <v>80715</v>
      </c>
      <c r="AO28" s="642">
        <v>123724</v>
      </c>
      <c r="AP28" s="186">
        <v>6190</v>
      </c>
      <c r="AQ28" s="642">
        <v>6215</v>
      </c>
      <c r="AR28" s="186">
        <v>8355</v>
      </c>
      <c r="AS28" s="642">
        <v>8363</v>
      </c>
      <c r="AT28" s="186">
        <v>86905</v>
      </c>
      <c r="AU28" s="642">
        <v>129939</v>
      </c>
      <c r="AV28" s="186">
        <v>10453</v>
      </c>
      <c r="AW28" s="642">
        <v>12948</v>
      </c>
      <c r="AX28" s="186">
        <v>8112</v>
      </c>
      <c r="AY28" s="642">
        <v>5315</v>
      </c>
      <c r="AZ28" s="186">
        <v>2341</v>
      </c>
      <c r="BA28" s="642">
        <v>7633</v>
      </c>
      <c r="BB28" s="186">
        <v>70262</v>
      </c>
      <c r="BC28" s="642">
        <v>110776</v>
      </c>
      <c r="BD28" s="186">
        <v>883</v>
      </c>
      <c r="BE28" s="642">
        <v>4121</v>
      </c>
      <c r="BF28" s="186">
        <v>243</v>
      </c>
      <c r="BG28" s="642">
        <v>3048</v>
      </c>
      <c r="BH28" s="186">
        <v>640</v>
      </c>
      <c r="BI28" s="642">
        <v>1073</v>
      </c>
      <c r="BJ28" s="186">
        <v>69379</v>
      </c>
      <c r="BK28" s="642">
        <v>106655</v>
      </c>
      <c r="BL28" s="771">
        <v>0.32815143185113599</v>
      </c>
      <c r="BM28" s="774">
        <v>0.52352749205274796</v>
      </c>
      <c r="BN28" s="771">
        <v>0.30477812348960898</v>
      </c>
      <c r="BO28" s="774">
        <v>0.49848710107615302</v>
      </c>
      <c r="BP28" s="771">
        <v>7.1227202117254501E-2</v>
      </c>
      <c r="BQ28" s="774">
        <v>4.7830135679049403E-2</v>
      </c>
      <c r="BR28" s="771">
        <v>9.6139462631609204E-2</v>
      </c>
      <c r="BS28" s="774">
        <v>6.4360969377938906E-2</v>
      </c>
      <c r="BT28" s="567">
        <v>0.19150796847131901</v>
      </c>
      <c r="BU28" s="568">
        <v>0.14747689300364</v>
      </c>
      <c r="BV28" s="186">
        <v>264832</v>
      </c>
      <c r="BW28" s="187">
        <v>248199</v>
      </c>
      <c r="BX28" s="186">
        <v>80715</v>
      </c>
      <c r="BY28" s="642">
        <v>123724</v>
      </c>
      <c r="BZ28" s="186">
        <v>6190</v>
      </c>
      <c r="CA28" s="642">
        <v>6215</v>
      </c>
      <c r="CB28" s="186">
        <v>8355</v>
      </c>
      <c r="CC28" s="642">
        <v>8363</v>
      </c>
      <c r="CD28" s="186">
        <v>86905</v>
      </c>
      <c r="CE28" s="642">
        <v>129939</v>
      </c>
      <c r="CF28" s="186">
        <v>10453</v>
      </c>
      <c r="CG28" s="642">
        <v>12948</v>
      </c>
      <c r="CH28" s="186">
        <v>8112</v>
      </c>
      <c r="CI28" s="642">
        <v>5315</v>
      </c>
      <c r="CJ28" s="186">
        <v>2341</v>
      </c>
      <c r="CK28" s="642">
        <v>7633</v>
      </c>
      <c r="CL28" s="186">
        <v>70262</v>
      </c>
      <c r="CM28" s="642">
        <v>110776</v>
      </c>
      <c r="CN28" s="186">
        <v>883</v>
      </c>
      <c r="CO28" s="642">
        <v>4121</v>
      </c>
      <c r="CP28" s="186">
        <v>243</v>
      </c>
      <c r="CQ28" s="642">
        <v>3048</v>
      </c>
      <c r="CR28" s="186">
        <v>640</v>
      </c>
      <c r="CS28" s="642">
        <v>1073</v>
      </c>
      <c r="CT28" s="186">
        <v>69379</v>
      </c>
      <c r="CU28" s="642">
        <v>106655</v>
      </c>
      <c r="CV28" s="771">
        <v>0.32815143185113599</v>
      </c>
      <c r="CW28" s="774">
        <v>0.52352749205274796</v>
      </c>
      <c r="CX28" s="771">
        <v>0.30477812348960898</v>
      </c>
      <c r="CY28" s="774">
        <v>0.49848710107615302</v>
      </c>
      <c r="CZ28" s="771">
        <v>7.1227202117254501E-2</v>
      </c>
      <c r="DA28" s="774">
        <v>4.7830135679049403E-2</v>
      </c>
      <c r="DB28" s="771">
        <v>9.6139462631609204E-2</v>
      </c>
      <c r="DC28" s="774">
        <v>6.4360969377938906E-2</v>
      </c>
      <c r="DD28" s="567">
        <v>0.19150796847131901</v>
      </c>
      <c r="DE28" s="570">
        <v>0.14747689300364</v>
      </c>
    </row>
    <row r="29" spans="1:109" x14ac:dyDescent="0.2">
      <c r="A29" s="287" t="s">
        <v>257</v>
      </c>
      <c r="B29" s="623">
        <v>265443</v>
      </c>
      <c r="C29" s="641">
        <v>248934</v>
      </c>
      <c r="D29" s="186">
        <v>87167</v>
      </c>
      <c r="E29" s="641">
        <v>128527</v>
      </c>
      <c r="F29" s="186">
        <v>7898</v>
      </c>
      <c r="G29" s="641">
        <v>7381</v>
      </c>
      <c r="H29" s="186">
        <v>7501</v>
      </c>
      <c r="I29" s="641">
        <v>12646</v>
      </c>
      <c r="J29" s="186">
        <v>95065</v>
      </c>
      <c r="K29" s="641">
        <v>135908</v>
      </c>
      <c r="L29" s="186">
        <v>10993</v>
      </c>
      <c r="M29" s="641">
        <v>14933</v>
      </c>
      <c r="N29" s="186">
        <v>7155</v>
      </c>
      <c r="O29" s="641">
        <v>7710</v>
      </c>
      <c r="P29" s="186">
        <v>3838</v>
      </c>
      <c r="Q29" s="641">
        <v>7223</v>
      </c>
      <c r="R29" s="186">
        <v>76174</v>
      </c>
      <c r="S29" s="641">
        <v>113594</v>
      </c>
      <c r="T29" s="186">
        <v>346</v>
      </c>
      <c r="U29" s="641">
        <v>5320</v>
      </c>
      <c r="V29" s="186">
        <v>346</v>
      </c>
      <c r="W29" s="641">
        <v>4936</v>
      </c>
      <c r="X29" s="186">
        <v>0</v>
      </c>
      <c r="Y29" s="641">
        <v>384</v>
      </c>
      <c r="Z29" s="186">
        <v>75828</v>
      </c>
      <c r="AA29" s="641">
        <v>108274</v>
      </c>
      <c r="AB29" s="771">
        <v>0.35813715185557699</v>
      </c>
      <c r="AC29" s="772">
        <v>0.545959973326263</v>
      </c>
      <c r="AD29" s="771">
        <v>0.32838311803287301</v>
      </c>
      <c r="AE29" s="772">
        <v>0.51630954389516903</v>
      </c>
      <c r="AF29" s="771">
        <v>8.3079997896176302E-2</v>
      </c>
      <c r="AG29" s="772">
        <v>5.4308797127468597E-2</v>
      </c>
      <c r="AH29" s="771">
        <v>7.8903907852522007E-2</v>
      </c>
      <c r="AI29" s="772">
        <v>9.3048238514289103E-2</v>
      </c>
      <c r="AJ29" s="567">
        <v>0.19871666754326001</v>
      </c>
      <c r="AK29" s="568">
        <v>0.164184595461636</v>
      </c>
      <c r="AL29" s="186">
        <v>265443</v>
      </c>
      <c r="AM29" s="642">
        <v>248934</v>
      </c>
      <c r="AN29" s="186">
        <v>87167</v>
      </c>
      <c r="AO29" s="642">
        <v>128527</v>
      </c>
      <c r="AP29" s="186">
        <v>7898</v>
      </c>
      <c r="AQ29" s="642">
        <v>7381</v>
      </c>
      <c r="AR29" s="186">
        <v>7501</v>
      </c>
      <c r="AS29" s="642">
        <v>12646</v>
      </c>
      <c r="AT29" s="186">
        <v>95065</v>
      </c>
      <c r="AU29" s="642">
        <v>135908</v>
      </c>
      <c r="AV29" s="186">
        <v>10993</v>
      </c>
      <c r="AW29" s="642">
        <v>14933</v>
      </c>
      <c r="AX29" s="186">
        <v>7155</v>
      </c>
      <c r="AY29" s="642">
        <v>7710</v>
      </c>
      <c r="AZ29" s="186">
        <v>3838</v>
      </c>
      <c r="BA29" s="642">
        <v>7223</v>
      </c>
      <c r="BB29" s="186">
        <v>76174</v>
      </c>
      <c r="BC29" s="642">
        <v>113594</v>
      </c>
      <c r="BD29" s="186">
        <v>346</v>
      </c>
      <c r="BE29" s="642">
        <v>5320</v>
      </c>
      <c r="BF29" s="186">
        <v>346</v>
      </c>
      <c r="BG29" s="642">
        <v>4936</v>
      </c>
      <c r="BH29" s="186">
        <v>0</v>
      </c>
      <c r="BI29" s="642">
        <v>384</v>
      </c>
      <c r="BJ29" s="186">
        <v>75828</v>
      </c>
      <c r="BK29" s="642">
        <v>108274</v>
      </c>
      <c r="BL29" s="771">
        <v>0.35813715185557699</v>
      </c>
      <c r="BM29" s="774">
        <v>0.545959973326263</v>
      </c>
      <c r="BN29" s="771">
        <v>0.32838311803287301</v>
      </c>
      <c r="BO29" s="774">
        <v>0.51630954389516903</v>
      </c>
      <c r="BP29" s="771">
        <v>8.3079997896176302E-2</v>
      </c>
      <c r="BQ29" s="774">
        <v>5.4308797127468597E-2</v>
      </c>
      <c r="BR29" s="771">
        <v>7.8903907852522007E-2</v>
      </c>
      <c r="BS29" s="774">
        <v>9.3048238514289103E-2</v>
      </c>
      <c r="BT29" s="567">
        <v>0.19871666754326001</v>
      </c>
      <c r="BU29" s="568">
        <v>0.164184595461636</v>
      </c>
      <c r="BV29" s="186">
        <v>265443</v>
      </c>
      <c r="BW29" s="187">
        <v>248934</v>
      </c>
      <c r="BX29" s="186">
        <v>87167</v>
      </c>
      <c r="BY29" s="642">
        <v>128527</v>
      </c>
      <c r="BZ29" s="186">
        <v>7898</v>
      </c>
      <c r="CA29" s="642">
        <v>7381</v>
      </c>
      <c r="CB29" s="186">
        <v>7501</v>
      </c>
      <c r="CC29" s="642">
        <v>12646</v>
      </c>
      <c r="CD29" s="186">
        <v>95065</v>
      </c>
      <c r="CE29" s="642">
        <v>135908</v>
      </c>
      <c r="CF29" s="186">
        <v>10993</v>
      </c>
      <c r="CG29" s="642">
        <v>14933</v>
      </c>
      <c r="CH29" s="186">
        <v>7155</v>
      </c>
      <c r="CI29" s="642">
        <v>7710</v>
      </c>
      <c r="CJ29" s="186">
        <v>3838</v>
      </c>
      <c r="CK29" s="642">
        <v>7223</v>
      </c>
      <c r="CL29" s="186">
        <v>76174</v>
      </c>
      <c r="CM29" s="642">
        <v>113594</v>
      </c>
      <c r="CN29" s="186">
        <v>346</v>
      </c>
      <c r="CO29" s="642">
        <v>5320</v>
      </c>
      <c r="CP29" s="186">
        <v>346</v>
      </c>
      <c r="CQ29" s="642">
        <v>4936</v>
      </c>
      <c r="CR29" s="186">
        <v>0</v>
      </c>
      <c r="CS29" s="642">
        <v>384</v>
      </c>
      <c r="CT29" s="186">
        <v>75828</v>
      </c>
      <c r="CU29" s="642">
        <v>108274</v>
      </c>
      <c r="CV29" s="771">
        <v>0.35813715185557699</v>
      </c>
      <c r="CW29" s="774">
        <v>0.545959973326263</v>
      </c>
      <c r="CX29" s="771">
        <v>0.32838311803287301</v>
      </c>
      <c r="CY29" s="774">
        <v>0.51630954389516903</v>
      </c>
      <c r="CZ29" s="771">
        <v>8.3079997896176302E-2</v>
      </c>
      <c r="DA29" s="774">
        <v>5.4308797127468597E-2</v>
      </c>
      <c r="DB29" s="771">
        <v>7.8903907852522007E-2</v>
      </c>
      <c r="DC29" s="774">
        <v>9.3048238514289103E-2</v>
      </c>
      <c r="DD29" s="567">
        <v>0.19871666754326001</v>
      </c>
      <c r="DE29" s="570">
        <v>0.164184595461636</v>
      </c>
    </row>
    <row r="30" spans="1:109" x14ac:dyDescent="0.2">
      <c r="A30" s="287" t="s">
        <v>258</v>
      </c>
      <c r="B30" s="623">
        <v>265991</v>
      </c>
      <c r="C30" s="641">
        <v>249511</v>
      </c>
      <c r="D30" s="186">
        <v>88095</v>
      </c>
      <c r="E30" s="641">
        <v>126451</v>
      </c>
      <c r="F30" s="186">
        <v>8865</v>
      </c>
      <c r="G30" s="641">
        <v>8593</v>
      </c>
      <c r="H30" s="186">
        <v>8955</v>
      </c>
      <c r="I30" s="641">
        <v>10331</v>
      </c>
      <c r="J30" s="186">
        <v>96960</v>
      </c>
      <c r="K30" s="641">
        <v>135044</v>
      </c>
      <c r="L30" s="186">
        <v>11555</v>
      </c>
      <c r="M30" s="641">
        <v>14123</v>
      </c>
      <c r="N30" s="186">
        <v>7736</v>
      </c>
      <c r="O30" s="641">
        <v>7081</v>
      </c>
      <c r="P30" s="186">
        <v>3819</v>
      </c>
      <c r="Q30" s="641">
        <v>7042</v>
      </c>
      <c r="R30" s="186">
        <v>76540</v>
      </c>
      <c r="S30" s="641">
        <v>112328</v>
      </c>
      <c r="T30" s="186">
        <v>1781</v>
      </c>
      <c r="U30" s="641">
        <v>4245</v>
      </c>
      <c r="V30" s="186">
        <v>1219</v>
      </c>
      <c r="W30" s="641">
        <v>3250</v>
      </c>
      <c r="X30" s="186">
        <v>562</v>
      </c>
      <c r="Y30" s="641">
        <v>995</v>
      </c>
      <c r="Z30" s="186">
        <v>74759</v>
      </c>
      <c r="AA30" s="641">
        <v>108083</v>
      </c>
      <c r="AB30" s="771">
        <v>0.364523611701148</v>
      </c>
      <c r="AC30" s="772">
        <v>0.541234654985151</v>
      </c>
      <c r="AD30" s="771">
        <v>0.33119541638626898</v>
      </c>
      <c r="AE30" s="772">
        <v>0.50679529159035097</v>
      </c>
      <c r="AF30" s="771">
        <v>9.1429455445544594E-2</v>
      </c>
      <c r="AG30" s="772">
        <v>6.3631112822487498E-2</v>
      </c>
      <c r="AH30" s="771">
        <v>9.2357673267326704E-2</v>
      </c>
      <c r="AI30" s="772">
        <v>7.6500992269186302E-2</v>
      </c>
      <c r="AJ30" s="567">
        <v>0.21060231023102299</v>
      </c>
      <c r="AK30" s="568">
        <v>0.16821184206629</v>
      </c>
      <c r="AL30" s="186">
        <v>265991</v>
      </c>
      <c r="AM30" s="642">
        <v>249511</v>
      </c>
      <c r="AN30" s="186">
        <v>88095</v>
      </c>
      <c r="AO30" s="642">
        <v>126451</v>
      </c>
      <c r="AP30" s="186">
        <v>8865</v>
      </c>
      <c r="AQ30" s="642">
        <v>8593</v>
      </c>
      <c r="AR30" s="186">
        <v>8955</v>
      </c>
      <c r="AS30" s="642">
        <v>10331</v>
      </c>
      <c r="AT30" s="186">
        <v>96960</v>
      </c>
      <c r="AU30" s="642">
        <v>135044</v>
      </c>
      <c r="AV30" s="186">
        <v>11555</v>
      </c>
      <c r="AW30" s="642">
        <v>14123</v>
      </c>
      <c r="AX30" s="186">
        <v>7736</v>
      </c>
      <c r="AY30" s="642">
        <v>7081</v>
      </c>
      <c r="AZ30" s="186">
        <v>3819</v>
      </c>
      <c r="BA30" s="642">
        <v>7042</v>
      </c>
      <c r="BB30" s="186">
        <v>76540</v>
      </c>
      <c r="BC30" s="642">
        <v>112328</v>
      </c>
      <c r="BD30" s="186">
        <v>1781</v>
      </c>
      <c r="BE30" s="642">
        <v>4245</v>
      </c>
      <c r="BF30" s="186">
        <v>1219</v>
      </c>
      <c r="BG30" s="642">
        <v>3250</v>
      </c>
      <c r="BH30" s="186">
        <v>562</v>
      </c>
      <c r="BI30" s="642">
        <v>995</v>
      </c>
      <c r="BJ30" s="186">
        <v>74759</v>
      </c>
      <c r="BK30" s="642">
        <v>108083</v>
      </c>
      <c r="BL30" s="771">
        <v>0.364523611701148</v>
      </c>
      <c r="BM30" s="774">
        <v>0.541234654985151</v>
      </c>
      <c r="BN30" s="771">
        <v>0.33119541638626898</v>
      </c>
      <c r="BO30" s="774">
        <v>0.50679529159035097</v>
      </c>
      <c r="BP30" s="771">
        <v>9.1429455445544594E-2</v>
      </c>
      <c r="BQ30" s="774">
        <v>6.3631112822487498E-2</v>
      </c>
      <c r="BR30" s="771">
        <v>9.2357673267326704E-2</v>
      </c>
      <c r="BS30" s="774">
        <v>7.6500992269186302E-2</v>
      </c>
      <c r="BT30" s="567">
        <v>0.21060231023102299</v>
      </c>
      <c r="BU30" s="568">
        <v>0.16821184206629</v>
      </c>
      <c r="BV30" s="186">
        <v>265991</v>
      </c>
      <c r="BW30" s="187">
        <v>249511</v>
      </c>
      <c r="BX30" s="186">
        <v>88095</v>
      </c>
      <c r="BY30" s="642">
        <v>126451</v>
      </c>
      <c r="BZ30" s="186">
        <v>8865</v>
      </c>
      <c r="CA30" s="642">
        <v>8593</v>
      </c>
      <c r="CB30" s="186">
        <v>8955</v>
      </c>
      <c r="CC30" s="642">
        <v>10331</v>
      </c>
      <c r="CD30" s="186">
        <v>96960</v>
      </c>
      <c r="CE30" s="642">
        <v>135044</v>
      </c>
      <c r="CF30" s="186">
        <v>11555</v>
      </c>
      <c r="CG30" s="642">
        <v>14123</v>
      </c>
      <c r="CH30" s="186">
        <v>7736</v>
      </c>
      <c r="CI30" s="642">
        <v>7081</v>
      </c>
      <c r="CJ30" s="186">
        <v>3819</v>
      </c>
      <c r="CK30" s="642">
        <v>7042</v>
      </c>
      <c r="CL30" s="186">
        <v>76540</v>
      </c>
      <c r="CM30" s="642">
        <v>112328</v>
      </c>
      <c r="CN30" s="186">
        <v>1781</v>
      </c>
      <c r="CO30" s="642">
        <v>4245</v>
      </c>
      <c r="CP30" s="186">
        <v>1219</v>
      </c>
      <c r="CQ30" s="642">
        <v>3250</v>
      </c>
      <c r="CR30" s="186">
        <v>562</v>
      </c>
      <c r="CS30" s="642">
        <v>995</v>
      </c>
      <c r="CT30" s="186">
        <v>74759</v>
      </c>
      <c r="CU30" s="642">
        <v>108083</v>
      </c>
      <c r="CV30" s="771">
        <v>0.364523611701148</v>
      </c>
      <c r="CW30" s="774">
        <v>0.541234654985151</v>
      </c>
      <c r="CX30" s="771">
        <v>0.33119541638626898</v>
      </c>
      <c r="CY30" s="774">
        <v>0.50679529159035097</v>
      </c>
      <c r="CZ30" s="771">
        <v>9.1429455445544594E-2</v>
      </c>
      <c r="DA30" s="774">
        <v>6.3631112822487498E-2</v>
      </c>
      <c r="DB30" s="771">
        <v>9.2357673267326704E-2</v>
      </c>
      <c r="DC30" s="774">
        <v>7.6500992269186302E-2</v>
      </c>
      <c r="DD30" s="567">
        <v>0.21060231023102299</v>
      </c>
      <c r="DE30" s="570">
        <v>0.16821184206629</v>
      </c>
    </row>
    <row r="31" spans="1:109" x14ac:dyDescent="0.2">
      <c r="A31" s="287" t="s">
        <v>259</v>
      </c>
      <c r="B31" s="623">
        <v>266658</v>
      </c>
      <c r="C31" s="641">
        <v>250196</v>
      </c>
      <c r="D31" s="186">
        <v>83211</v>
      </c>
      <c r="E31" s="641">
        <v>128751</v>
      </c>
      <c r="F31" s="186">
        <v>10743</v>
      </c>
      <c r="G31" s="641">
        <v>6389</v>
      </c>
      <c r="H31" s="186">
        <v>8854</v>
      </c>
      <c r="I31" s="641">
        <v>9647</v>
      </c>
      <c r="J31" s="186">
        <v>93954</v>
      </c>
      <c r="K31" s="641">
        <v>135140</v>
      </c>
      <c r="L31" s="186">
        <v>11903</v>
      </c>
      <c r="M31" s="641">
        <v>15560</v>
      </c>
      <c r="N31" s="186">
        <v>8189</v>
      </c>
      <c r="O31" s="641">
        <v>9237</v>
      </c>
      <c r="P31" s="186">
        <v>3714</v>
      </c>
      <c r="Q31" s="641">
        <v>6323</v>
      </c>
      <c r="R31" s="186">
        <v>71308</v>
      </c>
      <c r="S31" s="641">
        <v>113191</v>
      </c>
      <c r="T31" s="186">
        <v>984</v>
      </c>
      <c r="U31" s="641">
        <v>3839</v>
      </c>
      <c r="V31" s="186">
        <v>665</v>
      </c>
      <c r="W31" s="641">
        <v>410</v>
      </c>
      <c r="X31" s="186">
        <v>319</v>
      </c>
      <c r="Y31" s="641">
        <v>3429</v>
      </c>
      <c r="Z31" s="186">
        <v>70324</v>
      </c>
      <c r="AA31" s="641">
        <v>109352</v>
      </c>
      <c r="AB31" s="771">
        <v>0.35233895101590801</v>
      </c>
      <c r="AC31" s="772">
        <v>0.540136532958161</v>
      </c>
      <c r="AD31" s="771">
        <v>0.31205139167022899</v>
      </c>
      <c r="AE31" s="772">
        <v>0.51460055316631803</v>
      </c>
      <c r="AF31" s="771">
        <v>0.114343189220257</v>
      </c>
      <c r="AG31" s="772">
        <v>4.72768980316709E-2</v>
      </c>
      <c r="AH31" s="771">
        <v>9.4237605636801003E-2</v>
      </c>
      <c r="AI31" s="772">
        <v>7.1385230131715299E-2</v>
      </c>
      <c r="AJ31" s="567">
        <v>0.24103284586074</v>
      </c>
      <c r="AK31" s="568">
        <v>0.16241675299689201</v>
      </c>
      <c r="AL31" s="186">
        <v>266658</v>
      </c>
      <c r="AM31" s="642">
        <v>250196</v>
      </c>
      <c r="AN31" s="186">
        <v>83211</v>
      </c>
      <c r="AO31" s="642">
        <v>128751</v>
      </c>
      <c r="AP31" s="186">
        <v>10743</v>
      </c>
      <c r="AQ31" s="642">
        <v>6389</v>
      </c>
      <c r="AR31" s="186">
        <v>8854</v>
      </c>
      <c r="AS31" s="642">
        <v>9647</v>
      </c>
      <c r="AT31" s="186">
        <v>93954</v>
      </c>
      <c r="AU31" s="642">
        <v>135140</v>
      </c>
      <c r="AV31" s="186">
        <v>11903</v>
      </c>
      <c r="AW31" s="642">
        <v>15560</v>
      </c>
      <c r="AX31" s="186">
        <v>8189</v>
      </c>
      <c r="AY31" s="642">
        <v>9237</v>
      </c>
      <c r="AZ31" s="186">
        <v>3714</v>
      </c>
      <c r="BA31" s="642">
        <v>6323</v>
      </c>
      <c r="BB31" s="186">
        <v>71308</v>
      </c>
      <c r="BC31" s="642">
        <v>113191</v>
      </c>
      <c r="BD31" s="186">
        <v>984</v>
      </c>
      <c r="BE31" s="642">
        <v>3839</v>
      </c>
      <c r="BF31" s="186">
        <v>665</v>
      </c>
      <c r="BG31" s="642">
        <v>410</v>
      </c>
      <c r="BH31" s="186">
        <v>319</v>
      </c>
      <c r="BI31" s="642">
        <v>3429</v>
      </c>
      <c r="BJ31" s="186">
        <v>70324</v>
      </c>
      <c r="BK31" s="642">
        <v>109352</v>
      </c>
      <c r="BL31" s="771">
        <v>0.35233895101590801</v>
      </c>
      <c r="BM31" s="774">
        <v>0.540136532958161</v>
      </c>
      <c r="BN31" s="771">
        <v>0.31205139167022899</v>
      </c>
      <c r="BO31" s="774">
        <v>0.51460055316631803</v>
      </c>
      <c r="BP31" s="771">
        <v>0.114343189220257</v>
      </c>
      <c r="BQ31" s="774">
        <v>4.72768980316709E-2</v>
      </c>
      <c r="BR31" s="771">
        <v>9.4237605636801003E-2</v>
      </c>
      <c r="BS31" s="774">
        <v>7.1385230131715299E-2</v>
      </c>
      <c r="BT31" s="567">
        <v>0.24103284586074</v>
      </c>
      <c r="BU31" s="568">
        <v>0.16241675299689201</v>
      </c>
      <c r="BV31" s="186">
        <v>266658</v>
      </c>
      <c r="BW31" s="187">
        <v>250196</v>
      </c>
      <c r="BX31" s="186">
        <v>83211</v>
      </c>
      <c r="BY31" s="642">
        <v>128751</v>
      </c>
      <c r="BZ31" s="186">
        <v>10743</v>
      </c>
      <c r="CA31" s="642">
        <v>6389</v>
      </c>
      <c r="CB31" s="186">
        <v>8854</v>
      </c>
      <c r="CC31" s="642">
        <v>9647</v>
      </c>
      <c r="CD31" s="186">
        <v>93954</v>
      </c>
      <c r="CE31" s="642">
        <v>135140</v>
      </c>
      <c r="CF31" s="186">
        <v>11903</v>
      </c>
      <c r="CG31" s="642">
        <v>15560</v>
      </c>
      <c r="CH31" s="186">
        <v>8189</v>
      </c>
      <c r="CI31" s="642">
        <v>9237</v>
      </c>
      <c r="CJ31" s="186">
        <v>3714</v>
      </c>
      <c r="CK31" s="642">
        <v>6323</v>
      </c>
      <c r="CL31" s="186">
        <v>71308</v>
      </c>
      <c r="CM31" s="642">
        <v>113191</v>
      </c>
      <c r="CN31" s="186">
        <v>984</v>
      </c>
      <c r="CO31" s="642">
        <v>3839</v>
      </c>
      <c r="CP31" s="186">
        <v>665</v>
      </c>
      <c r="CQ31" s="642">
        <v>410</v>
      </c>
      <c r="CR31" s="186">
        <v>319</v>
      </c>
      <c r="CS31" s="642">
        <v>3429</v>
      </c>
      <c r="CT31" s="186">
        <v>70324</v>
      </c>
      <c r="CU31" s="642">
        <v>109352</v>
      </c>
      <c r="CV31" s="771">
        <v>0.35233895101590801</v>
      </c>
      <c r="CW31" s="774">
        <v>0.540136532958161</v>
      </c>
      <c r="CX31" s="771">
        <v>0.31205139167022899</v>
      </c>
      <c r="CY31" s="774">
        <v>0.51460055316631803</v>
      </c>
      <c r="CZ31" s="771">
        <v>0.114343189220257</v>
      </c>
      <c r="DA31" s="774">
        <v>4.72768980316709E-2</v>
      </c>
      <c r="DB31" s="771">
        <v>9.4237605636801003E-2</v>
      </c>
      <c r="DC31" s="774">
        <v>7.1385230131715299E-2</v>
      </c>
      <c r="DD31" s="567">
        <v>0.24103284586074</v>
      </c>
      <c r="DE31" s="570">
        <v>0.16241675299689201</v>
      </c>
    </row>
    <row r="32" spans="1:109" x14ac:dyDescent="0.2">
      <c r="A32" s="287" t="s">
        <v>260</v>
      </c>
      <c r="B32" s="623">
        <v>267292</v>
      </c>
      <c r="C32" s="641">
        <v>250805</v>
      </c>
      <c r="D32" s="186">
        <v>82426</v>
      </c>
      <c r="E32" s="641">
        <v>127769</v>
      </c>
      <c r="F32" s="186">
        <v>9988</v>
      </c>
      <c r="G32" s="641">
        <v>5674</v>
      </c>
      <c r="H32" s="186">
        <v>5796</v>
      </c>
      <c r="I32" s="641">
        <v>9090</v>
      </c>
      <c r="J32" s="186">
        <v>92414</v>
      </c>
      <c r="K32" s="641">
        <v>133443</v>
      </c>
      <c r="L32" s="186">
        <v>8187</v>
      </c>
      <c r="M32" s="641">
        <v>8326</v>
      </c>
      <c r="N32" s="186">
        <v>5089</v>
      </c>
      <c r="O32" s="641">
        <v>4903</v>
      </c>
      <c r="P32" s="186">
        <v>3098</v>
      </c>
      <c r="Q32" s="641">
        <v>3423</v>
      </c>
      <c r="R32" s="186">
        <v>74239</v>
      </c>
      <c r="S32" s="641">
        <v>119443</v>
      </c>
      <c r="T32" s="186">
        <v>707</v>
      </c>
      <c r="U32" s="641">
        <v>5132</v>
      </c>
      <c r="V32" s="186">
        <v>707</v>
      </c>
      <c r="W32" s="641">
        <v>4187</v>
      </c>
      <c r="X32" s="186">
        <v>0</v>
      </c>
      <c r="Y32" s="641">
        <v>945</v>
      </c>
      <c r="Z32" s="186">
        <v>73532</v>
      </c>
      <c r="AA32" s="641">
        <v>114311</v>
      </c>
      <c r="AB32" s="771">
        <v>0.34574173562994798</v>
      </c>
      <c r="AC32" s="772">
        <v>0.53205877075815899</v>
      </c>
      <c r="AD32" s="771">
        <v>0.30837436212082697</v>
      </c>
      <c r="AE32" s="772">
        <v>0.50943561731225495</v>
      </c>
      <c r="AF32" s="771">
        <v>0.10807886251000901</v>
      </c>
      <c r="AG32" s="772">
        <v>4.2520027277564203E-2</v>
      </c>
      <c r="AH32" s="771">
        <v>6.2717770034843204E-2</v>
      </c>
      <c r="AI32" s="772">
        <v>6.8118972145410406E-2</v>
      </c>
      <c r="AJ32" s="567">
        <v>0.19666933581491999</v>
      </c>
      <c r="AK32" s="568">
        <v>0.104913708474779</v>
      </c>
      <c r="AL32" s="186">
        <v>267292</v>
      </c>
      <c r="AM32" s="642">
        <v>250805</v>
      </c>
      <c r="AN32" s="186">
        <v>82426</v>
      </c>
      <c r="AO32" s="642">
        <v>127769</v>
      </c>
      <c r="AP32" s="186">
        <v>9988</v>
      </c>
      <c r="AQ32" s="642">
        <v>5674</v>
      </c>
      <c r="AR32" s="186">
        <v>5796</v>
      </c>
      <c r="AS32" s="642">
        <v>9090</v>
      </c>
      <c r="AT32" s="186">
        <v>92414</v>
      </c>
      <c r="AU32" s="642">
        <v>133443</v>
      </c>
      <c r="AV32" s="186">
        <v>8187</v>
      </c>
      <c r="AW32" s="642">
        <v>8326</v>
      </c>
      <c r="AX32" s="186">
        <v>5089</v>
      </c>
      <c r="AY32" s="642">
        <v>4903</v>
      </c>
      <c r="AZ32" s="186">
        <v>3098</v>
      </c>
      <c r="BA32" s="642">
        <v>3423</v>
      </c>
      <c r="BB32" s="186">
        <v>74239</v>
      </c>
      <c r="BC32" s="642">
        <v>119443</v>
      </c>
      <c r="BD32" s="186">
        <v>707</v>
      </c>
      <c r="BE32" s="642">
        <v>5132</v>
      </c>
      <c r="BF32" s="186">
        <v>707</v>
      </c>
      <c r="BG32" s="642">
        <v>4187</v>
      </c>
      <c r="BH32" s="186">
        <v>0</v>
      </c>
      <c r="BI32" s="642">
        <v>945</v>
      </c>
      <c r="BJ32" s="186">
        <v>73532</v>
      </c>
      <c r="BK32" s="642">
        <v>114311</v>
      </c>
      <c r="BL32" s="771">
        <v>0.34574173562994798</v>
      </c>
      <c r="BM32" s="774">
        <v>0.53205877075815899</v>
      </c>
      <c r="BN32" s="771">
        <v>0.30837436212082697</v>
      </c>
      <c r="BO32" s="774">
        <v>0.50943561731225495</v>
      </c>
      <c r="BP32" s="771">
        <v>0.10807886251000901</v>
      </c>
      <c r="BQ32" s="774">
        <v>4.2520027277564203E-2</v>
      </c>
      <c r="BR32" s="771">
        <v>6.2717770034843204E-2</v>
      </c>
      <c r="BS32" s="774">
        <v>6.8118972145410406E-2</v>
      </c>
      <c r="BT32" s="567">
        <v>0.19666933581491999</v>
      </c>
      <c r="BU32" s="568">
        <v>0.104913708474779</v>
      </c>
      <c r="BV32" s="186">
        <v>267292</v>
      </c>
      <c r="BW32" s="187">
        <v>250805</v>
      </c>
      <c r="BX32" s="186">
        <v>82426</v>
      </c>
      <c r="BY32" s="642">
        <v>127769</v>
      </c>
      <c r="BZ32" s="186">
        <v>9988</v>
      </c>
      <c r="CA32" s="642">
        <v>5674</v>
      </c>
      <c r="CB32" s="186">
        <v>5796</v>
      </c>
      <c r="CC32" s="642">
        <v>9090</v>
      </c>
      <c r="CD32" s="186">
        <v>92414</v>
      </c>
      <c r="CE32" s="642">
        <v>133443</v>
      </c>
      <c r="CF32" s="186">
        <v>8187</v>
      </c>
      <c r="CG32" s="642">
        <v>8326</v>
      </c>
      <c r="CH32" s="186">
        <v>5089</v>
      </c>
      <c r="CI32" s="642">
        <v>4903</v>
      </c>
      <c r="CJ32" s="186">
        <v>3098</v>
      </c>
      <c r="CK32" s="642">
        <v>3423</v>
      </c>
      <c r="CL32" s="186">
        <v>74239</v>
      </c>
      <c r="CM32" s="642">
        <v>119443</v>
      </c>
      <c r="CN32" s="186">
        <v>707</v>
      </c>
      <c r="CO32" s="642">
        <v>5132</v>
      </c>
      <c r="CP32" s="186">
        <v>707</v>
      </c>
      <c r="CQ32" s="642">
        <v>4187</v>
      </c>
      <c r="CR32" s="186">
        <v>0</v>
      </c>
      <c r="CS32" s="642">
        <v>945</v>
      </c>
      <c r="CT32" s="186">
        <v>73532</v>
      </c>
      <c r="CU32" s="642">
        <v>114311</v>
      </c>
      <c r="CV32" s="771">
        <v>0.34574173562994798</v>
      </c>
      <c r="CW32" s="774">
        <v>0.53205877075815899</v>
      </c>
      <c r="CX32" s="771">
        <v>0.30837436212082697</v>
      </c>
      <c r="CY32" s="774">
        <v>0.50943561731225495</v>
      </c>
      <c r="CZ32" s="771">
        <v>0.10807886251000901</v>
      </c>
      <c r="DA32" s="774">
        <v>4.2520027277564203E-2</v>
      </c>
      <c r="DB32" s="771">
        <v>6.2717770034843204E-2</v>
      </c>
      <c r="DC32" s="774">
        <v>6.8118972145410406E-2</v>
      </c>
      <c r="DD32" s="567">
        <v>0.19666933581491999</v>
      </c>
      <c r="DE32" s="570">
        <v>0.104913708474779</v>
      </c>
    </row>
    <row r="33" spans="1:109" x14ac:dyDescent="0.2">
      <c r="A33" s="287" t="s">
        <v>261</v>
      </c>
      <c r="B33" s="623">
        <v>267843</v>
      </c>
      <c r="C33" s="641">
        <v>251526</v>
      </c>
      <c r="D33" s="186">
        <v>86129</v>
      </c>
      <c r="E33" s="641">
        <v>119863</v>
      </c>
      <c r="F33" s="186">
        <v>7949</v>
      </c>
      <c r="G33" s="641">
        <v>10310</v>
      </c>
      <c r="H33" s="186">
        <v>7172</v>
      </c>
      <c r="I33" s="641">
        <v>6976</v>
      </c>
      <c r="J33" s="186">
        <v>94078</v>
      </c>
      <c r="K33" s="641">
        <v>130173</v>
      </c>
      <c r="L33" s="186">
        <v>8394</v>
      </c>
      <c r="M33" s="641">
        <v>9793</v>
      </c>
      <c r="N33" s="186">
        <v>4840</v>
      </c>
      <c r="O33" s="641">
        <v>3159</v>
      </c>
      <c r="P33" s="186">
        <v>3554</v>
      </c>
      <c r="Q33" s="641">
        <v>6634</v>
      </c>
      <c r="R33" s="186">
        <v>77735</v>
      </c>
      <c r="S33" s="641">
        <v>110070</v>
      </c>
      <c r="T33" s="186">
        <v>2856</v>
      </c>
      <c r="U33" s="641">
        <v>4064</v>
      </c>
      <c r="V33" s="186">
        <v>2332</v>
      </c>
      <c r="W33" s="641">
        <v>3817</v>
      </c>
      <c r="X33" s="186">
        <v>524</v>
      </c>
      <c r="Y33" s="641">
        <v>247</v>
      </c>
      <c r="Z33" s="186">
        <v>74879</v>
      </c>
      <c r="AA33" s="641">
        <v>106006</v>
      </c>
      <c r="AB33" s="771">
        <v>0.35124307896790302</v>
      </c>
      <c r="AC33" s="772">
        <v>0.51753297869802695</v>
      </c>
      <c r="AD33" s="771">
        <v>0.32156524531161901</v>
      </c>
      <c r="AE33" s="772">
        <v>0.47654318042667598</v>
      </c>
      <c r="AF33" s="771">
        <v>8.4493717978698493E-2</v>
      </c>
      <c r="AG33" s="772">
        <v>7.9202292334047797E-2</v>
      </c>
      <c r="AH33" s="771">
        <v>7.6234613831076298E-2</v>
      </c>
      <c r="AI33" s="772">
        <v>5.3590222242707798E-2</v>
      </c>
      <c r="AJ33" s="567">
        <v>0.17371755351942</v>
      </c>
      <c r="AK33" s="568">
        <v>0.15443294692447701</v>
      </c>
      <c r="AL33" s="186">
        <v>267843</v>
      </c>
      <c r="AM33" s="642">
        <v>251526</v>
      </c>
      <c r="AN33" s="186">
        <v>86129</v>
      </c>
      <c r="AO33" s="642">
        <v>119863</v>
      </c>
      <c r="AP33" s="186">
        <v>7949</v>
      </c>
      <c r="AQ33" s="642">
        <v>10310</v>
      </c>
      <c r="AR33" s="186">
        <v>7172</v>
      </c>
      <c r="AS33" s="642">
        <v>6976</v>
      </c>
      <c r="AT33" s="186">
        <v>94078</v>
      </c>
      <c r="AU33" s="642">
        <v>130173</v>
      </c>
      <c r="AV33" s="186">
        <v>8394</v>
      </c>
      <c r="AW33" s="642">
        <v>9793</v>
      </c>
      <c r="AX33" s="186">
        <v>4840</v>
      </c>
      <c r="AY33" s="642">
        <v>3159</v>
      </c>
      <c r="AZ33" s="186">
        <v>3554</v>
      </c>
      <c r="BA33" s="642">
        <v>6634</v>
      </c>
      <c r="BB33" s="186">
        <v>77735</v>
      </c>
      <c r="BC33" s="642">
        <v>110070</v>
      </c>
      <c r="BD33" s="186">
        <v>2856</v>
      </c>
      <c r="BE33" s="642">
        <v>4064</v>
      </c>
      <c r="BF33" s="186">
        <v>2332</v>
      </c>
      <c r="BG33" s="642">
        <v>3817</v>
      </c>
      <c r="BH33" s="186">
        <v>524</v>
      </c>
      <c r="BI33" s="642">
        <v>247</v>
      </c>
      <c r="BJ33" s="186">
        <v>74879</v>
      </c>
      <c r="BK33" s="642">
        <v>106006</v>
      </c>
      <c r="BL33" s="771">
        <v>0.35124307896790302</v>
      </c>
      <c r="BM33" s="774">
        <v>0.51753297869802695</v>
      </c>
      <c r="BN33" s="771">
        <v>0.32156524531161901</v>
      </c>
      <c r="BO33" s="774">
        <v>0.47654318042667598</v>
      </c>
      <c r="BP33" s="771">
        <v>8.4493717978698493E-2</v>
      </c>
      <c r="BQ33" s="774">
        <v>7.9202292334047797E-2</v>
      </c>
      <c r="BR33" s="771">
        <v>7.6234613831076298E-2</v>
      </c>
      <c r="BS33" s="774">
        <v>5.3590222242707798E-2</v>
      </c>
      <c r="BT33" s="567">
        <v>0.17371755351942</v>
      </c>
      <c r="BU33" s="568">
        <v>0.15443294692447701</v>
      </c>
      <c r="BV33" s="186">
        <v>267843</v>
      </c>
      <c r="BW33" s="187">
        <v>251526</v>
      </c>
      <c r="BX33" s="186">
        <v>86129</v>
      </c>
      <c r="BY33" s="642">
        <v>119863</v>
      </c>
      <c r="BZ33" s="186">
        <v>7949</v>
      </c>
      <c r="CA33" s="642">
        <v>10310</v>
      </c>
      <c r="CB33" s="186">
        <v>7172</v>
      </c>
      <c r="CC33" s="642">
        <v>6976</v>
      </c>
      <c r="CD33" s="186">
        <v>94078</v>
      </c>
      <c r="CE33" s="642">
        <v>130173</v>
      </c>
      <c r="CF33" s="186">
        <v>8394</v>
      </c>
      <c r="CG33" s="642">
        <v>9793</v>
      </c>
      <c r="CH33" s="186">
        <v>4840</v>
      </c>
      <c r="CI33" s="642">
        <v>3159</v>
      </c>
      <c r="CJ33" s="186">
        <v>3554</v>
      </c>
      <c r="CK33" s="642">
        <v>6634</v>
      </c>
      <c r="CL33" s="186">
        <v>77735</v>
      </c>
      <c r="CM33" s="642">
        <v>110070</v>
      </c>
      <c r="CN33" s="186">
        <v>2856</v>
      </c>
      <c r="CO33" s="642">
        <v>4064</v>
      </c>
      <c r="CP33" s="186">
        <v>2332</v>
      </c>
      <c r="CQ33" s="642">
        <v>3817</v>
      </c>
      <c r="CR33" s="186">
        <v>524</v>
      </c>
      <c r="CS33" s="642">
        <v>247</v>
      </c>
      <c r="CT33" s="186">
        <v>74879</v>
      </c>
      <c r="CU33" s="642">
        <v>106006</v>
      </c>
      <c r="CV33" s="771">
        <v>0.35124307896790302</v>
      </c>
      <c r="CW33" s="774">
        <v>0.51753297869802695</v>
      </c>
      <c r="CX33" s="771">
        <v>0.32156524531161901</v>
      </c>
      <c r="CY33" s="774">
        <v>0.47654318042667598</v>
      </c>
      <c r="CZ33" s="771">
        <v>8.4493717978698493E-2</v>
      </c>
      <c r="DA33" s="774">
        <v>7.9202292334047797E-2</v>
      </c>
      <c r="DB33" s="771">
        <v>7.6234613831076298E-2</v>
      </c>
      <c r="DC33" s="774">
        <v>5.3590222242707798E-2</v>
      </c>
      <c r="DD33" s="567">
        <v>0.17371755351942</v>
      </c>
      <c r="DE33" s="570">
        <v>0.15443294692447701</v>
      </c>
    </row>
    <row r="34" spans="1:109" x14ac:dyDescent="0.2">
      <c r="A34" s="287" t="s">
        <v>262</v>
      </c>
      <c r="B34" s="623">
        <v>268482</v>
      </c>
      <c r="C34" s="641">
        <v>252120</v>
      </c>
      <c r="D34" s="186">
        <v>84914</v>
      </c>
      <c r="E34" s="641">
        <v>127040</v>
      </c>
      <c r="F34" s="186">
        <v>9771</v>
      </c>
      <c r="G34" s="641">
        <v>7865</v>
      </c>
      <c r="H34" s="186">
        <v>5421</v>
      </c>
      <c r="I34" s="641">
        <v>7822</v>
      </c>
      <c r="J34" s="186">
        <v>94685</v>
      </c>
      <c r="K34" s="641">
        <v>134905</v>
      </c>
      <c r="L34" s="186">
        <v>6225</v>
      </c>
      <c r="M34" s="641">
        <v>15645</v>
      </c>
      <c r="N34" s="186">
        <v>2948</v>
      </c>
      <c r="O34" s="641">
        <v>5343</v>
      </c>
      <c r="P34" s="186">
        <v>3277</v>
      </c>
      <c r="Q34" s="641">
        <v>10302</v>
      </c>
      <c r="R34" s="186">
        <v>78689</v>
      </c>
      <c r="S34" s="641">
        <v>111395</v>
      </c>
      <c r="T34" s="186">
        <v>2473</v>
      </c>
      <c r="U34" s="641">
        <v>3137</v>
      </c>
      <c r="V34" s="186">
        <v>2473</v>
      </c>
      <c r="W34" s="641">
        <v>2479</v>
      </c>
      <c r="X34" s="186">
        <v>0</v>
      </c>
      <c r="Y34" s="641">
        <v>658</v>
      </c>
      <c r="Z34" s="186">
        <v>76216</v>
      </c>
      <c r="AA34" s="641">
        <v>108258</v>
      </c>
      <c r="AB34" s="771">
        <v>0.35266796284294699</v>
      </c>
      <c r="AC34" s="772">
        <v>0.53508250039663696</v>
      </c>
      <c r="AD34" s="771">
        <v>0.31627446160264</v>
      </c>
      <c r="AE34" s="772">
        <v>0.50388703791845202</v>
      </c>
      <c r="AF34" s="771">
        <v>0.10319480382320299</v>
      </c>
      <c r="AG34" s="772">
        <v>5.8300285386012403E-2</v>
      </c>
      <c r="AH34" s="771">
        <v>5.7252996778792802E-2</v>
      </c>
      <c r="AI34" s="772">
        <v>5.7981542566991597E-2</v>
      </c>
      <c r="AJ34" s="567">
        <v>0.16893911390399699</v>
      </c>
      <c r="AK34" s="568">
        <v>0.17427078314369401</v>
      </c>
      <c r="AL34" s="186">
        <v>268482</v>
      </c>
      <c r="AM34" s="642">
        <v>252120</v>
      </c>
      <c r="AN34" s="186">
        <v>84914</v>
      </c>
      <c r="AO34" s="642">
        <v>127040</v>
      </c>
      <c r="AP34" s="186">
        <v>9771</v>
      </c>
      <c r="AQ34" s="642">
        <v>7865</v>
      </c>
      <c r="AR34" s="186">
        <v>5421</v>
      </c>
      <c r="AS34" s="642">
        <v>7822</v>
      </c>
      <c r="AT34" s="186">
        <v>94685</v>
      </c>
      <c r="AU34" s="642">
        <v>134905</v>
      </c>
      <c r="AV34" s="186">
        <v>6225</v>
      </c>
      <c r="AW34" s="642">
        <v>15645</v>
      </c>
      <c r="AX34" s="186">
        <v>2948</v>
      </c>
      <c r="AY34" s="642">
        <v>5343</v>
      </c>
      <c r="AZ34" s="186">
        <v>3277</v>
      </c>
      <c r="BA34" s="642">
        <v>10302</v>
      </c>
      <c r="BB34" s="186">
        <v>78689</v>
      </c>
      <c r="BC34" s="642">
        <v>111395</v>
      </c>
      <c r="BD34" s="186">
        <v>2473</v>
      </c>
      <c r="BE34" s="642">
        <v>3137</v>
      </c>
      <c r="BF34" s="186">
        <v>2473</v>
      </c>
      <c r="BG34" s="642">
        <v>2479</v>
      </c>
      <c r="BH34" s="186">
        <v>0</v>
      </c>
      <c r="BI34" s="642">
        <v>658</v>
      </c>
      <c r="BJ34" s="186">
        <v>76216</v>
      </c>
      <c r="BK34" s="642">
        <v>108258</v>
      </c>
      <c r="BL34" s="771">
        <v>0.35266796284294699</v>
      </c>
      <c r="BM34" s="774">
        <v>0.53508250039663696</v>
      </c>
      <c r="BN34" s="771">
        <v>0.31627446160264</v>
      </c>
      <c r="BO34" s="774">
        <v>0.50388703791845202</v>
      </c>
      <c r="BP34" s="771">
        <v>0.10319480382320299</v>
      </c>
      <c r="BQ34" s="774">
        <v>5.8300285386012403E-2</v>
      </c>
      <c r="BR34" s="771">
        <v>5.7252996778792802E-2</v>
      </c>
      <c r="BS34" s="774">
        <v>5.7981542566991597E-2</v>
      </c>
      <c r="BT34" s="567">
        <v>0.16893911390399699</v>
      </c>
      <c r="BU34" s="568">
        <v>0.17427078314369401</v>
      </c>
      <c r="BV34" s="186">
        <v>268482</v>
      </c>
      <c r="BW34" s="187">
        <v>252120</v>
      </c>
      <c r="BX34" s="186">
        <v>84914</v>
      </c>
      <c r="BY34" s="642">
        <v>127040</v>
      </c>
      <c r="BZ34" s="186">
        <v>9771</v>
      </c>
      <c r="CA34" s="642">
        <v>7865</v>
      </c>
      <c r="CB34" s="186">
        <v>5421</v>
      </c>
      <c r="CC34" s="642">
        <v>7822</v>
      </c>
      <c r="CD34" s="186">
        <v>94685</v>
      </c>
      <c r="CE34" s="642">
        <v>134905</v>
      </c>
      <c r="CF34" s="186">
        <v>6225</v>
      </c>
      <c r="CG34" s="642">
        <v>15645</v>
      </c>
      <c r="CH34" s="186">
        <v>2948</v>
      </c>
      <c r="CI34" s="642">
        <v>5343</v>
      </c>
      <c r="CJ34" s="186">
        <v>3277</v>
      </c>
      <c r="CK34" s="642">
        <v>10302</v>
      </c>
      <c r="CL34" s="186">
        <v>78689</v>
      </c>
      <c r="CM34" s="642">
        <v>111395</v>
      </c>
      <c r="CN34" s="186">
        <v>2473</v>
      </c>
      <c r="CO34" s="642">
        <v>3137</v>
      </c>
      <c r="CP34" s="186">
        <v>2473</v>
      </c>
      <c r="CQ34" s="642">
        <v>2479</v>
      </c>
      <c r="CR34" s="186">
        <v>0</v>
      </c>
      <c r="CS34" s="642">
        <v>658</v>
      </c>
      <c r="CT34" s="186">
        <v>76216</v>
      </c>
      <c r="CU34" s="642">
        <v>108258</v>
      </c>
      <c r="CV34" s="771">
        <v>0.35266796284294699</v>
      </c>
      <c r="CW34" s="774">
        <v>0.53508250039663696</v>
      </c>
      <c r="CX34" s="771">
        <v>0.31627446160264</v>
      </c>
      <c r="CY34" s="774">
        <v>0.50388703791845202</v>
      </c>
      <c r="CZ34" s="771">
        <v>0.10319480382320299</v>
      </c>
      <c r="DA34" s="774">
        <v>5.8300285386012403E-2</v>
      </c>
      <c r="DB34" s="771">
        <v>5.7252996778792802E-2</v>
      </c>
      <c r="DC34" s="774">
        <v>5.7981542566991597E-2</v>
      </c>
      <c r="DD34" s="567">
        <v>0.16893911390399699</v>
      </c>
      <c r="DE34" s="570">
        <v>0.17427078314369401</v>
      </c>
    </row>
    <row r="35" spans="1:109" x14ac:dyDescent="0.2">
      <c r="A35" s="287" t="s">
        <v>263</v>
      </c>
      <c r="B35" s="623">
        <v>269130</v>
      </c>
      <c r="C35" s="641">
        <v>252742</v>
      </c>
      <c r="D35" s="186">
        <v>83359</v>
      </c>
      <c r="E35" s="641">
        <v>125380</v>
      </c>
      <c r="F35" s="186">
        <v>7062</v>
      </c>
      <c r="G35" s="641">
        <v>4459</v>
      </c>
      <c r="H35" s="186">
        <v>6868</v>
      </c>
      <c r="I35" s="641">
        <v>9063</v>
      </c>
      <c r="J35" s="186">
        <v>90421</v>
      </c>
      <c r="K35" s="641">
        <v>129839</v>
      </c>
      <c r="L35" s="186">
        <v>6683</v>
      </c>
      <c r="M35" s="641">
        <v>11341</v>
      </c>
      <c r="N35" s="186">
        <v>5851</v>
      </c>
      <c r="O35" s="641">
        <v>8027</v>
      </c>
      <c r="P35" s="186">
        <v>832</v>
      </c>
      <c r="Q35" s="641">
        <v>3314</v>
      </c>
      <c r="R35" s="186">
        <v>76676</v>
      </c>
      <c r="S35" s="641">
        <v>114039</v>
      </c>
      <c r="T35" s="186">
        <v>1017</v>
      </c>
      <c r="U35" s="641">
        <v>1970</v>
      </c>
      <c r="V35" s="186">
        <v>1017</v>
      </c>
      <c r="W35" s="641">
        <v>1036</v>
      </c>
      <c r="X35" s="186">
        <v>0</v>
      </c>
      <c r="Y35" s="641">
        <v>934</v>
      </c>
      <c r="Z35" s="186">
        <v>75659</v>
      </c>
      <c r="AA35" s="641">
        <v>112069</v>
      </c>
      <c r="AB35" s="771">
        <v>0.33597517928138798</v>
      </c>
      <c r="AC35" s="772">
        <v>0.51372150255992299</v>
      </c>
      <c r="AD35" s="771">
        <v>0.30973507226990699</v>
      </c>
      <c r="AE35" s="772">
        <v>0.49607900546802702</v>
      </c>
      <c r="AF35" s="771">
        <v>7.8101326019398107E-2</v>
      </c>
      <c r="AG35" s="772">
        <v>3.4342531904897597E-2</v>
      </c>
      <c r="AH35" s="771">
        <v>7.5955806726313593E-2</v>
      </c>
      <c r="AI35" s="772">
        <v>6.98018314990103E-2</v>
      </c>
      <c r="AJ35" s="567">
        <v>0.15201114785282199</v>
      </c>
      <c r="AK35" s="568">
        <v>0.12168916889378401</v>
      </c>
      <c r="AL35" s="186">
        <v>269130</v>
      </c>
      <c r="AM35" s="642">
        <v>252742</v>
      </c>
      <c r="AN35" s="186">
        <v>83359</v>
      </c>
      <c r="AO35" s="642">
        <v>125380</v>
      </c>
      <c r="AP35" s="186">
        <v>7062</v>
      </c>
      <c r="AQ35" s="642">
        <v>4459</v>
      </c>
      <c r="AR35" s="186">
        <v>6868</v>
      </c>
      <c r="AS35" s="642">
        <v>9063</v>
      </c>
      <c r="AT35" s="186">
        <v>90421</v>
      </c>
      <c r="AU35" s="642">
        <v>129839</v>
      </c>
      <c r="AV35" s="186">
        <v>6683</v>
      </c>
      <c r="AW35" s="642">
        <v>11341</v>
      </c>
      <c r="AX35" s="186">
        <v>5851</v>
      </c>
      <c r="AY35" s="642">
        <v>8027</v>
      </c>
      <c r="AZ35" s="186">
        <v>832</v>
      </c>
      <c r="BA35" s="642">
        <v>3314</v>
      </c>
      <c r="BB35" s="186">
        <v>76676</v>
      </c>
      <c r="BC35" s="642">
        <v>114039</v>
      </c>
      <c r="BD35" s="186">
        <v>1017</v>
      </c>
      <c r="BE35" s="642">
        <v>1970</v>
      </c>
      <c r="BF35" s="186">
        <v>1017</v>
      </c>
      <c r="BG35" s="642">
        <v>1036</v>
      </c>
      <c r="BH35" s="186">
        <v>0</v>
      </c>
      <c r="BI35" s="642">
        <v>934</v>
      </c>
      <c r="BJ35" s="186">
        <v>75659</v>
      </c>
      <c r="BK35" s="642">
        <v>112069</v>
      </c>
      <c r="BL35" s="771">
        <v>0.33597517928138798</v>
      </c>
      <c r="BM35" s="774">
        <v>0.51372150255992299</v>
      </c>
      <c r="BN35" s="771">
        <v>0.30973507226990699</v>
      </c>
      <c r="BO35" s="774">
        <v>0.49607900546802702</v>
      </c>
      <c r="BP35" s="771">
        <v>7.8101326019398107E-2</v>
      </c>
      <c r="BQ35" s="774">
        <v>3.4342531904897597E-2</v>
      </c>
      <c r="BR35" s="771">
        <v>7.5955806726313593E-2</v>
      </c>
      <c r="BS35" s="774">
        <v>6.98018314990103E-2</v>
      </c>
      <c r="BT35" s="567">
        <v>0.15201114785282199</v>
      </c>
      <c r="BU35" s="568">
        <v>0.12168916889378401</v>
      </c>
      <c r="BV35" s="186">
        <v>269130</v>
      </c>
      <c r="BW35" s="187">
        <v>252742</v>
      </c>
      <c r="BX35" s="186">
        <v>83359</v>
      </c>
      <c r="BY35" s="642">
        <v>125380</v>
      </c>
      <c r="BZ35" s="186">
        <v>7062</v>
      </c>
      <c r="CA35" s="642">
        <v>4459</v>
      </c>
      <c r="CB35" s="186">
        <v>6868</v>
      </c>
      <c r="CC35" s="642">
        <v>9063</v>
      </c>
      <c r="CD35" s="186">
        <v>90421</v>
      </c>
      <c r="CE35" s="642">
        <v>129839</v>
      </c>
      <c r="CF35" s="186">
        <v>6683</v>
      </c>
      <c r="CG35" s="642">
        <v>11341</v>
      </c>
      <c r="CH35" s="186">
        <v>5851</v>
      </c>
      <c r="CI35" s="642">
        <v>8027</v>
      </c>
      <c r="CJ35" s="186">
        <v>832</v>
      </c>
      <c r="CK35" s="642">
        <v>3314</v>
      </c>
      <c r="CL35" s="186">
        <v>76676</v>
      </c>
      <c r="CM35" s="642">
        <v>114039</v>
      </c>
      <c r="CN35" s="186">
        <v>1017</v>
      </c>
      <c r="CO35" s="642">
        <v>1970</v>
      </c>
      <c r="CP35" s="186">
        <v>1017</v>
      </c>
      <c r="CQ35" s="642">
        <v>1036</v>
      </c>
      <c r="CR35" s="186">
        <v>0</v>
      </c>
      <c r="CS35" s="642">
        <v>934</v>
      </c>
      <c r="CT35" s="186">
        <v>75659</v>
      </c>
      <c r="CU35" s="642">
        <v>112069</v>
      </c>
      <c r="CV35" s="771">
        <v>0.33597517928138798</v>
      </c>
      <c r="CW35" s="774">
        <v>0.51372150255992299</v>
      </c>
      <c r="CX35" s="771">
        <v>0.30973507226990699</v>
      </c>
      <c r="CY35" s="774">
        <v>0.49607900546802702</v>
      </c>
      <c r="CZ35" s="771">
        <v>7.8101326019398107E-2</v>
      </c>
      <c r="DA35" s="774">
        <v>3.4342531904897597E-2</v>
      </c>
      <c r="DB35" s="771">
        <v>7.5955806726313593E-2</v>
      </c>
      <c r="DC35" s="774">
        <v>6.98018314990103E-2</v>
      </c>
      <c r="DD35" s="567">
        <v>0.15201114785282199</v>
      </c>
      <c r="DE35" s="570">
        <v>0.12168916889378401</v>
      </c>
    </row>
    <row r="36" spans="1:109" x14ac:dyDescent="0.2">
      <c r="A36" s="287" t="s">
        <v>264</v>
      </c>
      <c r="B36" s="623">
        <v>270405</v>
      </c>
      <c r="C36" s="641">
        <v>251309</v>
      </c>
      <c r="D36" s="186">
        <v>77218</v>
      </c>
      <c r="E36" s="641">
        <v>119390</v>
      </c>
      <c r="F36" s="186">
        <v>6717</v>
      </c>
      <c r="G36" s="641">
        <v>6581</v>
      </c>
      <c r="H36" s="186">
        <v>6282</v>
      </c>
      <c r="I36" s="641">
        <v>6742</v>
      </c>
      <c r="J36" s="186">
        <v>83935</v>
      </c>
      <c r="K36" s="641">
        <v>125971</v>
      </c>
      <c r="L36" s="186">
        <v>6423</v>
      </c>
      <c r="M36" s="641">
        <v>6228</v>
      </c>
      <c r="N36" s="186">
        <v>5916</v>
      </c>
      <c r="O36" s="641">
        <v>4736</v>
      </c>
      <c r="P36" s="186">
        <v>507</v>
      </c>
      <c r="Q36" s="641">
        <v>1492</v>
      </c>
      <c r="R36" s="186">
        <v>70795</v>
      </c>
      <c r="S36" s="641">
        <v>113162</v>
      </c>
      <c r="T36" s="186">
        <v>727</v>
      </c>
      <c r="U36" s="641">
        <v>2675</v>
      </c>
      <c r="V36" s="186">
        <v>366</v>
      </c>
      <c r="W36" s="641">
        <v>2006</v>
      </c>
      <c r="X36" s="186">
        <v>361</v>
      </c>
      <c r="Y36" s="641">
        <v>669</v>
      </c>
      <c r="Z36" s="186">
        <v>70068</v>
      </c>
      <c r="AA36" s="641">
        <v>110487</v>
      </c>
      <c r="AB36" s="771">
        <v>0.31040476322553201</v>
      </c>
      <c r="AC36" s="772">
        <v>0.50125940575148498</v>
      </c>
      <c r="AD36" s="771">
        <v>0.28556424622325799</v>
      </c>
      <c r="AE36" s="772">
        <v>0.47507252028379399</v>
      </c>
      <c r="AF36" s="771">
        <v>8.0026210758324903E-2</v>
      </c>
      <c r="AG36" s="772">
        <v>5.2242182724595299E-2</v>
      </c>
      <c r="AH36" s="771">
        <v>7.4843628998629896E-2</v>
      </c>
      <c r="AI36" s="772">
        <v>5.3520254661787198E-2</v>
      </c>
      <c r="AJ36" s="567">
        <v>0.156549711085959</v>
      </c>
      <c r="AK36" s="568">
        <v>0.101682133189385</v>
      </c>
      <c r="AL36" s="186">
        <v>270405</v>
      </c>
      <c r="AM36" s="642">
        <v>251309</v>
      </c>
      <c r="AN36" s="186">
        <v>77218</v>
      </c>
      <c r="AO36" s="642">
        <v>119390</v>
      </c>
      <c r="AP36" s="186">
        <v>6717</v>
      </c>
      <c r="AQ36" s="642">
        <v>6581</v>
      </c>
      <c r="AR36" s="186">
        <v>6282</v>
      </c>
      <c r="AS36" s="642">
        <v>6742</v>
      </c>
      <c r="AT36" s="186">
        <v>83935</v>
      </c>
      <c r="AU36" s="642">
        <v>125971</v>
      </c>
      <c r="AV36" s="186">
        <v>6423</v>
      </c>
      <c r="AW36" s="642">
        <v>6228</v>
      </c>
      <c r="AX36" s="186">
        <v>5916</v>
      </c>
      <c r="AY36" s="642">
        <v>4736</v>
      </c>
      <c r="AZ36" s="186">
        <v>507</v>
      </c>
      <c r="BA36" s="642">
        <v>1492</v>
      </c>
      <c r="BB36" s="186">
        <v>70795</v>
      </c>
      <c r="BC36" s="642">
        <v>113162</v>
      </c>
      <c r="BD36" s="186">
        <v>727</v>
      </c>
      <c r="BE36" s="642">
        <v>2675</v>
      </c>
      <c r="BF36" s="186">
        <v>366</v>
      </c>
      <c r="BG36" s="642">
        <v>2006</v>
      </c>
      <c r="BH36" s="186">
        <v>361</v>
      </c>
      <c r="BI36" s="642">
        <v>669</v>
      </c>
      <c r="BJ36" s="186">
        <v>70068</v>
      </c>
      <c r="BK36" s="642">
        <v>110487</v>
      </c>
      <c r="BL36" s="771">
        <v>0.31040476322553201</v>
      </c>
      <c r="BM36" s="774">
        <v>0.50125940575148498</v>
      </c>
      <c r="BN36" s="771">
        <v>0.28556424622325799</v>
      </c>
      <c r="BO36" s="774">
        <v>0.47507252028379399</v>
      </c>
      <c r="BP36" s="771">
        <v>8.0026210758324903E-2</v>
      </c>
      <c r="BQ36" s="774">
        <v>5.2242182724595299E-2</v>
      </c>
      <c r="BR36" s="771">
        <v>7.4843628998629896E-2</v>
      </c>
      <c r="BS36" s="774">
        <v>5.3520254661787198E-2</v>
      </c>
      <c r="BT36" s="567">
        <v>0.156549711085959</v>
      </c>
      <c r="BU36" s="568">
        <v>0.101682133189385</v>
      </c>
      <c r="BV36" s="186">
        <v>270405</v>
      </c>
      <c r="BW36" s="187">
        <v>251309</v>
      </c>
      <c r="BX36" s="186">
        <v>77218</v>
      </c>
      <c r="BY36" s="642">
        <v>119390</v>
      </c>
      <c r="BZ36" s="186">
        <v>6717</v>
      </c>
      <c r="CA36" s="642">
        <v>6581</v>
      </c>
      <c r="CB36" s="186">
        <v>6282</v>
      </c>
      <c r="CC36" s="642">
        <v>6742</v>
      </c>
      <c r="CD36" s="186">
        <v>83935</v>
      </c>
      <c r="CE36" s="642">
        <v>125971</v>
      </c>
      <c r="CF36" s="186">
        <v>6423</v>
      </c>
      <c r="CG36" s="642">
        <v>6228</v>
      </c>
      <c r="CH36" s="186">
        <v>5916</v>
      </c>
      <c r="CI36" s="642">
        <v>4736</v>
      </c>
      <c r="CJ36" s="186">
        <v>507</v>
      </c>
      <c r="CK36" s="642">
        <v>1492</v>
      </c>
      <c r="CL36" s="186">
        <v>70795</v>
      </c>
      <c r="CM36" s="642">
        <v>113162</v>
      </c>
      <c r="CN36" s="186">
        <v>727</v>
      </c>
      <c r="CO36" s="642">
        <v>2675</v>
      </c>
      <c r="CP36" s="186">
        <v>366</v>
      </c>
      <c r="CQ36" s="642">
        <v>2006</v>
      </c>
      <c r="CR36" s="186">
        <v>361</v>
      </c>
      <c r="CS36" s="642">
        <v>669</v>
      </c>
      <c r="CT36" s="186">
        <v>70068</v>
      </c>
      <c r="CU36" s="642">
        <v>110487</v>
      </c>
      <c r="CV36" s="771">
        <v>0.31040476322553201</v>
      </c>
      <c r="CW36" s="774">
        <v>0.50125940575148498</v>
      </c>
      <c r="CX36" s="771">
        <v>0.28556424622325799</v>
      </c>
      <c r="CY36" s="774">
        <v>0.47507252028379399</v>
      </c>
      <c r="CZ36" s="771">
        <v>8.0026210758324903E-2</v>
      </c>
      <c r="DA36" s="774">
        <v>5.2242182724595299E-2</v>
      </c>
      <c r="DB36" s="771">
        <v>7.4843628998629896E-2</v>
      </c>
      <c r="DC36" s="774">
        <v>5.3520254661787198E-2</v>
      </c>
      <c r="DD36" s="567">
        <v>0.156549711085959</v>
      </c>
      <c r="DE36" s="570">
        <v>0.101682133189385</v>
      </c>
    </row>
    <row r="37" spans="1:109" x14ac:dyDescent="0.2">
      <c r="A37" s="287" t="s">
        <v>265</v>
      </c>
      <c r="B37" s="623">
        <v>271942</v>
      </c>
      <c r="C37" s="641">
        <v>251053</v>
      </c>
      <c r="D37" s="186">
        <v>90080</v>
      </c>
      <c r="E37" s="641">
        <v>127912</v>
      </c>
      <c r="F37" s="186">
        <v>6846</v>
      </c>
      <c r="G37" s="641">
        <v>7142</v>
      </c>
      <c r="H37" s="186">
        <v>7906</v>
      </c>
      <c r="I37" s="641">
        <v>5471</v>
      </c>
      <c r="J37" s="186">
        <v>96926</v>
      </c>
      <c r="K37" s="641">
        <v>135054</v>
      </c>
      <c r="L37" s="186">
        <v>8951</v>
      </c>
      <c r="M37" s="641">
        <v>10600</v>
      </c>
      <c r="N37" s="186">
        <v>6506</v>
      </c>
      <c r="O37" s="641">
        <v>4130</v>
      </c>
      <c r="P37" s="186">
        <v>2445</v>
      </c>
      <c r="Q37" s="641">
        <v>6470</v>
      </c>
      <c r="R37" s="186">
        <v>81129</v>
      </c>
      <c r="S37" s="641">
        <v>117312</v>
      </c>
      <c r="T37" s="186">
        <v>1400</v>
      </c>
      <c r="U37" s="641">
        <v>1341</v>
      </c>
      <c r="V37" s="186">
        <v>1400</v>
      </c>
      <c r="W37" s="641">
        <v>1341</v>
      </c>
      <c r="X37" s="186">
        <v>0</v>
      </c>
      <c r="Y37" s="641">
        <v>0</v>
      </c>
      <c r="Z37" s="186">
        <v>79729</v>
      </c>
      <c r="AA37" s="641">
        <v>115971</v>
      </c>
      <c r="AB37" s="771">
        <v>0.356421589897846</v>
      </c>
      <c r="AC37" s="772">
        <v>0.53795015395155599</v>
      </c>
      <c r="AD37" s="771">
        <v>0.33124710416191699</v>
      </c>
      <c r="AE37" s="772">
        <v>0.50950197767005401</v>
      </c>
      <c r="AF37" s="771">
        <v>7.0631203185935701E-2</v>
      </c>
      <c r="AG37" s="772">
        <v>5.2882550683430299E-2</v>
      </c>
      <c r="AH37" s="771">
        <v>8.1567381301198894E-2</v>
      </c>
      <c r="AI37" s="772">
        <v>4.0509722037111097E-2</v>
      </c>
      <c r="AJ37" s="567">
        <v>0.162980005364918</v>
      </c>
      <c r="AK37" s="568">
        <v>0.13136967435248101</v>
      </c>
      <c r="AL37" s="186">
        <v>271942</v>
      </c>
      <c r="AM37" s="642">
        <v>251053</v>
      </c>
      <c r="AN37" s="186">
        <v>90080</v>
      </c>
      <c r="AO37" s="642">
        <v>127912</v>
      </c>
      <c r="AP37" s="186">
        <v>6846</v>
      </c>
      <c r="AQ37" s="642">
        <v>7142</v>
      </c>
      <c r="AR37" s="186">
        <v>7906</v>
      </c>
      <c r="AS37" s="642">
        <v>5471</v>
      </c>
      <c r="AT37" s="186">
        <v>96926</v>
      </c>
      <c r="AU37" s="642">
        <v>135054</v>
      </c>
      <c r="AV37" s="186">
        <v>8951</v>
      </c>
      <c r="AW37" s="642">
        <v>10600</v>
      </c>
      <c r="AX37" s="186">
        <v>6506</v>
      </c>
      <c r="AY37" s="642">
        <v>4130</v>
      </c>
      <c r="AZ37" s="186">
        <v>2445</v>
      </c>
      <c r="BA37" s="642">
        <v>6470</v>
      </c>
      <c r="BB37" s="186">
        <v>81129</v>
      </c>
      <c r="BC37" s="642">
        <v>117312</v>
      </c>
      <c r="BD37" s="186">
        <v>1400</v>
      </c>
      <c r="BE37" s="642">
        <v>1341</v>
      </c>
      <c r="BF37" s="186">
        <v>1400</v>
      </c>
      <c r="BG37" s="642">
        <v>1341</v>
      </c>
      <c r="BH37" s="186">
        <v>0</v>
      </c>
      <c r="BI37" s="642">
        <v>0</v>
      </c>
      <c r="BJ37" s="186">
        <v>79729</v>
      </c>
      <c r="BK37" s="642">
        <v>115971</v>
      </c>
      <c r="BL37" s="771">
        <v>0.356421589897846</v>
      </c>
      <c r="BM37" s="774">
        <v>0.53795015395155599</v>
      </c>
      <c r="BN37" s="771">
        <v>0.33124710416191699</v>
      </c>
      <c r="BO37" s="774">
        <v>0.50950197767005401</v>
      </c>
      <c r="BP37" s="771">
        <v>7.0631203185935701E-2</v>
      </c>
      <c r="BQ37" s="774">
        <v>5.2882550683430299E-2</v>
      </c>
      <c r="BR37" s="771">
        <v>8.1567381301198894E-2</v>
      </c>
      <c r="BS37" s="774">
        <v>4.0509722037111097E-2</v>
      </c>
      <c r="BT37" s="567">
        <v>0.162980005364918</v>
      </c>
      <c r="BU37" s="568">
        <v>0.13136967435248101</v>
      </c>
      <c r="BV37" s="186">
        <v>271942</v>
      </c>
      <c r="BW37" s="187">
        <v>251053</v>
      </c>
      <c r="BX37" s="186">
        <v>90080</v>
      </c>
      <c r="BY37" s="642">
        <v>127912</v>
      </c>
      <c r="BZ37" s="186">
        <v>6846</v>
      </c>
      <c r="CA37" s="642">
        <v>7142</v>
      </c>
      <c r="CB37" s="186">
        <v>7906</v>
      </c>
      <c r="CC37" s="642">
        <v>5471</v>
      </c>
      <c r="CD37" s="186">
        <v>96926</v>
      </c>
      <c r="CE37" s="642">
        <v>135054</v>
      </c>
      <c r="CF37" s="186">
        <v>8951</v>
      </c>
      <c r="CG37" s="642">
        <v>10600</v>
      </c>
      <c r="CH37" s="186">
        <v>6506</v>
      </c>
      <c r="CI37" s="642">
        <v>4130</v>
      </c>
      <c r="CJ37" s="186">
        <v>2445</v>
      </c>
      <c r="CK37" s="642">
        <v>6470</v>
      </c>
      <c r="CL37" s="186">
        <v>81129</v>
      </c>
      <c r="CM37" s="642">
        <v>117312</v>
      </c>
      <c r="CN37" s="186">
        <v>1400</v>
      </c>
      <c r="CO37" s="642">
        <v>1341</v>
      </c>
      <c r="CP37" s="186">
        <v>1400</v>
      </c>
      <c r="CQ37" s="642">
        <v>1341</v>
      </c>
      <c r="CR37" s="186">
        <v>0</v>
      </c>
      <c r="CS37" s="642">
        <v>0</v>
      </c>
      <c r="CT37" s="186">
        <v>79729</v>
      </c>
      <c r="CU37" s="642">
        <v>115971</v>
      </c>
      <c r="CV37" s="771">
        <v>0.356421589897846</v>
      </c>
      <c r="CW37" s="774">
        <v>0.53795015395155599</v>
      </c>
      <c r="CX37" s="771">
        <v>0.33124710416191699</v>
      </c>
      <c r="CY37" s="774">
        <v>0.50950197767005401</v>
      </c>
      <c r="CZ37" s="771">
        <v>7.0631203185935701E-2</v>
      </c>
      <c r="DA37" s="774">
        <v>5.2882550683430299E-2</v>
      </c>
      <c r="DB37" s="771">
        <v>8.1567381301198894E-2</v>
      </c>
      <c r="DC37" s="774">
        <v>4.0509722037111097E-2</v>
      </c>
      <c r="DD37" s="567">
        <v>0.162980005364918</v>
      </c>
      <c r="DE37" s="570">
        <v>0.13136967435248101</v>
      </c>
    </row>
    <row r="38" spans="1:109" x14ac:dyDescent="0.2">
      <c r="A38" s="287" t="s">
        <v>266</v>
      </c>
      <c r="B38" s="623">
        <v>272357</v>
      </c>
      <c r="C38" s="641">
        <v>251468</v>
      </c>
      <c r="D38" s="186">
        <v>89203</v>
      </c>
      <c r="E38" s="641">
        <v>122869</v>
      </c>
      <c r="F38" s="186">
        <v>12052</v>
      </c>
      <c r="G38" s="641">
        <v>8331</v>
      </c>
      <c r="H38" s="186">
        <v>7446</v>
      </c>
      <c r="I38" s="641">
        <v>5169</v>
      </c>
      <c r="J38" s="186">
        <v>101255</v>
      </c>
      <c r="K38" s="641">
        <v>131200</v>
      </c>
      <c r="L38" s="186">
        <v>7269</v>
      </c>
      <c r="M38" s="641">
        <v>7712</v>
      </c>
      <c r="N38" s="186">
        <v>5852</v>
      </c>
      <c r="O38" s="641">
        <v>3645</v>
      </c>
      <c r="P38" s="186">
        <v>1417</v>
      </c>
      <c r="Q38" s="641">
        <v>4067</v>
      </c>
      <c r="R38" s="186">
        <v>81934</v>
      </c>
      <c r="S38" s="641">
        <v>115157</v>
      </c>
      <c r="T38" s="186">
        <v>1594</v>
      </c>
      <c r="U38" s="641">
        <v>2292</v>
      </c>
      <c r="V38" s="186">
        <v>1594</v>
      </c>
      <c r="W38" s="641">
        <v>1524</v>
      </c>
      <c r="X38" s="186">
        <v>0</v>
      </c>
      <c r="Y38" s="641">
        <v>768</v>
      </c>
      <c r="Z38" s="186">
        <v>80340</v>
      </c>
      <c r="AA38" s="641">
        <v>112865</v>
      </c>
      <c r="AB38" s="771">
        <v>0.371773077247877</v>
      </c>
      <c r="AC38" s="772">
        <v>0.52173636407017998</v>
      </c>
      <c r="AD38" s="771">
        <v>0.32752233282052601</v>
      </c>
      <c r="AE38" s="772">
        <v>0.48860690028154702</v>
      </c>
      <c r="AF38" s="771">
        <v>0.11902622092736199</v>
      </c>
      <c r="AG38" s="772">
        <v>6.3498475609756105E-2</v>
      </c>
      <c r="AH38" s="771">
        <v>7.35371092785541E-2</v>
      </c>
      <c r="AI38" s="772">
        <v>3.9397865853658502E-2</v>
      </c>
      <c r="AJ38" s="567">
        <v>0.19081526838180801</v>
      </c>
      <c r="AK38" s="568">
        <v>0.122278963414634</v>
      </c>
      <c r="AL38" s="186">
        <v>272357</v>
      </c>
      <c r="AM38" s="642">
        <v>251468</v>
      </c>
      <c r="AN38" s="186">
        <v>89203</v>
      </c>
      <c r="AO38" s="642">
        <v>122869</v>
      </c>
      <c r="AP38" s="186">
        <v>12052</v>
      </c>
      <c r="AQ38" s="642">
        <v>8331</v>
      </c>
      <c r="AR38" s="186">
        <v>7446</v>
      </c>
      <c r="AS38" s="642">
        <v>5169</v>
      </c>
      <c r="AT38" s="186">
        <v>101255</v>
      </c>
      <c r="AU38" s="642">
        <v>131200</v>
      </c>
      <c r="AV38" s="186">
        <v>7269</v>
      </c>
      <c r="AW38" s="642">
        <v>7712</v>
      </c>
      <c r="AX38" s="186">
        <v>5852</v>
      </c>
      <c r="AY38" s="642">
        <v>3645</v>
      </c>
      <c r="AZ38" s="186">
        <v>1417</v>
      </c>
      <c r="BA38" s="642">
        <v>4067</v>
      </c>
      <c r="BB38" s="186">
        <v>81934</v>
      </c>
      <c r="BC38" s="642">
        <v>115157</v>
      </c>
      <c r="BD38" s="186">
        <v>1594</v>
      </c>
      <c r="BE38" s="642">
        <v>2292</v>
      </c>
      <c r="BF38" s="186">
        <v>1594</v>
      </c>
      <c r="BG38" s="642">
        <v>1524</v>
      </c>
      <c r="BH38" s="186">
        <v>0</v>
      </c>
      <c r="BI38" s="642">
        <v>768</v>
      </c>
      <c r="BJ38" s="186">
        <v>80340</v>
      </c>
      <c r="BK38" s="642">
        <v>112865</v>
      </c>
      <c r="BL38" s="771">
        <v>0.371773077247877</v>
      </c>
      <c r="BM38" s="774">
        <v>0.52173636407017998</v>
      </c>
      <c r="BN38" s="771">
        <v>0.32752233282052601</v>
      </c>
      <c r="BO38" s="774">
        <v>0.48860690028154702</v>
      </c>
      <c r="BP38" s="771">
        <v>0.11902622092736199</v>
      </c>
      <c r="BQ38" s="774">
        <v>6.3498475609756105E-2</v>
      </c>
      <c r="BR38" s="771">
        <v>7.35371092785541E-2</v>
      </c>
      <c r="BS38" s="774">
        <v>3.9397865853658502E-2</v>
      </c>
      <c r="BT38" s="567">
        <v>0.19081526838180801</v>
      </c>
      <c r="BU38" s="568">
        <v>0.122278963414634</v>
      </c>
      <c r="BV38" s="186">
        <v>272357</v>
      </c>
      <c r="BW38" s="187">
        <v>251468</v>
      </c>
      <c r="BX38" s="186">
        <v>89203</v>
      </c>
      <c r="BY38" s="642">
        <v>122869</v>
      </c>
      <c r="BZ38" s="186">
        <v>12052</v>
      </c>
      <c r="CA38" s="642">
        <v>8331</v>
      </c>
      <c r="CB38" s="186">
        <v>7446</v>
      </c>
      <c r="CC38" s="642">
        <v>5169</v>
      </c>
      <c r="CD38" s="186">
        <v>101255</v>
      </c>
      <c r="CE38" s="642">
        <v>131200</v>
      </c>
      <c r="CF38" s="186">
        <v>7269</v>
      </c>
      <c r="CG38" s="642">
        <v>7712</v>
      </c>
      <c r="CH38" s="186">
        <v>5852</v>
      </c>
      <c r="CI38" s="642">
        <v>3645</v>
      </c>
      <c r="CJ38" s="186">
        <v>1417</v>
      </c>
      <c r="CK38" s="642">
        <v>4067</v>
      </c>
      <c r="CL38" s="186">
        <v>81934</v>
      </c>
      <c r="CM38" s="642">
        <v>115157</v>
      </c>
      <c r="CN38" s="186">
        <v>1594</v>
      </c>
      <c r="CO38" s="642">
        <v>2292</v>
      </c>
      <c r="CP38" s="186">
        <v>1594</v>
      </c>
      <c r="CQ38" s="642">
        <v>1524</v>
      </c>
      <c r="CR38" s="186">
        <v>0</v>
      </c>
      <c r="CS38" s="642">
        <v>768</v>
      </c>
      <c r="CT38" s="186">
        <v>80340</v>
      </c>
      <c r="CU38" s="642">
        <v>112865</v>
      </c>
      <c r="CV38" s="771">
        <v>0.371773077247877</v>
      </c>
      <c r="CW38" s="774">
        <v>0.52173636407017998</v>
      </c>
      <c r="CX38" s="771">
        <v>0.32752233282052601</v>
      </c>
      <c r="CY38" s="774">
        <v>0.48860690028154702</v>
      </c>
      <c r="CZ38" s="771">
        <v>0.11902622092736199</v>
      </c>
      <c r="DA38" s="774">
        <v>6.3498475609756105E-2</v>
      </c>
      <c r="DB38" s="771">
        <v>7.35371092785541E-2</v>
      </c>
      <c r="DC38" s="774">
        <v>3.9397865853658502E-2</v>
      </c>
      <c r="DD38" s="567">
        <v>0.19081526838180801</v>
      </c>
      <c r="DE38" s="570">
        <v>0.122278963414634</v>
      </c>
    </row>
    <row r="39" spans="1:109" x14ac:dyDescent="0.2">
      <c r="A39" s="287" t="s">
        <v>267</v>
      </c>
      <c r="B39" s="623">
        <v>272999</v>
      </c>
      <c r="C39" s="641">
        <v>252116</v>
      </c>
      <c r="D39" s="186">
        <v>89102</v>
      </c>
      <c r="E39" s="641">
        <v>122703</v>
      </c>
      <c r="F39" s="186">
        <v>11657</v>
      </c>
      <c r="G39" s="641">
        <v>5195</v>
      </c>
      <c r="H39" s="186">
        <v>6332</v>
      </c>
      <c r="I39" s="641">
        <v>8072</v>
      </c>
      <c r="J39" s="186">
        <v>100759</v>
      </c>
      <c r="K39" s="641">
        <v>127898</v>
      </c>
      <c r="L39" s="186">
        <v>6284</v>
      </c>
      <c r="M39" s="641">
        <v>9024</v>
      </c>
      <c r="N39" s="186">
        <v>5518</v>
      </c>
      <c r="O39" s="641">
        <v>5391</v>
      </c>
      <c r="P39" s="186">
        <v>766</v>
      </c>
      <c r="Q39" s="641">
        <v>3633</v>
      </c>
      <c r="R39" s="186">
        <v>82818</v>
      </c>
      <c r="S39" s="641">
        <v>113679</v>
      </c>
      <c r="T39" s="186">
        <v>1138</v>
      </c>
      <c r="U39" s="641">
        <v>3313</v>
      </c>
      <c r="V39" s="186">
        <v>814</v>
      </c>
      <c r="W39" s="641">
        <v>2681</v>
      </c>
      <c r="X39" s="186">
        <v>324</v>
      </c>
      <c r="Y39" s="641">
        <v>632</v>
      </c>
      <c r="Z39" s="186">
        <v>81680</v>
      </c>
      <c r="AA39" s="641">
        <v>110366</v>
      </c>
      <c r="AB39" s="771">
        <v>0.36908193802907702</v>
      </c>
      <c r="AC39" s="772">
        <v>0.50729822779990197</v>
      </c>
      <c r="AD39" s="771">
        <v>0.32638214791995601</v>
      </c>
      <c r="AE39" s="772">
        <v>0.48669263354963599</v>
      </c>
      <c r="AF39" s="771">
        <v>0.115691898490457</v>
      </c>
      <c r="AG39" s="772">
        <v>4.0618305211965799E-2</v>
      </c>
      <c r="AH39" s="771">
        <v>6.2843021467064997E-2</v>
      </c>
      <c r="AI39" s="772">
        <v>6.3112793006927403E-2</v>
      </c>
      <c r="AJ39" s="567">
        <v>0.17805853571393099</v>
      </c>
      <c r="AK39" s="568">
        <v>0.11117452970335701</v>
      </c>
      <c r="AL39" s="186">
        <v>272999</v>
      </c>
      <c r="AM39" s="642">
        <v>252116</v>
      </c>
      <c r="AN39" s="186">
        <v>89102</v>
      </c>
      <c r="AO39" s="642">
        <v>122703</v>
      </c>
      <c r="AP39" s="186">
        <v>11657</v>
      </c>
      <c r="AQ39" s="642">
        <v>5195</v>
      </c>
      <c r="AR39" s="186">
        <v>6332</v>
      </c>
      <c r="AS39" s="642">
        <v>8072</v>
      </c>
      <c r="AT39" s="186">
        <v>100759</v>
      </c>
      <c r="AU39" s="642">
        <v>127898</v>
      </c>
      <c r="AV39" s="186">
        <v>6284</v>
      </c>
      <c r="AW39" s="642">
        <v>9024</v>
      </c>
      <c r="AX39" s="186">
        <v>5518</v>
      </c>
      <c r="AY39" s="642">
        <v>5391</v>
      </c>
      <c r="AZ39" s="186">
        <v>766</v>
      </c>
      <c r="BA39" s="642">
        <v>3633</v>
      </c>
      <c r="BB39" s="186">
        <v>82818</v>
      </c>
      <c r="BC39" s="642">
        <v>113679</v>
      </c>
      <c r="BD39" s="186">
        <v>1138</v>
      </c>
      <c r="BE39" s="642">
        <v>3313</v>
      </c>
      <c r="BF39" s="186">
        <v>814</v>
      </c>
      <c r="BG39" s="642">
        <v>2681</v>
      </c>
      <c r="BH39" s="186">
        <v>324</v>
      </c>
      <c r="BI39" s="642">
        <v>632</v>
      </c>
      <c r="BJ39" s="186">
        <v>81680</v>
      </c>
      <c r="BK39" s="642">
        <v>110366</v>
      </c>
      <c r="BL39" s="771">
        <v>0.36908193802907702</v>
      </c>
      <c r="BM39" s="774">
        <v>0.50729822779990197</v>
      </c>
      <c r="BN39" s="771">
        <v>0.32638214791995601</v>
      </c>
      <c r="BO39" s="774">
        <v>0.48669263354963599</v>
      </c>
      <c r="BP39" s="771">
        <v>0.115691898490457</v>
      </c>
      <c r="BQ39" s="774">
        <v>4.0618305211965799E-2</v>
      </c>
      <c r="BR39" s="771">
        <v>6.2843021467064997E-2</v>
      </c>
      <c r="BS39" s="774">
        <v>6.3112793006927403E-2</v>
      </c>
      <c r="BT39" s="567">
        <v>0.17805853571393099</v>
      </c>
      <c r="BU39" s="568">
        <v>0.11117452970335701</v>
      </c>
      <c r="BV39" s="186">
        <v>272999</v>
      </c>
      <c r="BW39" s="187">
        <v>252116</v>
      </c>
      <c r="BX39" s="186">
        <v>89102</v>
      </c>
      <c r="BY39" s="642">
        <v>122703</v>
      </c>
      <c r="BZ39" s="186">
        <v>11657</v>
      </c>
      <c r="CA39" s="642">
        <v>5195</v>
      </c>
      <c r="CB39" s="186">
        <v>6332</v>
      </c>
      <c r="CC39" s="642">
        <v>8072</v>
      </c>
      <c r="CD39" s="186">
        <v>100759</v>
      </c>
      <c r="CE39" s="642">
        <v>127898</v>
      </c>
      <c r="CF39" s="186">
        <v>6284</v>
      </c>
      <c r="CG39" s="642">
        <v>9024</v>
      </c>
      <c r="CH39" s="186">
        <v>5518</v>
      </c>
      <c r="CI39" s="642">
        <v>5391</v>
      </c>
      <c r="CJ39" s="186">
        <v>766</v>
      </c>
      <c r="CK39" s="642">
        <v>3633</v>
      </c>
      <c r="CL39" s="186">
        <v>82818</v>
      </c>
      <c r="CM39" s="642">
        <v>113679</v>
      </c>
      <c r="CN39" s="186">
        <v>1138</v>
      </c>
      <c r="CO39" s="642">
        <v>3313</v>
      </c>
      <c r="CP39" s="186">
        <v>814</v>
      </c>
      <c r="CQ39" s="642">
        <v>2681</v>
      </c>
      <c r="CR39" s="186">
        <v>324</v>
      </c>
      <c r="CS39" s="642">
        <v>632</v>
      </c>
      <c r="CT39" s="186">
        <v>81680</v>
      </c>
      <c r="CU39" s="642">
        <v>110366</v>
      </c>
      <c r="CV39" s="771">
        <v>0.36908193802907702</v>
      </c>
      <c r="CW39" s="774">
        <v>0.50729822779990197</v>
      </c>
      <c r="CX39" s="771">
        <v>0.32638214791995601</v>
      </c>
      <c r="CY39" s="774">
        <v>0.48669263354963599</v>
      </c>
      <c r="CZ39" s="771">
        <v>0.115691898490457</v>
      </c>
      <c r="DA39" s="774">
        <v>4.0618305211965799E-2</v>
      </c>
      <c r="DB39" s="771">
        <v>6.2843021467064997E-2</v>
      </c>
      <c r="DC39" s="774">
        <v>6.3112793006927403E-2</v>
      </c>
      <c r="DD39" s="567">
        <v>0.17805853571393099</v>
      </c>
      <c r="DE39" s="570">
        <v>0.11117452970335701</v>
      </c>
    </row>
    <row r="40" spans="1:109" x14ac:dyDescent="0.2">
      <c r="A40" s="287" t="s">
        <v>268</v>
      </c>
      <c r="B40" s="623">
        <v>273631</v>
      </c>
      <c r="C40" s="641">
        <v>252735</v>
      </c>
      <c r="D40" s="186">
        <v>89567</v>
      </c>
      <c r="E40" s="641">
        <v>122523</v>
      </c>
      <c r="F40" s="186">
        <v>7750</v>
      </c>
      <c r="G40" s="641">
        <v>7286</v>
      </c>
      <c r="H40" s="186">
        <v>5604</v>
      </c>
      <c r="I40" s="641">
        <v>6387</v>
      </c>
      <c r="J40" s="186">
        <v>97317</v>
      </c>
      <c r="K40" s="641">
        <v>129809</v>
      </c>
      <c r="L40" s="186">
        <v>4917</v>
      </c>
      <c r="M40" s="641">
        <v>6358</v>
      </c>
      <c r="N40" s="186">
        <v>4775</v>
      </c>
      <c r="O40" s="641">
        <v>3662</v>
      </c>
      <c r="P40" s="186">
        <v>142</v>
      </c>
      <c r="Q40" s="641">
        <v>2696</v>
      </c>
      <c r="R40" s="186">
        <v>84650</v>
      </c>
      <c r="S40" s="641">
        <v>116165</v>
      </c>
      <c r="T40" s="186">
        <v>1174</v>
      </c>
      <c r="U40" s="641">
        <v>3581</v>
      </c>
      <c r="V40" s="186">
        <v>829</v>
      </c>
      <c r="W40" s="641">
        <v>2725</v>
      </c>
      <c r="X40" s="186">
        <v>345</v>
      </c>
      <c r="Y40" s="641">
        <v>856</v>
      </c>
      <c r="Z40" s="186">
        <v>83476</v>
      </c>
      <c r="AA40" s="641">
        <v>112584</v>
      </c>
      <c r="AB40" s="771">
        <v>0.35565049281696898</v>
      </c>
      <c r="AC40" s="772">
        <v>0.51361702969513501</v>
      </c>
      <c r="AD40" s="771">
        <v>0.32732767851595801</v>
      </c>
      <c r="AE40" s="772">
        <v>0.484788414742715</v>
      </c>
      <c r="AF40" s="771">
        <v>7.9636651355878205E-2</v>
      </c>
      <c r="AG40" s="772">
        <v>5.6128619741312197E-2</v>
      </c>
      <c r="AH40" s="771">
        <v>5.7585005703011803E-2</v>
      </c>
      <c r="AI40" s="772">
        <v>4.9203059880285699E-2</v>
      </c>
      <c r="AJ40" s="567">
        <v>0.130162253254827</v>
      </c>
      <c r="AK40" s="568">
        <v>0.105108274464791</v>
      </c>
      <c r="AL40" s="186">
        <v>273631</v>
      </c>
      <c r="AM40" s="642">
        <v>252735</v>
      </c>
      <c r="AN40" s="186">
        <v>89567</v>
      </c>
      <c r="AO40" s="642">
        <v>122523</v>
      </c>
      <c r="AP40" s="186">
        <v>7750</v>
      </c>
      <c r="AQ40" s="642">
        <v>7286</v>
      </c>
      <c r="AR40" s="186">
        <v>5604</v>
      </c>
      <c r="AS40" s="642">
        <v>6387</v>
      </c>
      <c r="AT40" s="186">
        <v>97317</v>
      </c>
      <c r="AU40" s="642">
        <v>129809</v>
      </c>
      <c r="AV40" s="186">
        <v>4917</v>
      </c>
      <c r="AW40" s="642">
        <v>6358</v>
      </c>
      <c r="AX40" s="186">
        <v>4775</v>
      </c>
      <c r="AY40" s="642">
        <v>3662</v>
      </c>
      <c r="AZ40" s="186">
        <v>142</v>
      </c>
      <c r="BA40" s="642">
        <v>2696</v>
      </c>
      <c r="BB40" s="186">
        <v>84650</v>
      </c>
      <c r="BC40" s="642">
        <v>116165</v>
      </c>
      <c r="BD40" s="186">
        <v>1174</v>
      </c>
      <c r="BE40" s="642">
        <v>3581</v>
      </c>
      <c r="BF40" s="186">
        <v>829</v>
      </c>
      <c r="BG40" s="642">
        <v>2725</v>
      </c>
      <c r="BH40" s="186">
        <v>345</v>
      </c>
      <c r="BI40" s="642">
        <v>856</v>
      </c>
      <c r="BJ40" s="186">
        <v>83476</v>
      </c>
      <c r="BK40" s="642">
        <v>112584</v>
      </c>
      <c r="BL40" s="771">
        <v>0.35565049281696898</v>
      </c>
      <c r="BM40" s="774">
        <v>0.51361702969513501</v>
      </c>
      <c r="BN40" s="771">
        <v>0.32732767851595801</v>
      </c>
      <c r="BO40" s="774">
        <v>0.484788414742715</v>
      </c>
      <c r="BP40" s="771">
        <v>7.9636651355878205E-2</v>
      </c>
      <c r="BQ40" s="774">
        <v>5.6128619741312197E-2</v>
      </c>
      <c r="BR40" s="771">
        <v>5.7585005703011803E-2</v>
      </c>
      <c r="BS40" s="774">
        <v>4.9203059880285699E-2</v>
      </c>
      <c r="BT40" s="567">
        <v>0.130162253254827</v>
      </c>
      <c r="BU40" s="568">
        <v>0.105108274464791</v>
      </c>
      <c r="BV40" s="186">
        <v>273631</v>
      </c>
      <c r="BW40" s="187">
        <v>252735</v>
      </c>
      <c r="BX40" s="186">
        <v>89567</v>
      </c>
      <c r="BY40" s="642">
        <v>122523</v>
      </c>
      <c r="BZ40" s="186">
        <v>7750</v>
      </c>
      <c r="CA40" s="642">
        <v>7286</v>
      </c>
      <c r="CB40" s="186">
        <v>5604</v>
      </c>
      <c r="CC40" s="642">
        <v>6387</v>
      </c>
      <c r="CD40" s="186">
        <v>97317</v>
      </c>
      <c r="CE40" s="642">
        <v>129809</v>
      </c>
      <c r="CF40" s="186">
        <v>4917</v>
      </c>
      <c r="CG40" s="642">
        <v>6358</v>
      </c>
      <c r="CH40" s="186">
        <v>4775</v>
      </c>
      <c r="CI40" s="642">
        <v>3662</v>
      </c>
      <c r="CJ40" s="186">
        <v>142</v>
      </c>
      <c r="CK40" s="642">
        <v>2696</v>
      </c>
      <c r="CL40" s="186">
        <v>84650</v>
      </c>
      <c r="CM40" s="642">
        <v>116165</v>
      </c>
      <c r="CN40" s="186">
        <v>1174</v>
      </c>
      <c r="CO40" s="642">
        <v>3581</v>
      </c>
      <c r="CP40" s="186">
        <v>829</v>
      </c>
      <c r="CQ40" s="642">
        <v>2725</v>
      </c>
      <c r="CR40" s="186">
        <v>345</v>
      </c>
      <c r="CS40" s="642">
        <v>856</v>
      </c>
      <c r="CT40" s="186">
        <v>83476</v>
      </c>
      <c r="CU40" s="642">
        <v>112584</v>
      </c>
      <c r="CV40" s="771">
        <v>0.35565049281696898</v>
      </c>
      <c r="CW40" s="774">
        <v>0.51361702969513501</v>
      </c>
      <c r="CX40" s="771">
        <v>0.32732767851595801</v>
      </c>
      <c r="CY40" s="774">
        <v>0.484788414742715</v>
      </c>
      <c r="CZ40" s="771">
        <v>7.9636651355878205E-2</v>
      </c>
      <c r="DA40" s="774">
        <v>5.6128619741312197E-2</v>
      </c>
      <c r="DB40" s="771">
        <v>5.7585005703011803E-2</v>
      </c>
      <c r="DC40" s="774">
        <v>4.9203059880285699E-2</v>
      </c>
      <c r="DD40" s="567">
        <v>0.130162253254827</v>
      </c>
      <c r="DE40" s="570">
        <v>0.105108274464791</v>
      </c>
    </row>
    <row r="41" spans="1:109" x14ac:dyDescent="0.2">
      <c r="A41" s="287" t="s">
        <v>269</v>
      </c>
      <c r="B41" s="623">
        <v>274167</v>
      </c>
      <c r="C41" s="641">
        <v>253358</v>
      </c>
      <c r="D41" s="186">
        <v>89766</v>
      </c>
      <c r="E41" s="641">
        <v>124761</v>
      </c>
      <c r="F41" s="186">
        <v>5649</v>
      </c>
      <c r="G41" s="641">
        <v>7043</v>
      </c>
      <c r="H41" s="186">
        <v>7857</v>
      </c>
      <c r="I41" s="641">
        <v>12071</v>
      </c>
      <c r="J41" s="186">
        <v>95415</v>
      </c>
      <c r="K41" s="641">
        <v>131804</v>
      </c>
      <c r="L41" s="186">
        <v>5308</v>
      </c>
      <c r="M41" s="641">
        <v>6709</v>
      </c>
      <c r="N41" s="186">
        <v>4618</v>
      </c>
      <c r="O41" s="641">
        <v>5178</v>
      </c>
      <c r="P41" s="186">
        <v>690</v>
      </c>
      <c r="Q41" s="641">
        <v>1531</v>
      </c>
      <c r="R41" s="186">
        <v>84458</v>
      </c>
      <c r="S41" s="641">
        <v>118052</v>
      </c>
      <c r="T41" s="186">
        <v>3239</v>
      </c>
      <c r="U41" s="641">
        <v>8417</v>
      </c>
      <c r="V41" s="186">
        <v>3239</v>
      </c>
      <c r="W41" s="641">
        <v>6893</v>
      </c>
      <c r="X41" s="186">
        <v>0</v>
      </c>
      <c r="Y41" s="641">
        <v>1524</v>
      </c>
      <c r="Z41" s="186">
        <v>81219</v>
      </c>
      <c r="AA41" s="641">
        <v>109635</v>
      </c>
      <c r="AB41" s="771">
        <v>0.348017813960105</v>
      </c>
      <c r="AC41" s="772">
        <v>0.52022829356088995</v>
      </c>
      <c r="AD41" s="771">
        <v>0.32741358369169199</v>
      </c>
      <c r="AE41" s="772">
        <v>0.49242968447808999</v>
      </c>
      <c r="AF41" s="771">
        <v>5.9204527590001603E-2</v>
      </c>
      <c r="AG41" s="772">
        <v>5.3435404084853297E-2</v>
      </c>
      <c r="AH41" s="771">
        <v>8.2345543153592202E-2</v>
      </c>
      <c r="AI41" s="772">
        <v>9.1582956511183297E-2</v>
      </c>
      <c r="AJ41" s="567">
        <v>0.11483519362783599</v>
      </c>
      <c r="AK41" s="568">
        <v>0.104336742435738</v>
      </c>
      <c r="AL41" s="186">
        <v>274167</v>
      </c>
      <c r="AM41" s="642">
        <v>253358</v>
      </c>
      <c r="AN41" s="186">
        <v>89766</v>
      </c>
      <c r="AO41" s="642">
        <v>124761</v>
      </c>
      <c r="AP41" s="186">
        <v>5649</v>
      </c>
      <c r="AQ41" s="642">
        <v>7043</v>
      </c>
      <c r="AR41" s="186">
        <v>7857</v>
      </c>
      <c r="AS41" s="642">
        <v>12071</v>
      </c>
      <c r="AT41" s="186">
        <v>95415</v>
      </c>
      <c r="AU41" s="642">
        <v>131804</v>
      </c>
      <c r="AV41" s="186">
        <v>5308</v>
      </c>
      <c r="AW41" s="642">
        <v>6709</v>
      </c>
      <c r="AX41" s="186">
        <v>4618</v>
      </c>
      <c r="AY41" s="642">
        <v>5178</v>
      </c>
      <c r="AZ41" s="186">
        <v>690</v>
      </c>
      <c r="BA41" s="642">
        <v>1531</v>
      </c>
      <c r="BB41" s="186">
        <v>84458</v>
      </c>
      <c r="BC41" s="642">
        <v>118052</v>
      </c>
      <c r="BD41" s="186">
        <v>3239</v>
      </c>
      <c r="BE41" s="642">
        <v>8417</v>
      </c>
      <c r="BF41" s="186">
        <v>3239</v>
      </c>
      <c r="BG41" s="642">
        <v>6893</v>
      </c>
      <c r="BH41" s="186">
        <v>0</v>
      </c>
      <c r="BI41" s="642">
        <v>1524</v>
      </c>
      <c r="BJ41" s="186">
        <v>81219</v>
      </c>
      <c r="BK41" s="642">
        <v>109635</v>
      </c>
      <c r="BL41" s="771">
        <v>0.348017813960105</v>
      </c>
      <c r="BM41" s="774">
        <v>0.52022829356088995</v>
      </c>
      <c r="BN41" s="771">
        <v>0.32741358369169199</v>
      </c>
      <c r="BO41" s="774">
        <v>0.49242968447808999</v>
      </c>
      <c r="BP41" s="771">
        <v>5.9204527590001603E-2</v>
      </c>
      <c r="BQ41" s="774">
        <v>5.3435404084853297E-2</v>
      </c>
      <c r="BR41" s="771">
        <v>8.2345543153592202E-2</v>
      </c>
      <c r="BS41" s="774">
        <v>9.1582956511183297E-2</v>
      </c>
      <c r="BT41" s="567">
        <v>0.11483519362783599</v>
      </c>
      <c r="BU41" s="568">
        <v>0.104336742435738</v>
      </c>
      <c r="BV41" s="186">
        <v>274167</v>
      </c>
      <c r="BW41" s="187">
        <v>253358</v>
      </c>
      <c r="BX41" s="186">
        <v>89766</v>
      </c>
      <c r="BY41" s="642">
        <v>124761</v>
      </c>
      <c r="BZ41" s="186">
        <v>5649</v>
      </c>
      <c r="CA41" s="642">
        <v>7043</v>
      </c>
      <c r="CB41" s="186">
        <v>7857</v>
      </c>
      <c r="CC41" s="642">
        <v>12071</v>
      </c>
      <c r="CD41" s="186">
        <v>95415</v>
      </c>
      <c r="CE41" s="642">
        <v>131804</v>
      </c>
      <c r="CF41" s="186">
        <v>5308</v>
      </c>
      <c r="CG41" s="642">
        <v>6709</v>
      </c>
      <c r="CH41" s="186">
        <v>4618</v>
      </c>
      <c r="CI41" s="642">
        <v>5178</v>
      </c>
      <c r="CJ41" s="186">
        <v>690</v>
      </c>
      <c r="CK41" s="642">
        <v>1531</v>
      </c>
      <c r="CL41" s="186">
        <v>84458</v>
      </c>
      <c r="CM41" s="642">
        <v>118052</v>
      </c>
      <c r="CN41" s="186">
        <v>3239</v>
      </c>
      <c r="CO41" s="642">
        <v>8417</v>
      </c>
      <c r="CP41" s="186">
        <v>3239</v>
      </c>
      <c r="CQ41" s="642">
        <v>6893</v>
      </c>
      <c r="CR41" s="186">
        <v>0</v>
      </c>
      <c r="CS41" s="642">
        <v>1524</v>
      </c>
      <c r="CT41" s="186">
        <v>81219</v>
      </c>
      <c r="CU41" s="642">
        <v>109635</v>
      </c>
      <c r="CV41" s="771">
        <v>0.348017813960105</v>
      </c>
      <c r="CW41" s="774">
        <v>0.52022829356088995</v>
      </c>
      <c r="CX41" s="771">
        <v>0.32741358369169199</v>
      </c>
      <c r="CY41" s="774">
        <v>0.49242968447808999</v>
      </c>
      <c r="CZ41" s="771">
        <v>5.9204527590001603E-2</v>
      </c>
      <c r="DA41" s="774">
        <v>5.3435404084853297E-2</v>
      </c>
      <c r="DB41" s="771">
        <v>8.2345543153592202E-2</v>
      </c>
      <c r="DC41" s="774">
        <v>9.1582956511183297E-2</v>
      </c>
      <c r="DD41" s="567">
        <v>0.11483519362783599</v>
      </c>
      <c r="DE41" s="570">
        <v>0.104336742435738</v>
      </c>
    </row>
    <row r="42" spans="1:109" x14ac:dyDescent="0.2">
      <c r="A42" s="287" t="s">
        <v>270</v>
      </c>
      <c r="B42" s="623">
        <v>274764</v>
      </c>
      <c r="C42" s="641">
        <v>254000</v>
      </c>
      <c r="D42" s="186">
        <v>84648</v>
      </c>
      <c r="E42" s="641">
        <v>127491</v>
      </c>
      <c r="F42" s="186">
        <v>6941</v>
      </c>
      <c r="G42" s="641">
        <v>6920</v>
      </c>
      <c r="H42" s="186">
        <v>5670</v>
      </c>
      <c r="I42" s="641">
        <v>9872</v>
      </c>
      <c r="J42" s="186">
        <v>91589</v>
      </c>
      <c r="K42" s="641">
        <v>134411</v>
      </c>
      <c r="L42" s="186">
        <v>4173</v>
      </c>
      <c r="M42" s="641">
        <v>8116</v>
      </c>
      <c r="N42" s="186">
        <v>3520</v>
      </c>
      <c r="O42" s="641">
        <v>5471</v>
      </c>
      <c r="P42" s="186">
        <v>653</v>
      </c>
      <c r="Q42" s="641">
        <v>2645</v>
      </c>
      <c r="R42" s="186">
        <v>80475</v>
      </c>
      <c r="S42" s="641">
        <v>119375</v>
      </c>
      <c r="T42" s="186">
        <v>2361</v>
      </c>
      <c r="U42" s="641">
        <v>4698</v>
      </c>
      <c r="V42" s="186">
        <v>2150</v>
      </c>
      <c r="W42" s="641">
        <v>4401</v>
      </c>
      <c r="X42" s="186">
        <v>211</v>
      </c>
      <c r="Y42" s="641">
        <v>297</v>
      </c>
      <c r="Z42" s="186">
        <v>78114</v>
      </c>
      <c r="AA42" s="641">
        <v>114677</v>
      </c>
      <c r="AB42" s="771">
        <v>0.33333697282031099</v>
      </c>
      <c r="AC42" s="772">
        <v>0.52917716535433101</v>
      </c>
      <c r="AD42" s="771">
        <v>0.30807529370659897</v>
      </c>
      <c r="AE42" s="772">
        <v>0.50193307086614203</v>
      </c>
      <c r="AF42" s="771">
        <v>7.5784209894201301E-2</v>
      </c>
      <c r="AG42" s="772">
        <v>5.14838815275536E-2</v>
      </c>
      <c r="AH42" s="771">
        <v>6.1906997565209801E-2</v>
      </c>
      <c r="AI42" s="772">
        <v>7.3446369716764298E-2</v>
      </c>
      <c r="AJ42" s="567">
        <v>0.12134644990118899</v>
      </c>
      <c r="AK42" s="568">
        <v>0.111865844313337</v>
      </c>
      <c r="AL42" s="186">
        <v>274764</v>
      </c>
      <c r="AM42" s="642">
        <v>254000</v>
      </c>
      <c r="AN42" s="186">
        <v>84648</v>
      </c>
      <c r="AO42" s="642">
        <v>127491</v>
      </c>
      <c r="AP42" s="186">
        <v>6941</v>
      </c>
      <c r="AQ42" s="642">
        <v>6920</v>
      </c>
      <c r="AR42" s="186">
        <v>5670</v>
      </c>
      <c r="AS42" s="642">
        <v>9872</v>
      </c>
      <c r="AT42" s="186">
        <v>91589</v>
      </c>
      <c r="AU42" s="642">
        <v>134411</v>
      </c>
      <c r="AV42" s="186">
        <v>4173</v>
      </c>
      <c r="AW42" s="642">
        <v>8116</v>
      </c>
      <c r="AX42" s="186">
        <v>3520</v>
      </c>
      <c r="AY42" s="642">
        <v>5471</v>
      </c>
      <c r="AZ42" s="186">
        <v>653</v>
      </c>
      <c r="BA42" s="642">
        <v>2645</v>
      </c>
      <c r="BB42" s="186">
        <v>80475</v>
      </c>
      <c r="BC42" s="642">
        <v>119375</v>
      </c>
      <c r="BD42" s="186">
        <v>2361</v>
      </c>
      <c r="BE42" s="642">
        <v>4698</v>
      </c>
      <c r="BF42" s="186">
        <v>2150</v>
      </c>
      <c r="BG42" s="642">
        <v>4401</v>
      </c>
      <c r="BH42" s="186">
        <v>211</v>
      </c>
      <c r="BI42" s="642">
        <v>297</v>
      </c>
      <c r="BJ42" s="186">
        <v>78114</v>
      </c>
      <c r="BK42" s="642">
        <v>114677</v>
      </c>
      <c r="BL42" s="771">
        <v>0.33333697282031099</v>
      </c>
      <c r="BM42" s="774">
        <v>0.52917716535433101</v>
      </c>
      <c r="BN42" s="771">
        <v>0.30807529370659897</v>
      </c>
      <c r="BO42" s="774">
        <v>0.50193307086614203</v>
      </c>
      <c r="BP42" s="771">
        <v>7.5784209894201301E-2</v>
      </c>
      <c r="BQ42" s="774">
        <v>5.14838815275536E-2</v>
      </c>
      <c r="BR42" s="771">
        <v>6.1906997565209801E-2</v>
      </c>
      <c r="BS42" s="774">
        <v>7.3446369716764298E-2</v>
      </c>
      <c r="BT42" s="567">
        <v>0.12134644990118899</v>
      </c>
      <c r="BU42" s="568">
        <v>0.111865844313337</v>
      </c>
      <c r="BV42" s="186">
        <v>274764</v>
      </c>
      <c r="BW42" s="187">
        <v>254000</v>
      </c>
      <c r="BX42" s="186">
        <v>84648</v>
      </c>
      <c r="BY42" s="642">
        <v>127491</v>
      </c>
      <c r="BZ42" s="186">
        <v>6941</v>
      </c>
      <c r="CA42" s="642">
        <v>6920</v>
      </c>
      <c r="CB42" s="186">
        <v>5670</v>
      </c>
      <c r="CC42" s="642">
        <v>9872</v>
      </c>
      <c r="CD42" s="186">
        <v>91589</v>
      </c>
      <c r="CE42" s="642">
        <v>134411</v>
      </c>
      <c r="CF42" s="186">
        <v>4173</v>
      </c>
      <c r="CG42" s="642">
        <v>8116</v>
      </c>
      <c r="CH42" s="186">
        <v>3520</v>
      </c>
      <c r="CI42" s="642">
        <v>5471</v>
      </c>
      <c r="CJ42" s="186">
        <v>653</v>
      </c>
      <c r="CK42" s="642">
        <v>2645</v>
      </c>
      <c r="CL42" s="186">
        <v>80475</v>
      </c>
      <c r="CM42" s="642">
        <v>119375</v>
      </c>
      <c r="CN42" s="186">
        <v>2361</v>
      </c>
      <c r="CO42" s="642">
        <v>4698</v>
      </c>
      <c r="CP42" s="186">
        <v>2150</v>
      </c>
      <c r="CQ42" s="642">
        <v>4401</v>
      </c>
      <c r="CR42" s="186">
        <v>211</v>
      </c>
      <c r="CS42" s="642">
        <v>297</v>
      </c>
      <c r="CT42" s="186">
        <v>78114</v>
      </c>
      <c r="CU42" s="642">
        <v>114677</v>
      </c>
      <c r="CV42" s="771">
        <v>0.33333697282031099</v>
      </c>
      <c r="CW42" s="774">
        <v>0.52917716535433101</v>
      </c>
      <c r="CX42" s="771">
        <v>0.30807529370659897</v>
      </c>
      <c r="CY42" s="774">
        <v>0.50193307086614203</v>
      </c>
      <c r="CZ42" s="771">
        <v>7.5784209894201301E-2</v>
      </c>
      <c r="DA42" s="774">
        <v>5.14838815275536E-2</v>
      </c>
      <c r="DB42" s="771">
        <v>6.1906997565209801E-2</v>
      </c>
      <c r="DC42" s="774">
        <v>7.3446369716764298E-2</v>
      </c>
      <c r="DD42" s="567">
        <v>0.12134644990118899</v>
      </c>
      <c r="DE42" s="570">
        <v>0.111865844313337</v>
      </c>
    </row>
    <row r="43" spans="1:109" x14ac:dyDescent="0.2">
      <c r="A43" s="287" t="s">
        <v>271</v>
      </c>
      <c r="B43" s="623" t="e">
        <v>#N/A</v>
      </c>
      <c r="C43" s="641" t="e">
        <v>#N/A</v>
      </c>
      <c r="D43" s="186" t="e">
        <v>#N/A</v>
      </c>
      <c r="E43" s="641" t="e">
        <v>#N/A</v>
      </c>
      <c r="F43" s="186" t="e">
        <v>#N/A</v>
      </c>
      <c r="G43" s="641" t="e">
        <v>#N/A</v>
      </c>
      <c r="H43" s="186" t="e">
        <v>#N/A</v>
      </c>
      <c r="I43" s="641" t="e">
        <v>#N/A</v>
      </c>
      <c r="J43" s="186" t="e">
        <v>#N/A</v>
      </c>
      <c r="K43" s="641" t="e">
        <v>#N/A</v>
      </c>
      <c r="L43" s="186" t="e">
        <v>#N/A</v>
      </c>
      <c r="M43" s="641" t="e">
        <v>#N/A</v>
      </c>
      <c r="N43" s="186" t="e">
        <v>#N/A</v>
      </c>
      <c r="O43" s="641" t="e">
        <v>#N/A</v>
      </c>
      <c r="P43" s="186" t="e">
        <v>#N/A</v>
      </c>
      <c r="Q43" s="641" t="e">
        <v>#N/A</v>
      </c>
      <c r="R43" s="186" t="e">
        <v>#N/A</v>
      </c>
      <c r="S43" s="641" t="e">
        <v>#N/A</v>
      </c>
      <c r="T43" s="186" t="e">
        <v>#N/A</v>
      </c>
      <c r="U43" s="641" t="e">
        <v>#N/A</v>
      </c>
      <c r="V43" s="186" t="e">
        <v>#N/A</v>
      </c>
      <c r="W43" s="641" t="e">
        <v>#N/A</v>
      </c>
      <c r="X43" s="186" t="e">
        <v>#N/A</v>
      </c>
      <c r="Y43" s="641" t="e">
        <v>#N/A</v>
      </c>
      <c r="Z43" s="186" t="e">
        <v>#N/A</v>
      </c>
      <c r="AA43" s="641" t="e">
        <v>#N/A</v>
      </c>
      <c r="AB43" s="186" t="e">
        <v>#N/A</v>
      </c>
      <c r="AC43" s="641" t="e">
        <v>#N/A</v>
      </c>
      <c r="AD43" s="186" t="e">
        <v>#N/A</v>
      </c>
      <c r="AE43" s="641" t="e">
        <v>#N/A</v>
      </c>
      <c r="AF43" s="186" t="e">
        <v>#N/A</v>
      </c>
      <c r="AG43" s="641" t="e">
        <v>#N/A</v>
      </c>
      <c r="AH43" s="186" t="e">
        <v>#N/A</v>
      </c>
      <c r="AI43" s="641" t="e">
        <v>#N/A</v>
      </c>
      <c r="AJ43" s="567" t="e">
        <v>#N/A</v>
      </c>
      <c r="AK43" s="568" t="e">
        <v>#N/A</v>
      </c>
      <c r="AL43" s="186" t="e">
        <v>#N/A</v>
      </c>
      <c r="AM43" s="642" t="e">
        <v>#N/A</v>
      </c>
      <c r="AN43" s="186" t="e">
        <v>#N/A</v>
      </c>
      <c r="AO43" s="642" t="e">
        <v>#N/A</v>
      </c>
      <c r="AP43" s="186" t="e">
        <v>#N/A</v>
      </c>
      <c r="AQ43" s="642" t="e">
        <v>#N/A</v>
      </c>
      <c r="AR43" s="186" t="e">
        <v>#N/A</v>
      </c>
      <c r="AS43" s="642" t="e">
        <v>#N/A</v>
      </c>
      <c r="AT43" s="186" t="e">
        <v>#N/A</v>
      </c>
      <c r="AU43" s="642" t="e">
        <v>#N/A</v>
      </c>
      <c r="AV43" s="186" t="e">
        <v>#N/A</v>
      </c>
      <c r="AW43" s="642" t="e">
        <v>#N/A</v>
      </c>
      <c r="AX43" s="186" t="e">
        <v>#N/A</v>
      </c>
      <c r="AY43" s="642" t="e">
        <v>#N/A</v>
      </c>
      <c r="AZ43" s="186" t="e">
        <v>#N/A</v>
      </c>
      <c r="BA43" s="642" t="e">
        <v>#N/A</v>
      </c>
      <c r="BB43" s="186" t="e">
        <v>#N/A</v>
      </c>
      <c r="BC43" s="642" t="e">
        <v>#N/A</v>
      </c>
      <c r="BD43" s="186" t="e">
        <v>#N/A</v>
      </c>
      <c r="BE43" s="642" t="e">
        <v>#N/A</v>
      </c>
      <c r="BF43" s="186" t="e">
        <v>#N/A</v>
      </c>
      <c r="BG43" s="642" t="e">
        <v>#N/A</v>
      </c>
      <c r="BH43" s="186" t="e">
        <v>#N/A</v>
      </c>
      <c r="BI43" s="642" t="e">
        <v>#N/A</v>
      </c>
      <c r="BJ43" s="186" t="e">
        <v>#N/A</v>
      </c>
      <c r="BK43" s="642" t="e">
        <v>#N/A</v>
      </c>
      <c r="BL43" s="771" t="e">
        <v>#N/A</v>
      </c>
      <c r="BM43" s="774" t="e">
        <v>#N/A</v>
      </c>
      <c r="BN43" s="771" t="e">
        <v>#N/A</v>
      </c>
      <c r="BO43" s="774" t="e">
        <v>#N/A</v>
      </c>
      <c r="BP43" s="771" t="e">
        <v>#N/A</v>
      </c>
      <c r="BQ43" s="774" t="e">
        <v>#N/A</v>
      </c>
      <c r="BR43" s="771" t="e">
        <v>#N/A</v>
      </c>
      <c r="BS43" s="774" t="e">
        <v>#N/A</v>
      </c>
      <c r="BT43" s="567" t="e">
        <v>#N/A</v>
      </c>
      <c r="BU43" s="568" t="e">
        <v>#N/A</v>
      </c>
      <c r="BV43" s="186" t="e">
        <v>#N/A</v>
      </c>
      <c r="BW43" s="187" t="e">
        <v>#N/A</v>
      </c>
      <c r="BX43" s="186" t="e">
        <v>#N/A</v>
      </c>
      <c r="BY43" s="642" t="e">
        <v>#N/A</v>
      </c>
      <c r="BZ43" s="186" t="e">
        <v>#N/A</v>
      </c>
      <c r="CA43" s="642" t="e">
        <v>#N/A</v>
      </c>
      <c r="CB43" s="186" t="e">
        <v>#N/A</v>
      </c>
      <c r="CC43" s="642" t="e">
        <v>#N/A</v>
      </c>
      <c r="CD43" s="186" t="e">
        <v>#N/A</v>
      </c>
      <c r="CE43" s="642" t="e">
        <v>#N/A</v>
      </c>
      <c r="CF43" s="186" t="e">
        <v>#N/A</v>
      </c>
      <c r="CG43" s="642" t="e">
        <v>#N/A</v>
      </c>
      <c r="CH43" s="186" t="e">
        <v>#N/A</v>
      </c>
      <c r="CI43" s="642" t="e">
        <v>#N/A</v>
      </c>
      <c r="CJ43" s="186" t="e">
        <v>#N/A</v>
      </c>
      <c r="CK43" s="642" t="e">
        <v>#N/A</v>
      </c>
      <c r="CL43" s="186" t="e">
        <v>#N/A</v>
      </c>
      <c r="CM43" s="642" t="e">
        <v>#N/A</v>
      </c>
      <c r="CN43" s="186" t="e">
        <v>#N/A</v>
      </c>
      <c r="CO43" s="642" t="e">
        <v>#N/A</v>
      </c>
      <c r="CP43" s="186" t="e">
        <v>#N/A</v>
      </c>
      <c r="CQ43" s="642" t="e">
        <v>#N/A</v>
      </c>
      <c r="CR43" s="186" t="e">
        <v>#N/A</v>
      </c>
      <c r="CS43" s="642" t="e">
        <v>#N/A</v>
      </c>
      <c r="CT43" s="186" t="e">
        <v>#N/A</v>
      </c>
      <c r="CU43" s="642" t="e">
        <v>#N/A</v>
      </c>
      <c r="CV43" s="771" t="e">
        <v>#N/A</v>
      </c>
      <c r="CW43" s="774" t="e">
        <v>#N/A</v>
      </c>
      <c r="CX43" s="771" t="e">
        <v>#N/A</v>
      </c>
      <c r="CY43" s="774" t="e">
        <v>#N/A</v>
      </c>
      <c r="CZ43" s="771" t="e">
        <v>#N/A</v>
      </c>
      <c r="DA43" s="774" t="e">
        <v>#N/A</v>
      </c>
      <c r="DB43" s="771" t="e">
        <v>#N/A</v>
      </c>
      <c r="DC43" s="774" t="e">
        <v>#N/A</v>
      </c>
      <c r="DD43" s="567" t="e">
        <v>#N/A</v>
      </c>
      <c r="DE43" s="570" t="e">
        <v>#N/A</v>
      </c>
    </row>
    <row r="44" spans="1:109" x14ac:dyDescent="0.2">
      <c r="A44" s="287" t="s">
        <v>272</v>
      </c>
      <c r="B44" s="623" t="e">
        <v>#N/A</v>
      </c>
      <c r="C44" s="641" t="e">
        <v>#N/A</v>
      </c>
      <c r="D44" s="186" t="e">
        <v>#N/A</v>
      </c>
      <c r="E44" s="641" t="e">
        <v>#N/A</v>
      </c>
      <c r="F44" s="186" t="e">
        <v>#N/A</v>
      </c>
      <c r="G44" s="641" t="e">
        <v>#N/A</v>
      </c>
      <c r="H44" s="186" t="e">
        <v>#N/A</v>
      </c>
      <c r="I44" s="641" t="e">
        <v>#N/A</v>
      </c>
      <c r="J44" s="186" t="e">
        <v>#N/A</v>
      </c>
      <c r="K44" s="641" t="e">
        <v>#N/A</v>
      </c>
      <c r="L44" s="186" t="e">
        <v>#N/A</v>
      </c>
      <c r="M44" s="641" t="e">
        <v>#N/A</v>
      </c>
      <c r="N44" s="186" t="e">
        <v>#N/A</v>
      </c>
      <c r="O44" s="641" t="e">
        <v>#N/A</v>
      </c>
      <c r="P44" s="186" t="e">
        <v>#N/A</v>
      </c>
      <c r="Q44" s="641" t="e">
        <v>#N/A</v>
      </c>
      <c r="R44" s="186" t="e">
        <v>#N/A</v>
      </c>
      <c r="S44" s="641" t="e">
        <v>#N/A</v>
      </c>
      <c r="T44" s="186" t="e">
        <v>#N/A</v>
      </c>
      <c r="U44" s="641" t="e">
        <v>#N/A</v>
      </c>
      <c r="V44" s="186" t="e">
        <v>#N/A</v>
      </c>
      <c r="W44" s="641" t="e">
        <v>#N/A</v>
      </c>
      <c r="X44" s="186" t="e">
        <v>#N/A</v>
      </c>
      <c r="Y44" s="641" t="e">
        <v>#N/A</v>
      </c>
      <c r="Z44" s="186" t="e">
        <v>#N/A</v>
      </c>
      <c r="AA44" s="641" t="e">
        <v>#N/A</v>
      </c>
      <c r="AB44" s="186" t="e">
        <v>#N/A</v>
      </c>
      <c r="AC44" s="641" t="e">
        <v>#N/A</v>
      </c>
      <c r="AD44" s="186" t="e">
        <v>#N/A</v>
      </c>
      <c r="AE44" s="641" t="e">
        <v>#N/A</v>
      </c>
      <c r="AF44" s="186" t="e">
        <v>#N/A</v>
      </c>
      <c r="AG44" s="641" t="e">
        <v>#N/A</v>
      </c>
      <c r="AH44" s="186" t="e">
        <v>#N/A</v>
      </c>
      <c r="AI44" s="641" t="e">
        <v>#N/A</v>
      </c>
      <c r="AJ44" s="567" t="e">
        <v>#N/A</v>
      </c>
      <c r="AK44" s="568" t="e">
        <v>#N/A</v>
      </c>
      <c r="AL44" s="186" t="e">
        <v>#N/A</v>
      </c>
      <c r="AM44" s="642" t="e">
        <v>#N/A</v>
      </c>
      <c r="AN44" s="186" t="e">
        <v>#N/A</v>
      </c>
      <c r="AO44" s="642" t="e">
        <v>#N/A</v>
      </c>
      <c r="AP44" s="186" t="e">
        <v>#N/A</v>
      </c>
      <c r="AQ44" s="642" t="e">
        <v>#N/A</v>
      </c>
      <c r="AR44" s="186" t="e">
        <v>#N/A</v>
      </c>
      <c r="AS44" s="642" t="e">
        <v>#N/A</v>
      </c>
      <c r="AT44" s="186" t="e">
        <v>#N/A</v>
      </c>
      <c r="AU44" s="642" t="e">
        <v>#N/A</v>
      </c>
      <c r="AV44" s="186" t="e">
        <v>#N/A</v>
      </c>
      <c r="AW44" s="642" t="e">
        <v>#N/A</v>
      </c>
      <c r="AX44" s="186" t="e">
        <v>#N/A</v>
      </c>
      <c r="AY44" s="642" t="e">
        <v>#N/A</v>
      </c>
      <c r="AZ44" s="186" t="e">
        <v>#N/A</v>
      </c>
      <c r="BA44" s="642" t="e">
        <v>#N/A</v>
      </c>
      <c r="BB44" s="186" t="e">
        <v>#N/A</v>
      </c>
      <c r="BC44" s="642" t="e">
        <v>#N/A</v>
      </c>
      <c r="BD44" s="186" t="e">
        <v>#N/A</v>
      </c>
      <c r="BE44" s="642" t="e">
        <v>#N/A</v>
      </c>
      <c r="BF44" s="186" t="e">
        <v>#N/A</v>
      </c>
      <c r="BG44" s="642" t="e">
        <v>#N/A</v>
      </c>
      <c r="BH44" s="186" t="e">
        <v>#N/A</v>
      </c>
      <c r="BI44" s="642" t="e">
        <v>#N/A</v>
      </c>
      <c r="BJ44" s="186" t="e">
        <v>#N/A</v>
      </c>
      <c r="BK44" s="642" t="e">
        <v>#N/A</v>
      </c>
      <c r="BL44" s="771" t="e">
        <v>#N/A</v>
      </c>
      <c r="BM44" s="774" t="e">
        <v>#N/A</v>
      </c>
      <c r="BN44" s="771" t="e">
        <v>#N/A</v>
      </c>
      <c r="BO44" s="774" t="e">
        <v>#N/A</v>
      </c>
      <c r="BP44" s="771" t="e">
        <v>#N/A</v>
      </c>
      <c r="BQ44" s="774" t="e">
        <v>#N/A</v>
      </c>
      <c r="BR44" s="771" t="e">
        <v>#N/A</v>
      </c>
      <c r="BS44" s="774" t="e">
        <v>#N/A</v>
      </c>
      <c r="BT44" s="567" t="e">
        <v>#N/A</v>
      </c>
      <c r="BU44" s="568" t="e">
        <v>#N/A</v>
      </c>
      <c r="BV44" s="186" t="e">
        <v>#N/A</v>
      </c>
      <c r="BW44" s="187" t="e">
        <v>#N/A</v>
      </c>
      <c r="BX44" s="186" t="e">
        <v>#N/A</v>
      </c>
      <c r="BY44" s="642" t="e">
        <v>#N/A</v>
      </c>
      <c r="BZ44" s="186" t="e">
        <v>#N/A</v>
      </c>
      <c r="CA44" s="642" t="e">
        <v>#N/A</v>
      </c>
      <c r="CB44" s="186" t="e">
        <v>#N/A</v>
      </c>
      <c r="CC44" s="642" t="e">
        <v>#N/A</v>
      </c>
      <c r="CD44" s="186" t="e">
        <v>#N/A</v>
      </c>
      <c r="CE44" s="642" t="e">
        <v>#N/A</v>
      </c>
      <c r="CF44" s="186" t="e">
        <v>#N/A</v>
      </c>
      <c r="CG44" s="642" t="e">
        <v>#N/A</v>
      </c>
      <c r="CH44" s="186" t="e">
        <v>#N/A</v>
      </c>
      <c r="CI44" s="642" t="e">
        <v>#N/A</v>
      </c>
      <c r="CJ44" s="186" t="e">
        <v>#N/A</v>
      </c>
      <c r="CK44" s="642" t="e">
        <v>#N/A</v>
      </c>
      <c r="CL44" s="186" t="e">
        <v>#N/A</v>
      </c>
      <c r="CM44" s="642" t="e">
        <v>#N/A</v>
      </c>
      <c r="CN44" s="186" t="e">
        <v>#N/A</v>
      </c>
      <c r="CO44" s="642" t="e">
        <v>#N/A</v>
      </c>
      <c r="CP44" s="186" t="e">
        <v>#N/A</v>
      </c>
      <c r="CQ44" s="642" t="e">
        <v>#N/A</v>
      </c>
      <c r="CR44" s="186" t="e">
        <v>#N/A</v>
      </c>
      <c r="CS44" s="642" t="e">
        <v>#N/A</v>
      </c>
      <c r="CT44" s="186" t="e">
        <v>#N/A</v>
      </c>
      <c r="CU44" s="642" t="e">
        <v>#N/A</v>
      </c>
      <c r="CV44" s="771" t="e">
        <v>#N/A</v>
      </c>
      <c r="CW44" s="774" t="e">
        <v>#N/A</v>
      </c>
      <c r="CX44" s="771" t="e">
        <v>#N/A</v>
      </c>
      <c r="CY44" s="774" t="e">
        <v>#N/A</v>
      </c>
      <c r="CZ44" s="771" t="e">
        <v>#N/A</v>
      </c>
      <c r="DA44" s="774" t="e">
        <v>#N/A</v>
      </c>
      <c r="DB44" s="771" t="e">
        <v>#N/A</v>
      </c>
      <c r="DC44" s="774" t="e">
        <v>#N/A</v>
      </c>
      <c r="DD44" s="567" t="e">
        <v>#N/A</v>
      </c>
      <c r="DE44" s="570" t="e">
        <v>#N/A</v>
      </c>
    </row>
    <row r="45" spans="1:109" x14ac:dyDescent="0.2">
      <c r="A45" s="287" t="s">
        <v>273</v>
      </c>
      <c r="B45" s="623" t="e">
        <v>#N/A</v>
      </c>
      <c r="C45" s="641" t="e">
        <v>#N/A</v>
      </c>
      <c r="D45" s="186" t="e">
        <v>#N/A</v>
      </c>
      <c r="E45" s="641" t="e">
        <v>#N/A</v>
      </c>
      <c r="F45" s="186" t="e">
        <v>#N/A</v>
      </c>
      <c r="G45" s="641" t="e">
        <v>#N/A</v>
      </c>
      <c r="H45" s="186" t="e">
        <v>#N/A</v>
      </c>
      <c r="I45" s="641" t="e">
        <v>#N/A</v>
      </c>
      <c r="J45" s="186" t="e">
        <v>#N/A</v>
      </c>
      <c r="K45" s="641" t="e">
        <v>#N/A</v>
      </c>
      <c r="L45" s="186" t="e">
        <v>#N/A</v>
      </c>
      <c r="M45" s="641" t="e">
        <v>#N/A</v>
      </c>
      <c r="N45" s="186" t="e">
        <v>#N/A</v>
      </c>
      <c r="O45" s="641" t="e">
        <v>#N/A</v>
      </c>
      <c r="P45" s="186" t="e">
        <v>#N/A</v>
      </c>
      <c r="Q45" s="641" t="e">
        <v>#N/A</v>
      </c>
      <c r="R45" s="186" t="e">
        <v>#N/A</v>
      </c>
      <c r="S45" s="641" t="e">
        <v>#N/A</v>
      </c>
      <c r="T45" s="186" t="e">
        <v>#N/A</v>
      </c>
      <c r="U45" s="641" t="e">
        <v>#N/A</v>
      </c>
      <c r="V45" s="186" t="e">
        <v>#N/A</v>
      </c>
      <c r="W45" s="641" t="e">
        <v>#N/A</v>
      </c>
      <c r="X45" s="186" t="e">
        <v>#N/A</v>
      </c>
      <c r="Y45" s="641" t="e">
        <v>#N/A</v>
      </c>
      <c r="Z45" s="186" t="e">
        <v>#N/A</v>
      </c>
      <c r="AA45" s="641" t="e">
        <v>#N/A</v>
      </c>
      <c r="AB45" s="186" t="e">
        <v>#N/A</v>
      </c>
      <c r="AC45" s="641" t="e">
        <v>#N/A</v>
      </c>
      <c r="AD45" s="186" t="e">
        <v>#N/A</v>
      </c>
      <c r="AE45" s="641" t="e">
        <v>#N/A</v>
      </c>
      <c r="AF45" s="186" t="e">
        <v>#N/A</v>
      </c>
      <c r="AG45" s="641" t="e">
        <v>#N/A</v>
      </c>
      <c r="AH45" s="186" t="e">
        <v>#N/A</v>
      </c>
      <c r="AI45" s="641" t="e">
        <v>#N/A</v>
      </c>
      <c r="AJ45" s="567" t="e">
        <v>#N/A</v>
      </c>
      <c r="AK45" s="568" t="e">
        <v>#N/A</v>
      </c>
      <c r="AL45" s="186" t="e">
        <v>#N/A</v>
      </c>
      <c r="AM45" s="642" t="e">
        <v>#N/A</v>
      </c>
      <c r="AN45" s="186" t="e">
        <v>#N/A</v>
      </c>
      <c r="AO45" s="642" t="e">
        <v>#N/A</v>
      </c>
      <c r="AP45" s="186" t="e">
        <v>#N/A</v>
      </c>
      <c r="AQ45" s="642" t="e">
        <v>#N/A</v>
      </c>
      <c r="AR45" s="186" t="e">
        <v>#N/A</v>
      </c>
      <c r="AS45" s="642" t="e">
        <v>#N/A</v>
      </c>
      <c r="AT45" s="186" t="e">
        <v>#N/A</v>
      </c>
      <c r="AU45" s="642" t="e">
        <v>#N/A</v>
      </c>
      <c r="AV45" s="186" t="e">
        <v>#N/A</v>
      </c>
      <c r="AW45" s="642" t="e">
        <v>#N/A</v>
      </c>
      <c r="AX45" s="186" t="e">
        <v>#N/A</v>
      </c>
      <c r="AY45" s="642" t="e">
        <v>#N/A</v>
      </c>
      <c r="AZ45" s="186" t="e">
        <v>#N/A</v>
      </c>
      <c r="BA45" s="642" t="e">
        <v>#N/A</v>
      </c>
      <c r="BB45" s="186" t="e">
        <v>#N/A</v>
      </c>
      <c r="BC45" s="642" t="e">
        <v>#N/A</v>
      </c>
      <c r="BD45" s="186" t="e">
        <v>#N/A</v>
      </c>
      <c r="BE45" s="642" t="e">
        <v>#N/A</v>
      </c>
      <c r="BF45" s="186" t="e">
        <v>#N/A</v>
      </c>
      <c r="BG45" s="642" t="e">
        <v>#N/A</v>
      </c>
      <c r="BH45" s="186" t="e">
        <v>#N/A</v>
      </c>
      <c r="BI45" s="642" t="e">
        <v>#N/A</v>
      </c>
      <c r="BJ45" s="186" t="e">
        <v>#N/A</v>
      </c>
      <c r="BK45" s="642" t="e">
        <v>#N/A</v>
      </c>
      <c r="BL45" s="771" t="e">
        <v>#N/A</v>
      </c>
      <c r="BM45" s="774" t="e">
        <v>#N/A</v>
      </c>
      <c r="BN45" s="771" t="e">
        <v>#N/A</v>
      </c>
      <c r="BO45" s="774" t="e">
        <v>#N/A</v>
      </c>
      <c r="BP45" s="771" t="e">
        <v>#N/A</v>
      </c>
      <c r="BQ45" s="774" t="e">
        <v>#N/A</v>
      </c>
      <c r="BR45" s="771" t="e">
        <v>#N/A</v>
      </c>
      <c r="BS45" s="774" t="e">
        <v>#N/A</v>
      </c>
      <c r="BT45" s="567" t="e">
        <v>#N/A</v>
      </c>
      <c r="BU45" s="568" t="e">
        <v>#N/A</v>
      </c>
      <c r="BV45" s="186" t="e">
        <v>#N/A</v>
      </c>
      <c r="BW45" s="187" t="e">
        <v>#N/A</v>
      </c>
      <c r="BX45" s="186" t="e">
        <v>#N/A</v>
      </c>
      <c r="BY45" s="642" t="e">
        <v>#N/A</v>
      </c>
      <c r="BZ45" s="186" t="e">
        <v>#N/A</v>
      </c>
      <c r="CA45" s="642" t="e">
        <v>#N/A</v>
      </c>
      <c r="CB45" s="186" t="e">
        <v>#N/A</v>
      </c>
      <c r="CC45" s="642" t="e">
        <v>#N/A</v>
      </c>
      <c r="CD45" s="186" t="e">
        <v>#N/A</v>
      </c>
      <c r="CE45" s="642" t="e">
        <v>#N/A</v>
      </c>
      <c r="CF45" s="186" t="e">
        <v>#N/A</v>
      </c>
      <c r="CG45" s="642" t="e">
        <v>#N/A</v>
      </c>
      <c r="CH45" s="186" t="e">
        <v>#N/A</v>
      </c>
      <c r="CI45" s="642" t="e">
        <v>#N/A</v>
      </c>
      <c r="CJ45" s="186" t="e">
        <v>#N/A</v>
      </c>
      <c r="CK45" s="642" t="e">
        <v>#N/A</v>
      </c>
      <c r="CL45" s="186" t="e">
        <v>#N/A</v>
      </c>
      <c r="CM45" s="642" t="e">
        <v>#N/A</v>
      </c>
      <c r="CN45" s="186" t="e">
        <v>#N/A</v>
      </c>
      <c r="CO45" s="642" t="e">
        <v>#N/A</v>
      </c>
      <c r="CP45" s="186" t="e">
        <v>#N/A</v>
      </c>
      <c r="CQ45" s="642" t="e">
        <v>#N/A</v>
      </c>
      <c r="CR45" s="186" t="e">
        <v>#N/A</v>
      </c>
      <c r="CS45" s="642" t="e">
        <v>#N/A</v>
      </c>
      <c r="CT45" s="186" t="e">
        <v>#N/A</v>
      </c>
      <c r="CU45" s="642" t="e">
        <v>#N/A</v>
      </c>
      <c r="CV45" s="771" t="e">
        <v>#N/A</v>
      </c>
      <c r="CW45" s="774" t="e">
        <v>#N/A</v>
      </c>
      <c r="CX45" s="771" t="e">
        <v>#N/A</v>
      </c>
      <c r="CY45" s="774" t="e">
        <v>#N/A</v>
      </c>
      <c r="CZ45" s="771" t="e">
        <v>#N/A</v>
      </c>
      <c r="DA45" s="774" t="e">
        <v>#N/A</v>
      </c>
      <c r="DB45" s="771" t="e">
        <v>#N/A</v>
      </c>
      <c r="DC45" s="774" t="e">
        <v>#N/A</v>
      </c>
      <c r="DD45" s="567" t="e">
        <v>#N/A</v>
      </c>
      <c r="DE45" s="570" t="e">
        <v>#N/A</v>
      </c>
    </row>
    <row r="46" spans="1:109" x14ac:dyDescent="0.2">
      <c r="A46" s="212" t="s">
        <v>274</v>
      </c>
      <c r="B46" s="623">
        <v>272292</v>
      </c>
      <c r="C46" s="641">
        <v>243882</v>
      </c>
      <c r="D46" s="186">
        <v>81365</v>
      </c>
      <c r="E46" s="641">
        <v>121697</v>
      </c>
      <c r="F46" s="186">
        <v>5818</v>
      </c>
      <c r="G46" s="641">
        <v>4924</v>
      </c>
      <c r="H46" s="186">
        <v>8059</v>
      </c>
      <c r="I46" s="641">
        <v>5540</v>
      </c>
      <c r="J46" s="186">
        <v>87183</v>
      </c>
      <c r="K46" s="641">
        <v>126621</v>
      </c>
      <c r="L46" s="186">
        <v>6760</v>
      </c>
      <c r="M46" s="641">
        <v>6379</v>
      </c>
      <c r="N46" s="186">
        <v>6555</v>
      </c>
      <c r="O46" s="641">
        <v>3725</v>
      </c>
      <c r="P46" s="186">
        <v>205</v>
      </c>
      <c r="Q46" s="641">
        <v>2654</v>
      </c>
      <c r="R46" s="186">
        <v>74605</v>
      </c>
      <c r="S46" s="641">
        <v>115318</v>
      </c>
      <c r="T46" s="186">
        <v>1802</v>
      </c>
      <c r="U46" s="641">
        <v>3335</v>
      </c>
      <c r="V46" s="186">
        <v>1504</v>
      </c>
      <c r="W46" s="641">
        <v>1815</v>
      </c>
      <c r="X46" s="186">
        <v>298</v>
      </c>
      <c r="Y46" s="641">
        <v>1520</v>
      </c>
      <c r="Z46" s="186">
        <v>72803</v>
      </c>
      <c r="AA46" s="641">
        <v>111983</v>
      </c>
      <c r="AB46" s="771">
        <v>0.32018201048874001</v>
      </c>
      <c r="AC46" s="772">
        <v>0.51918960808915804</v>
      </c>
      <c r="AD46" s="771">
        <v>0.2988152424603</v>
      </c>
      <c r="AE46" s="772">
        <v>0.49899951615945398</v>
      </c>
      <c r="AF46" s="771">
        <v>6.6733193397795404E-2</v>
      </c>
      <c r="AG46" s="772">
        <v>3.88877042512695E-2</v>
      </c>
      <c r="AH46" s="771">
        <v>9.2437745890827303E-2</v>
      </c>
      <c r="AI46" s="772">
        <v>4.3752616074742699E-2</v>
      </c>
      <c r="AJ46" s="567">
        <v>0.144271245540988</v>
      </c>
      <c r="AK46" s="568">
        <v>8.9266393410255801E-2</v>
      </c>
      <c r="AL46" s="186">
        <v>3061269</v>
      </c>
      <c r="AM46" s="642">
        <v>2852231</v>
      </c>
      <c r="AN46" s="186">
        <v>1033470</v>
      </c>
      <c r="AO46" s="642">
        <v>1414022</v>
      </c>
      <c r="AP46" s="186">
        <v>130580</v>
      </c>
      <c r="AQ46" s="642">
        <v>128625</v>
      </c>
      <c r="AR46" s="186">
        <v>159224</v>
      </c>
      <c r="AS46" s="642">
        <v>146419</v>
      </c>
      <c r="AT46" s="186">
        <v>1164050</v>
      </c>
      <c r="AU46" s="642">
        <v>1542647</v>
      </c>
      <c r="AV46" s="186">
        <v>192337</v>
      </c>
      <c r="AW46" s="642">
        <v>215102</v>
      </c>
      <c r="AX46" s="186">
        <v>126691</v>
      </c>
      <c r="AY46" s="642">
        <v>101879</v>
      </c>
      <c r="AZ46" s="186">
        <v>65646</v>
      </c>
      <c r="BA46" s="642">
        <v>113223</v>
      </c>
      <c r="BB46" s="186">
        <v>841133</v>
      </c>
      <c r="BC46" s="642">
        <v>1198920</v>
      </c>
      <c r="BD46" s="186">
        <v>41129</v>
      </c>
      <c r="BE46" s="642">
        <v>84179</v>
      </c>
      <c r="BF46" s="186">
        <v>32533</v>
      </c>
      <c r="BG46" s="642">
        <v>44540</v>
      </c>
      <c r="BH46" s="186">
        <v>8596</v>
      </c>
      <c r="BI46" s="642">
        <v>39639</v>
      </c>
      <c r="BJ46" s="186">
        <v>800004</v>
      </c>
      <c r="BK46" s="642">
        <v>1114741</v>
      </c>
      <c r="BL46" s="771">
        <v>0.38025080448663601</v>
      </c>
      <c r="BM46" s="774">
        <v>0.54085626304461298</v>
      </c>
      <c r="BN46" s="771">
        <v>0.33759529136446398</v>
      </c>
      <c r="BO46" s="774">
        <v>0.49575998577955299</v>
      </c>
      <c r="BP46" s="771">
        <v>0.11217731197113499</v>
      </c>
      <c r="BQ46" s="774">
        <v>8.3379412140301701E-2</v>
      </c>
      <c r="BR46" s="771">
        <v>0.13678450238391801</v>
      </c>
      <c r="BS46" s="774">
        <v>9.4914131359928794E-2</v>
      </c>
      <c r="BT46" s="567">
        <v>0.27740818693355102</v>
      </c>
      <c r="BU46" s="568">
        <v>0.22281636693294099</v>
      </c>
      <c r="BV46" s="186">
        <v>14091036</v>
      </c>
      <c r="BW46" s="187">
        <v>13109694</v>
      </c>
      <c r="BX46" s="186">
        <v>4787766</v>
      </c>
      <c r="BY46" s="642">
        <v>6549923</v>
      </c>
      <c r="BZ46" s="186">
        <v>559766</v>
      </c>
      <c r="CA46" s="642">
        <v>605555</v>
      </c>
      <c r="CB46" s="186">
        <v>743711</v>
      </c>
      <c r="CC46" s="642">
        <v>656935</v>
      </c>
      <c r="CD46" s="186">
        <v>5347532</v>
      </c>
      <c r="CE46" s="642">
        <v>7155478</v>
      </c>
      <c r="CF46" s="186">
        <v>861973</v>
      </c>
      <c r="CG46" s="642">
        <v>1100970</v>
      </c>
      <c r="CH46" s="186">
        <v>513993</v>
      </c>
      <c r="CI46" s="642">
        <v>448811</v>
      </c>
      <c r="CJ46" s="186">
        <v>347980</v>
      </c>
      <c r="CK46" s="642">
        <v>652159</v>
      </c>
      <c r="CL46" s="186">
        <v>3917963</v>
      </c>
      <c r="CM46" s="642">
        <v>5421739</v>
      </c>
      <c r="CN46" s="186">
        <v>291820</v>
      </c>
      <c r="CO46" s="642">
        <v>473902</v>
      </c>
      <c r="CP46" s="186">
        <v>226745</v>
      </c>
      <c r="CQ46" s="642">
        <v>202102</v>
      </c>
      <c r="CR46" s="186">
        <v>65075</v>
      </c>
      <c r="CS46" s="642">
        <v>271800</v>
      </c>
      <c r="CT46" s="186">
        <v>3626143</v>
      </c>
      <c r="CU46" s="642">
        <v>4947837</v>
      </c>
      <c r="CV46" s="771">
        <v>0.379498853029685</v>
      </c>
      <c r="CW46" s="774">
        <v>0.54581579097116995</v>
      </c>
      <c r="CX46" s="771">
        <v>0.33977388177845802</v>
      </c>
      <c r="CY46" s="774">
        <v>0.49962440008134401</v>
      </c>
      <c r="CZ46" s="771">
        <v>0.104677447465485</v>
      </c>
      <c r="DA46" s="774">
        <v>8.4628168795990999E-2</v>
      </c>
      <c r="DB46" s="771">
        <v>0.13907555859413301</v>
      </c>
      <c r="DC46" s="774">
        <v>9.1808681404652495E-2</v>
      </c>
      <c r="DD46" s="567">
        <v>0.26586825473882197</v>
      </c>
      <c r="DE46" s="570">
        <v>0.238492103532426</v>
      </c>
    </row>
    <row r="47" spans="1:109" x14ac:dyDescent="0.2">
      <c r="A47" s="212" t="s">
        <v>275</v>
      </c>
      <c r="B47" s="258">
        <v>271269</v>
      </c>
      <c r="C47" s="633">
        <v>245953</v>
      </c>
      <c r="D47" s="274">
        <v>83576</v>
      </c>
      <c r="E47" s="633">
        <v>117964</v>
      </c>
      <c r="F47" s="274">
        <v>4584</v>
      </c>
      <c r="G47" s="633">
        <v>3283</v>
      </c>
      <c r="H47" s="274">
        <v>9407</v>
      </c>
      <c r="I47" s="633">
        <v>9171</v>
      </c>
      <c r="J47" s="274">
        <v>88160</v>
      </c>
      <c r="K47" s="633">
        <v>121247</v>
      </c>
      <c r="L47" s="274">
        <v>7582</v>
      </c>
      <c r="M47" s="633">
        <v>7922</v>
      </c>
      <c r="N47" s="274">
        <v>7252</v>
      </c>
      <c r="O47" s="633">
        <v>5800</v>
      </c>
      <c r="P47" s="274">
        <v>330</v>
      </c>
      <c r="Q47" s="633">
        <v>2122</v>
      </c>
      <c r="R47" s="274">
        <v>75994</v>
      </c>
      <c r="S47" s="633">
        <v>110042</v>
      </c>
      <c r="T47" s="274">
        <v>2155</v>
      </c>
      <c r="U47" s="633">
        <v>7271</v>
      </c>
      <c r="V47" s="274">
        <v>2155</v>
      </c>
      <c r="W47" s="633">
        <v>3371</v>
      </c>
      <c r="X47" s="274">
        <v>0</v>
      </c>
      <c r="Y47" s="633">
        <v>3900</v>
      </c>
      <c r="Z47" s="274">
        <v>73839</v>
      </c>
      <c r="AA47" s="633">
        <v>102771</v>
      </c>
      <c r="AB47" s="306">
        <v>0.324991060534009</v>
      </c>
      <c r="AC47" s="647">
        <v>0.49296816871516103</v>
      </c>
      <c r="AD47" s="306">
        <v>0.308092705027113</v>
      </c>
      <c r="AE47" s="647">
        <v>0.47962009001719802</v>
      </c>
      <c r="AF47" s="306">
        <v>5.1996370235934702E-2</v>
      </c>
      <c r="AG47" s="647">
        <v>2.7076958605161398E-2</v>
      </c>
      <c r="AH47" s="306">
        <v>0.106703720508167</v>
      </c>
      <c r="AI47" s="647">
        <v>7.5638984882100205E-2</v>
      </c>
      <c r="AJ47" s="624">
        <v>0.13799909255898399</v>
      </c>
      <c r="AK47" s="625">
        <v>9.2414657682251905E-2</v>
      </c>
      <c r="AL47" s="268">
        <v>3094823</v>
      </c>
      <c r="AM47" s="638">
        <v>2830107</v>
      </c>
      <c r="AN47" s="274">
        <v>1043175</v>
      </c>
      <c r="AO47" s="638">
        <v>1420183</v>
      </c>
      <c r="AP47" s="274">
        <v>113818</v>
      </c>
      <c r="AQ47" s="638">
        <v>112257</v>
      </c>
      <c r="AR47" s="274">
        <v>133813</v>
      </c>
      <c r="AS47" s="638">
        <v>124763</v>
      </c>
      <c r="AT47" s="274">
        <v>1156993</v>
      </c>
      <c r="AU47" s="638">
        <v>1532440</v>
      </c>
      <c r="AV47" s="274">
        <v>158779</v>
      </c>
      <c r="AW47" s="638">
        <v>198353</v>
      </c>
      <c r="AX47" s="274">
        <v>100436</v>
      </c>
      <c r="AY47" s="638">
        <v>89901</v>
      </c>
      <c r="AZ47" s="274">
        <v>58343</v>
      </c>
      <c r="BA47" s="638">
        <v>108452</v>
      </c>
      <c r="BB47" s="274">
        <v>884161</v>
      </c>
      <c r="BC47" s="638">
        <v>1220933</v>
      </c>
      <c r="BD47" s="274">
        <v>43468</v>
      </c>
      <c r="BE47" s="638">
        <v>78012</v>
      </c>
      <c r="BF47" s="274">
        <v>33142</v>
      </c>
      <c r="BG47" s="638">
        <v>34862</v>
      </c>
      <c r="BH47" s="274">
        <v>10326</v>
      </c>
      <c r="BI47" s="638">
        <v>43150</v>
      </c>
      <c r="BJ47" s="274">
        <v>840693</v>
      </c>
      <c r="BK47" s="638">
        <v>1142921</v>
      </c>
      <c r="BL47" s="306">
        <v>0.37384787433723998</v>
      </c>
      <c r="BM47" s="775">
        <v>0.54147776038149797</v>
      </c>
      <c r="BN47" s="306">
        <v>0.337070973041108</v>
      </c>
      <c r="BO47" s="775">
        <v>0.50181247564137998</v>
      </c>
      <c r="BP47" s="306">
        <v>9.8373974604859304E-2</v>
      </c>
      <c r="BQ47" s="775">
        <v>7.3253765237138196E-2</v>
      </c>
      <c r="BR47" s="306">
        <v>0.11565584234303899</v>
      </c>
      <c r="BS47" s="775">
        <v>8.1414606770901302E-2</v>
      </c>
      <c r="BT47" s="624">
        <v>0.23560816703299001</v>
      </c>
      <c r="BU47" s="626">
        <v>0.20268982798674001</v>
      </c>
      <c r="BV47" s="274">
        <v>14251485</v>
      </c>
      <c r="BW47" s="259">
        <v>13020918</v>
      </c>
      <c r="BX47" s="274">
        <v>4952208</v>
      </c>
      <c r="BY47" s="638">
        <v>6524789</v>
      </c>
      <c r="BZ47" s="274">
        <v>498733</v>
      </c>
      <c r="CA47" s="638">
        <v>570141</v>
      </c>
      <c r="CB47" s="274">
        <v>672838</v>
      </c>
      <c r="CC47" s="638">
        <v>601113</v>
      </c>
      <c r="CD47" s="274">
        <v>5450941</v>
      </c>
      <c r="CE47" s="638">
        <v>7094930</v>
      </c>
      <c r="CF47" s="274">
        <v>791325</v>
      </c>
      <c r="CG47" s="638">
        <v>985503</v>
      </c>
      <c r="CH47" s="274">
        <v>461477</v>
      </c>
      <c r="CI47" s="638">
        <v>412385</v>
      </c>
      <c r="CJ47" s="274">
        <v>329848</v>
      </c>
      <c r="CK47" s="638">
        <v>573118</v>
      </c>
      <c r="CL47" s="274">
        <v>4154137</v>
      </c>
      <c r="CM47" s="638">
        <v>5520880</v>
      </c>
      <c r="CN47" s="274">
        <v>286316</v>
      </c>
      <c r="CO47" s="638">
        <v>443077</v>
      </c>
      <c r="CP47" s="274">
        <v>208575</v>
      </c>
      <c r="CQ47" s="638">
        <v>188728</v>
      </c>
      <c r="CR47" s="274">
        <v>77741</v>
      </c>
      <c r="CS47" s="638">
        <v>254349</v>
      </c>
      <c r="CT47" s="274">
        <v>3867821</v>
      </c>
      <c r="CU47" s="638">
        <v>5077803</v>
      </c>
      <c r="CV47" s="306">
        <v>0.382482316755061</v>
      </c>
      <c r="CW47" s="775">
        <v>0.54488708092624505</v>
      </c>
      <c r="CX47" s="306">
        <v>0.34748715660157498</v>
      </c>
      <c r="CY47" s="775">
        <v>0.50110053684386902</v>
      </c>
      <c r="CZ47" s="306">
        <v>9.1494844651593202E-2</v>
      </c>
      <c r="DA47" s="775">
        <v>8.0358932364378494E-2</v>
      </c>
      <c r="DB47" s="306">
        <v>0.12343520137165299</v>
      </c>
      <c r="DC47" s="775">
        <v>8.4724303129135897E-2</v>
      </c>
      <c r="DD47" s="624">
        <v>0.23666702684912599</v>
      </c>
      <c r="DE47" s="627">
        <v>0.219261359872472</v>
      </c>
    </row>
    <row r="48" spans="1:109" x14ac:dyDescent="0.2">
      <c r="A48" s="212" t="s">
        <v>276</v>
      </c>
      <c r="B48" s="258">
        <v>274518</v>
      </c>
      <c r="C48" s="633">
        <v>243891</v>
      </c>
      <c r="D48" s="274">
        <v>90550</v>
      </c>
      <c r="E48" s="633">
        <v>123871</v>
      </c>
      <c r="F48" s="274">
        <v>7188</v>
      </c>
      <c r="G48" s="633">
        <v>4284</v>
      </c>
      <c r="H48" s="274">
        <v>10344</v>
      </c>
      <c r="I48" s="633">
        <v>9719</v>
      </c>
      <c r="J48" s="274">
        <v>97738</v>
      </c>
      <c r="K48" s="633">
        <v>128155</v>
      </c>
      <c r="L48" s="274">
        <v>8676</v>
      </c>
      <c r="M48" s="633">
        <v>9045</v>
      </c>
      <c r="N48" s="274">
        <v>7868</v>
      </c>
      <c r="O48" s="633">
        <v>6688</v>
      </c>
      <c r="P48" s="274">
        <v>808</v>
      </c>
      <c r="Q48" s="633">
        <v>2357</v>
      </c>
      <c r="R48" s="274">
        <v>81874</v>
      </c>
      <c r="S48" s="633">
        <v>114826</v>
      </c>
      <c r="T48" s="274">
        <v>2746</v>
      </c>
      <c r="U48" s="633">
        <v>4887</v>
      </c>
      <c r="V48" s="274">
        <v>2476</v>
      </c>
      <c r="W48" s="633">
        <v>3031</v>
      </c>
      <c r="X48" s="274">
        <v>270</v>
      </c>
      <c r="Y48" s="633">
        <v>1856</v>
      </c>
      <c r="Z48" s="274">
        <v>79128</v>
      </c>
      <c r="AA48" s="633">
        <v>109939</v>
      </c>
      <c r="AB48" s="306">
        <v>0.35603494124246898</v>
      </c>
      <c r="AC48" s="647">
        <v>0.52546014408075703</v>
      </c>
      <c r="AD48" s="306">
        <v>0.32985086588128998</v>
      </c>
      <c r="AE48" s="647">
        <v>0.50789492027176097</v>
      </c>
      <c r="AF48" s="306">
        <v>7.3543555219055007E-2</v>
      </c>
      <c r="AG48" s="647">
        <v>3.3428270453747397E-2</v>
      </c>
      <c r="AH48" s="306">
        <v>0.10583396427182901</v>
      </c>
      <c r="AI48" s="647">
        <v>7.5837852600366698E-2</v>
      </c>
      <c r="AJ48" s="265">
        <v>0.16231148580900001</v>
      </c>
      <c r="AK48" s="267">
        <v>0.10400686668487399</v>
      </c>
      <c r="AL48" s="268">
        <v>3109019</v>
      </c>
      <c r="AM48" s="638">
        <v>2827520</v>
      </c>
      <c r="AN48" s="274">
        <v>1073157</v>
      </c>
      <c r="AO48" s="638">
        <v>1428182</v>
      </c>
      <c r="AP48" s="274">
        <v>106152</v>
      </c>
      <c r="AQ48" s="638">
        <v>109925</v>
      </c>
      <c r="AR48" s="274">
        <v>136841</v>
      </c>
      <c r="AS48" s="638">
        <v>118251</v>
      </c>
      <c r="AT48" s="274">
        <v>1179309</v>
      </c>
      <c r="AU48" s="638">
        <v>1538107</v>
      </c>
      <c r="AV48" s="274">
        <v>165817</v>
      </c>
      <c r="AW48" s="638">
        <v>198498</v>
      </c>
      <c r="AX48" s="274">
        <v>100541</v>
      </c>
      <c r="AY48" s="638">
        <v>84197</v>
      </c>
      <c r="AZ48" s="274">
        <v>65276</v>
      </c>
      <c r="BA48" s="638">
        <v>114301</v>
      </c>
      <c r="BB48" s="274">
        <v>906714</v>
      </c>
      <c r="BC48" s="638">
        <v>1229684</v>
      </c>
      <c r="BD48" s="274">
        <v>47704</v>
      </c>
      <c r="BE48" s="638">
        <v>61327</v>
      </c>
      <c r="BF48" s="274">
        <v>36300</v>
      </c>
      <c r="BG48" s="638">
        <v>33343</v>
      </c>
      <c r="BH48" s="274">
        <v>11404</v>
      </c>
      <c r="BI48" s="638">
        <v>27984</v>
      </c>
      <c r="BJ48" s="274">
        <v>859010</v>
      </c>
      <c r="BK48" s="638">
        <v>1168357</v>
      </c>
      <c r="BL48" s="306">
        <v>0.379318685411701</v>
      </c>
      <c r="BM48" s="775">
        <v>0.54397740776369397</v>
      </c>
      <c r="BN48" s="306">
        <v>0.34517543958399699</v>
      </c>
      <c r="BO48" s="775">
        <v>0.50510058284291504</v>
      </c>
      <c r="BP48" s="306">
        <v>9.00120324698616E-2</v>
      </c>
      <c r="BQ48" s="775">
        <v>7.1467719736013194E-2</v>
      </c>
      <c r="BR48" s="306">
        <v>0.11603489840237</v>
      </c>
      <c r="BS48" s="775">
        <v>7.6880867195845304E-2</v>
      </c>
      <c r="BT48" s="265">
        <v>0.23061725128867799</v>
      </c>
      <c r="BU48" s="266">
        <v>0.20052116010134499</v>
      </c>
      <c r="BV48" s="274">
        <v>14233007</v>
      </c>
      <c r="BW48" s="259">
        <v>13111823</v>
      </c>
      <c r="BX48" s="274">
        <v>4888096</v>
      </c>
      <c r="BY48" s="638">
        <v>6571154</v>
      </c>
      <c r="BZ48" s="274">
        <v>448780</v>
      </c>
      <c r="CA48" s="638">
        <v>488561</v>
      </c>
      <c r="CB48" s="274">
        <v>675039</v>
      </c>
      <c r="CC48" s="638">
        <v>603018</v>
      </c>
      <c r="CD48" s="274">
        <v>5336876</v>
      </c>
      <c r="CE48" s="638">
        <v>7059715</v>
      </c>
      <c r="CF48" s="274">
        <v>796326</v>
      </c>
      <c r="CG48" s="638">
        <v>1019427</v>
      </c>
      <c r="CH48" s="274">
        <v>479189</v>
      </c>
      <c r="CI48" s="638">
        <v>415040</v>
      </c>
      <c r="CJ48" s="274">
        <v>317137</v>
      </c>
      <c r="CK48" s="638">
        <v>604387</v>
      </c>
      <c r="CL48" s="274">
        <v>4080307</v>
      </c>
      <c r="CM48" s="638">
        <v>5535892</v>
      </c>
      <c r="CN48" s="274">
        <v>262564</v>
      </c>
      <c r="CO48" s="638">
        <v>428635</v>
      </c>
      <c r="CP48" s="274">
        <v>195850</v>
      </c>
      <c r="CQ48" s="638">
        <v>182768</v>
      </c>
      <c r="CR48" s="274">
        <v>66714</v>
      </c>
      <c r="CS48" s="638">
        <v>245867</v>
      </c>
      <c r="CT48" s="274">
        <v>3817743</v>
      </c>
      <c r="CU48" s="638">
        <v>5107257</v>
      </c>
      <c r="CV48" s="306">
        <v>0.37496475621771302</v>
      </c>
      <c r="CW48" s="775">
        <v>0.53842360440649595</v>
      </c>
      <c r="CX48" s="306">
        <v>0.34343382252253501</v>
      </c>
      <c r="CY48" s="775">
        <v>0.50116250043948896</v>
      </c>
      <c r="CZ48" s="306">
        <v>8.4090392956478702E-2</v>
      </c>
      <c r="DA48" s="775">
        <v>6.9204068436190397E-2</v>
      </c>
      <c r="DB48" s="306">
        <v>0.126485794311129</v>
      </c>
      <c r="DC48" s="775">
        <v>8.5416762574693203E-2</v>
      </c>
      <c r="DD48" s="265">
        <v>0.23330240387822401</v>
      </c>
      <c r="DE48" s="283">
        <v>0.21360465684521299</v>
      </c>
    </row>
    <row r="49" spans="1:109" x14ac:dyDescent="0.2">
      <c r="A49" s="212" t="s">
        <v>277</v>
      </c>
      <c r="B49" s="258">
        <v>274873</v>
      </c>
      <c r="C49" s="633">
        <v>244596</v>
      </c>
      <c r="D49" s="274">
        <v>84844</v>
      </c>
      <c r="E49" s="633">
        <v>121200</v>
      </c>
      <c r="F49" s="274">
        <v>5678</v>
      </c>
      <c r="G49" s="633">
        <v>5601</v>
      </c>
      <c r="H49" s="274">
        <v>8694</v>
      </c>
      <c r="I49" s="633">
        <v>6547</v>
      </c>
      <c r="J49" s="274">
        <v>90522</v>
      </c>
      <c r="K49" s="633">
        <v>126801</v>
      </c>
      <c r="L49" s="274">
        <v>7543</v>
      </c>
      <c r="M49" s="633">
        <v>4642</v>
      </c>
      <c r="N49" s="274">
        <v>7237</v>
      </c>
      <c r="O49" s="633">
        <v>3698</v>
      </c>
      <c r="P49" s="274">
        <v>306</v>
      </c>
      <c r="Q49" s="633">
        <v>944</v>
      </c>
      <c r="R49" s="274">
        <v>77301</v>
      </c>
      <c r="S49" s="633">
        <v>116558</v>
      </c>
      <c r="T49" s="274">
        <v>2331</v>
      </c>
      <c r="U49" s="633">
        <v>2849</v>
      </c>
      <c r="V49" s="274">
        <v>1457</v>
      </c>
      <c r="W49" s="633">
        <v>2849</v>
      </c>
      <c r="X49" s="274">
        <v>874</v>
      </c>
      <c r="Y49" s="633">
        <v>0</v>
      </c>
      <c r="Z49" s="274">
        <v>74970</v>
      </c>
      <c r="AA49" s="633">
        <v>113709</v>
      </c>
      <c r="AB49" s="306">
        <v>0.329322996438355</v>
      </c>
      <c r="AC49" s="647">
        <v>0.51840994946769403</v>
      </c>
      <c r="AD49" s="306">
        <v>0.308666184019529</v>
      </c>
      <c r="AE49" s="647">
        <v>0.49551096501987002</v>
      </c>
      <c r="AF49" s="306">
        <v>6.2725083405139104E-2</v>
      </c>
      <c r="AG49" s="647">
        <v>4.4171575933943698E-2</v>
      </c>
      <c r="AH49" s="306">
        <v>9.6042950884867806E-2</v>
      </c>
      <c r="AI49" s="647">
        <v>5.16320849204659E-2</v>
      </c>
      <c r="AJ49" s="265">
        <v>0.14605289321932799</v>
      </c>
      <c r="AK49" s="267">
        <v>8.0780120030599104E-2</v>
      </c>
      <c r="AL49" s="268">
        <v>3093206</v>
      </c>
      <c r="AM49" s="638">
        <v>2854746</v>
      </c>
      <c r="AN49" s="274">
        <v>1038602</v>
      </c>
      <c r="AO49" s="638">
        <v>1419392</v>
      </c>
      <c r="AP49" s="274">
        <v>123975</v>
      </c>
      <c r="AQ49" s="638">
        <v>113610</v>
      </c>
      <c r="AR49" s="274">
        <v>135623</v>
      </c>
      <c r="AS49" s="638">
        <v>122900</v>
      </c>
      <c r="AT49" s="274">
        <v>1162577</v>
      </c>
      <c r="AU49" s="638">
        <v>1533002</v>
      </c>
      <c r="AV49" s="274">
        <v>174218</v>
      </c>
      <c r="AW49" s="638">
        <v>201988</v>
      </c>
      <c r="AX49" s="274">
        <v>97990</v>
      </c>
      <c r="AY49" s="638">
        <v>88707</v>
      </c>
      <c r="AZ49" s="274">
        <v>76228</v>
      </c>
      <c r="BA49" s="638">
        <v>113281</v>
      </c>
      <c r="BB49" s="274">
        <v>864384</v>
      </c>
      <c r="BC49" s="638">
        <v>1216538</v>
      </c>
      <c r="BD49" s="274">
        <v>47117</v>
      </c>
      <c r="BE49" s="638">
        <v>62524</v>
      </c>
      <c r="BF49" s="274">
        <v>37633</v>
      </c>
      <c r="BG49" s="638">
        <v>33978</v>
      </c>
      <c r="BH49" s="274">
        <v>9484</v>
      </c>
      <c r="BI49" s="638">
        <v>28546</v>
      </c>
      <c r="BJ49" s="274">
        <v>817267</v>
      </c>
      <c r="BK49" s="638">
        <v>1154014</v>
      </c>
      <c r="BL49" s="306">
        <v>0.37584855324863597</v>
      </c>
      <c r="BM49" s="775">
        <v>0.53700119029854099</v>
      </c>
      <c r="BN49" s="306">
        <v>0.33576877841307701</v>
      </c>
      <c r="BO49" s="775">
        <v>0.49720430469120502</v>
      </c>
      <c r="BP49" s="306">
        <v>0.10663809794964101</v>
      </c>
      <c r="BQ49" s="775">
        <v>7.4109492355522E-2</v>
      </c>
      <c r="BR49" s="306">
        <v>0.116657219263756</v>
      </c>
      <c r="BS49" s="775">
        <v>8.0169497495763201E-2</v>
      </c>
      <c r="BT49" s="265">
        <v>0.25649311830528199</v>
      </c>
      <c r="BU49" s="266">
        <v>0.205869268272318</v>
      </c>
      <c r="BV49" s="274">
        <v>14227603</v>
      </c>
      <c r="BW49" s="259">
        <v>13188894</v>
      </c>
      <c r="BX49" s="274">
        <v>4766737</v>
      </c>
      <c r="BY49" s="638">
        <v>6561647</v>
      </c>
      <c r="BZ49" s="274">
        <v>542899</v>
      </c>
      <c r="CA49" s="638">
        <v>606229</v>
      </c>
      <c r="CB49" s="274">
        <v>614780</v>
      </c>
      <c r="CC49" s="638">
        <v>625252</v>
      </c>
      <c r="CD49" s="274">
        <v>5309636</v>
      </c>
      <c r="CE49" s="638">
        <v>7167876</v>
      </c>
      <c r="CF49" s="274">
        <v>754100</v>
      </c>
      <c r="CG49" s="638">
        <v>1003838</v>
      </c>
      <c r="CH49" s="274">
        <v>393217</v>
      </c>
      <c r="CI49" s="638">
        <v>436106</v>
      </c>
      <c r="CJ49" s="274">
        <v>360883</v>
      </c>
      <c r="CK49" s="638">
        <v>567732</v>
      </c>
      <c r="CL49" s="274">
        <v>3986934</v>
      </c>
      <c r="CM49" s="638">
        <v>5530312</v>
      </c>
      <c r="CN49" s="274">
        <v>318311</v>
      </c>
      <c r="CO49" s="638">
        <v>390266</v>
      </c>
      <c r="CP49" s="274">
        <v>214847</v>
      </c>
      <c r="CQ49" s="638">
        <v>183693</v>
      </c>
      <c r="CR49" s="274">
        <v>103464</v>
      </c>
      <c r="CS49" s="638">
        <v>206573</v>
      </c>
      <c r="CT49" s="274">
        <v>3668623</v>
      </c>
      <c r="CU49" s="638">
        <v>5140046</v>
      </c>
      <c r="CV49" s="306">
        <v>0.37319258908194203</v>
      </c>
      <c r="CW49" s="775">
        <v>0.54347817186187097</v>
      </c>
      <c r="CX49" s="306">
        <v>0.335034439743645</v>
      </c>
      <c r="CY49" s="775">
        <v>0.49751305909350702</v>
      </c>
      <c r="CZ49" s="306">
        <v>0.102247875372248</v>
      </c>
      <c r="DA49" s="775">
        <v>8.4575821345123703E-2</v>
      </c>
      <c r="DB49" s="306">
        <v>0.11578571487762999</v>
      </c>
      <c r="DC49" s="775">
        <v>8.72297456038581E-2</v>
      </c>
      <c r="DD49" s="265">
        <v>0.24427267707240199</v>
      </c>
      <c r="DE49" s="283">
        <v>0.224622607868775</v>
      </c>
    </row>
    <row r="50" spans="1:109" x14ac:dyDescent="0.2">
      <c r="A50" s="212" t="s">
        <v>278</v>
      </c>
      <c r="B50" s="258">
        <v>278556</v>
      </c>
      <c r="C50" s="633">
        <v>241834</v>
      </c>
      <c r="D50" s="274">
        <v>87329</v>
      </c>
      <c r="E50" s="633">
        <v>119279</v>
      </c>
      <c r="F50" s="274">
        <v>5909</v>
      </c>
      <c r="G50" s="633">
        <v>5240</v>
      </c>
      <c r="H50" s="274">
        <v>6542</v>
      </c>
      <c r="I50" s="633">
        <v>7674</v>
      </c>
      <c r="J50" s="274">
        <v>93238</v>
      </c>
      <c r="K50" s="633">
        <v>124519</v>
      </c>
      <c r="L50" s="274">
        <v>6296</v>
      </c>
      <c r="M50" s="633">
        <v>5496</v>
      </c>
      <c r="N50" s="274">
        <v>5671</v>
      </c>
      <c r="O50" s="633">
        <v>3667</v>
      </c>
      <c r="P50" s="274">
        <v>625</v>
      </c>
      <c r="Q50" s="633">
        <v>1829</v>
      </c>
      <c r="R50" s="274">
        <v>81033</v>
      </c>
      <c r="S50" s="633">
        <v>113783</v>
      </c>
      <c r="T50" s="274">
        <v>871</v>
      </c>
      <c r="U50" s="633">
        <v>5640</v>
      </c>
      <c r="V50" s="274">
        <v>871</v>
      </c>
      <c r="W50" s="633">
        <v>4007</v>
      </c>
      <c r="X50" s="274">
        <v>0</v>
      </c>
      <c r="Y50" s="633">
        <v>1633</v>
      </c>
      <c r="Z50" s="274">
        <v>80162</v>
      </c>
      <c r="AA50" s="633">
        <v>108143</v>
      </c>
      <c r="AB50" s="306">
        <v>0.33471905110641997</v>
      </c>
      <c r="AC50" s="647">
        <v>0.51489451441898204</v>
      </c>
      <c r="AD50" s="306">
        <v>0.313506081362455</v>
      </c>
      <c r="AE50" s="647">
        <v>0.493226758851113</v>
      </c>
      <c r="AF50" s="306">
        <v>6.3375447778802593E-2</v>
      </c>
      <c r="AG50" s="647">
        <v>4.2081931271532903E-2</v>
      </c>
      <c r="AH50" s="306">
        <v>7.0164525193590593E-2</v>
      </c>
      <c r="AI50" s="647">
        <v>6.1629148965218199E-2</v>
      </c>
      <c r="AJ50" s="265">
        <v>0.130901563740106</v>
      </c>
      <c r="AK50" s="267">
        <v>8.6219773689155899E-2</v>
      </c>
      <c r="AL50" s="268">
        <v>3115634</v>
      </c>
      <c r="AM50" s="638">
        <v>2843308</v>
      </c>
      <c r="AN50" s="274">
        <v>1059386</v>
      </c>
      <c r="AO50" s="638">
        <v>1408919</v>
      </c>
      <c r="AP50" s="274">
        <v>112142</v>
      </c>
      <c r="AQ50" s="638">
        <v>125385</v>
      </c>
      <c r="AR50" s="274">
        <v>165556</v>
      </c>
      <c r="AS50" s="638">
        <v>147193</v>
      </c>
      <c r="AT50" s="274">
        <v>1171528</v>
      </c>
      <c r="AU50" s="638">
        <v>1534304</v>
      </c>
      <c r="AV50" s="274">
        <v>195461</v>
      </c>
      <c r="AW50" s="638">
        <v>239405</v>
      </c>
      <c r="AX50" s="274">
        <v>125720</v>
      </c>
      <c r="AY50" s="638">
        <v>111810</v>
      </c>
      <c r="AZ50" s="274">
        <v>69741</v>
      </c>
      <c r="BA50" s="638">
        <v>127595</v>
      </c>
      <c r="BB50" s="274">
        <v>863720</v>
      </c>
      <c r="BC50" s="638">
        <v>1169514</v>
      </c>
      <c r="BD50" s="274">
        <v>47199</v>
      </c>
      <c r="BE50" s="638">
        <v>65893</v>
      </c>
      <c r="BF50" s="274">
        <v>39836</v>
      </c>
      <c r="BG50" s="638">
        <v>35383</v>
      </c>
      <c r="BH50" s="274">
        <v>7363</v>
      </c>
      <c r="BI50" s="638">
        <v>30510</v>
      </c>
      <c r="BJ50" s="274">
        <v>816521</v>
      </c>
      <c r="BK50" s="638">
        <v>1103621</v>
      </c>
      <c r="BL50" s="306">
        <v>0.37601592484868201</v>
      </c>
      <c r="BM50" s="775">
        <v>0.53961934479134899</v>
      </c>
      <c r="BN50" s="306">
        <v>0.34002260856056898</v>
      </c>
      <c r="BO50" s="775">
        <v>0.49552106208683699</v>
      </c>
      <c r="BP50" s="306">
        <v>9.5722850840953E-2</v>
      </c>
      <c r="BQ50" s="775">
        <v>8.1721093081944696E-2</v>
      </c>
      <c r="BR50" s="306">
        <v>0.14131629803128901</v>
      </c>
      <c r="BS50" s="775">
        <v>9.5934703943938104E-2</v>
      </c>
      <c r="BT50" s="265">
        <v>0.26256564077000299</v>
      </c>
      <c r="BU50" s="266">
        <v>0.23775601184641401</v>
      </c>
      <c r="BV50" s="274">
        <v>14316467</v>
      </c>
      <c r="BW50" s="259">
        <v>13169982</v>
      </c>
      <c r="BX50" s="274">
        <v>4891925</v>
      </c>
      <c r="BY50" s="638">
        <v>6502896</v>
      </c>
      <c r="BZ50" s="274">
        <v>510585</v>
      </c>
      <c r="CA50" s="638">
        <v>577864</v>
      </c>
      <c r="CB50" s="274">
        <v>722078</v>
      </c>
      <c r="CC50" s="638">
        <v>648592</v>
      </c>
      <c r="CD50" s="274">
        <v>5402510</v>
      </c>
      <c r="CE50" s="638">
        <v>7080760</v>
      </c>
      <c r="CF50" s="274">
        <v>795695</v>
      </c>
      <c r="CG50" s="638">
        <v>1040029</v>
      </c>
      <c r="CH50" s="274">
        <v>477782</v>
      </c>
      <c r="CI50" s="638">
        <v>442762</v>
      </c>
      <c r="CJ50" s="274">
        <v>317913</v>
      </c>
      <c r="CK50" s="638">
        <v>597267</v>
      </c>
      <c r="CL50" s="274">
        <v>4082913</v>
      </c>
      <c r="CM50" s="638">
        <v>5456278</v>
      </c>
      <c r="CN50" s="274">
        <v>306010</v>
      </c>
      <c r="CO50" s="638">
        <v>463229</v>
      </c>
      <c r="CP50" s="274">
        <v>241251</v>
      </c>
      <c r="CQ50" s="638">
        <v>202286</v>
      </c>
      <c r="CR50" s="274">
        <v>64759</v>
      </c>
      <c r="CS50" s="638">
        <v>260943</v>
      </c>
      <c r="CT50" s="274">
        <v>3776903</v>
      </c>
      <c r="CU50" s="638">
        <v>4993049</v>
      </c>
      <c r="CV50" s="306">
        <v>0.37736335368216201</v>
      </c>
      <c r="CW50" s="775">
        <v>0.53764386314271395</v>
      </c>
      <c r="CX50" s="306">
        <v>0.341699177597378</v>
      </c>
      <c r="CY50" s="775">
        <v>0.49376650628679702</v>
      </c>
      <c r="CZ50" s="306">
        <v>9.4508848664787301E-2</v>
      </c>
      <c r="DA50" s="775">
        <v>8.1610448595913404E-2</v>
      </c>
      <c r="DB50" s="306">
        <v>0.13365602284863901</v>
      </c>
      <c r="DC50" s="775">
        <v>9.1599206864799804E-2</v>
      </c>
      <c r="DD50" s="265">
        <v>0.241791315518157</v>
      </c>
      <c r="DE50" s="283">
        <v>0.22849143312299799</v>
      </c>
    </row>
    <row r="51" spans="1:109" x14ac:dyDescent="0.2">
      <c r="A51" s="212" t="s">
        <v>279</v>
      </c>
      <c r="B51" s="258">
        <v>288569</v>
      </c>
      <c r="C51" s="633">
        <v>233057</v>
      </c>
      <c r="D51" s="274">
        <v>96026</v>
      </c>
      <c r="E51" s="633">
        <v>119006</v>
      </c>
      <c r="F51" s="274">
        <v>4007</v>
      </c>
      <c r="G51" s="633">
        <v>2974</v>
      </c>
      <c r="H51" s="274">
        <v>9170</v>
      </c>
      <c r="I51" s="633">
        <v>10947</v>
      </c>
      <c r="J51" s="274">
        <v>100033</v>
      </c>
      <c r="K51" s="633">
        <v>121980</v>
      </c>
      <c r="L51" s="274">
        <v>8356</v>
      </c>
      <c r="M51" s="633">
        <v>6510</v>
      </c>
      <c r="N51" s="274">
        <v>6670</v>
      </c>
      <c r="O51" s="633">
        <v>4360</v>
      </c>
      <c r="P51" s="274">
        <v>1686</v>
      </c>
      <c r="Q51" s="633">
        <v>2150</v>
      </c>
      <c r="R51" s="274">
        <v>87670</v>
      </c>
      <c r="S51" s="633">
        <v>112496</v>
      </c>
      <c r="T51" s="274">
        <v>2500</v>
      </c>
      <c r="U51" s="633">
        <v>7530</v>
      </c>
      <c r="V51" s="274">
        <v>2500</v>
      </c>
      <c r="W51" s="633">
        <v>6587</v>
      </c>
      <c r="X51" s="274">
        <v>0</v>
      </c>
      <c r="Y51" s="633">
        <v>943</v>
      </c>
      <c r="Z51" s="274">
        <v>85170</v>
      </c>
      <c r="AA51" s="633">
        <v>104966</v>
      </c>
      <c r="AB51" s="306">
        <v>0.34665192726869498</v>
      </c>
      <c r="AC51" s="647">
        <v>0.523391273379474</v>
      </c>
      <c r="AD51" s="306">
        <v>0.33276616684397797</v>
      </c>
      <c r="AE51" s="647">
        <v>0.51063044662893597</v>
      </c>
      <c r="AF51" s="306">
        <v>4.0056781262183497E-2</v>
      </c>
      <c r="AG51" s="647">
        <v>2.4381046073126699E-2</v>
      </c>
      <c r="AH51" s="306">
        <v>9.1669748982835697E-2</v>
      </c>
      <c r="AI51" s="647">
        <v>8.9744220363994098E-2</v>
      </c>
      <c r="AJ51" s="265">
        <v>0.123589215558866</v>
      </c>
      <c r="AK51" s="267">
        <v>7.7750450893589104E-2</v>
      </c>
      <c r="AL51" s="268">
        <v>3144166</v>
      </c>
      <c r="AM51" s="638">
        <v>2826419</v>
      </c>
      <c r="AN51" s="274">
        <v>1091071</v>
      </c>
      <c r="AO51" s="638">
        <v>1422177</v>
      </c>
      <c r="AP51" s="274">
        <v>100543</v>
      </c>
      <c r="AQ51" s="638">
        <v>107778</v>
      </c>
      <c r="AR51" s="274">
        <v>163991</v>
      </c>
      <c r="AS51" s="638">
        <v>145496</v>
      </c>
      <c r="AT51" s="274">
        <v>1191614</v>
      </c>
      <c r="AU51" s="638">
        <v>1529955</v>
      </c>
      <c r="AV51" s="274">
        <v>202368</v>
      </c>
      <c r="AW51" s="638">
        <v>230710</v>
      </c>
      <c r="AX51" s="274">
        <v>125950</v>
      </c>
      <c r="AY51" s="638">
        <v>110264</v>
      </c>
      <c r="AZ51" s="274">
        <v>76418</v>
      </c>
      <c r="BA51" s="638">
        <v>120446</v>
      </c>
      <c r="BB51" s="274">
        <v>888099</v>
      </c>
      <c r="BC51" s="638">
        <v>1190969</v>
      </c>
      <c r="BD51" s="274">
        <v>41425</v>
      </c>
      <c r="BE51" s="638">
        <v>65735</v>
      </c>
      <c r="BF51" s="274">
        <v>38041</v>
      </c>
      <c r="BG51" s="638">
        <v>35232</v>
      </c>
      <c r="BH51" s="274">
        <v>3384</v>
      </c>
      <c r="BI51" s="638">
        <v>30503</v>
      </c>
      <c r="BJ51" s="274">
        <v>846674</v>
      </c>
      <c r="BK51" s="638">
        <v>1125234</v>
      </c>
      <c r="BL51" s="306">
        <v>0.37899207611811803</v>
      </c>
      <c r="BM51" s="775">
        <v>0.54130509312313602</v>
      </c>
      <c r="BN51" s="306">
        <v>0.34701443880507599</v>
      </c>
      <c r="BO51" s="775">
        <v>0.50317274261176403</v>
      </c>
      <c r="BP51" s="306">
        <v>8.4375477293821693E-2</v>
      </c>
      <c r="BQ51" s="775">
        <v>7.0445209172818796E-2</v>
      </c>
      <c r="BR51" s="306">
        <v>0.13762090744150399</v>
      </c>
      <c r="BS51" s="775">
        <v>9.5098221843126093E-2</v>
      </c>
      <c r="BT51" s="265">
        <v>0.25420228362540198</v>
      </c>
      <c r="BU51" s="266">
        <v>0.22124049400145801</v>
      </c>
      <c r="BV51" s="274">
        <v>14354183</v>
      </c>
      <c r="BW51" s="259">
        <v>13203956</v>
      </c>
      <c r="BX51" s="274">
        <v>5007653</v>
      </c>
      <c r="BY51" s="638">
        <v>6685052</v>
      </c>
      <c r="BZ51" s="274">
        <v>529281</v>
      </c>
      <c r="CA51" s="638">
        <v>528843</v>
      </c>
      <c r="CB51" s="274">
        <v>725563</v>
      </c>
      <c r="CC51" s="638">
        <v>654788</v>
      </c>
      <c r="CD51" s="274">
        <v>5536934</v>
      </c>
      <c r="CE51" s="638">
        <v>7213895</v>
      </c>
      <c r="CF51" s="274">
        <v>874164</v>
      </c>
      <c r="CG51" s="638">
        <v>1084264</v>
      </c>
      <c r="CH51" s="274">
        <v>531469</v>
      </c>
      <c r="CI51" s="638">
        <v>477316</v>
      </c>
      <c r="CJ51" s="274">
        <v>342695</v>
      </c>
      <c r="CK51" s="638">
        <v>606948</v>
      </c>
      <c r="CL51" s="274">
        <v>4124255</v>
      </c>
      <c r="CM51" s="638">
        <v>5591189</v>
      </c>
      <c r="CN51" s="274">
        <v>265779</v>
      </c>
      <c r="CO51" s="638">
        <v>417488</v>
      </c>
      <c r="CP51" s="274">
        <v>190550</v>
      </c>
      <c r="CQ51" s="638">
        <v>176182</v>
      </c>
      <c r="CR51" s="274">
        <v>75229</v>
      </c>
      <c r="CS51" s="638">
        <v>241306</v>
      </c>
      <c r="CT51" s="274">
        <v>3858476</v>
      </c>
      <c r="CU51" s="638">
        <v>5173701</v>
      </c>
      <c r="CV51" s="306">
        <v>0.38573661768140999</v>
      </c>
      <c r="CW51" s="775">
        <v>0.54634345949047403</v>
      </c>
      <c r="CX51" s="306">
        <v>0.34886367270084301</v>
      </c>
      <c r="CY51" s="775">
        <v>0.50629159927524703</v>
      </c>
      <c r="CZ51" s="306">
        <v>9.5590989525972295E-2</v>
      </c>
      <c r="DA51" s="775">
        <v>7.3308940593119307E-2</v>
      </c>
      <c r="DB51" s="306">
        <v>0.131040572273392</v>
      </c>
      <c r="DC51" s="775">
        <v>9.0767608899214605E-2</v>
      </c>
      <c r="DD51" s="265">
        <v>0.25346970001809699</v>
      </c>
      <c r="DE51" s="283">
        <v>0.22361110052197899</v>
      </c>
    </row>
    <row r="52" spans="1:109" x14ac:dyDescent="0.2">
      <c r="A52" s="212" t="s">
        <v>280</v>
      </c>
      <c r="B52" s="258">
        <v>273178</v>
      </c>
      <c r="C52" s="633">
        <v>249537</v>
      </c>
      <c r="D52" s="274">
        <v>89323</v>
      </c>
      <c r="E52" s="633">
        <v>123148</v>
      </c>
      <c r="F52" s="274">
        <v>2959</v>
      </c>
      <c r="G52" s="633">
        <v>4328</v>
      </c>
      <c r="H52" s="274">
        <v>10250</v>
      </c>
      <c r="I52" s="633">
        <v>11393</v>
      </c>
      <c r="J52" s="274">
        <v>92282</v>
      </c>
      <c r="K52" s="633">
        <v>127476</v>
      </c>
      <c r="L52" s="274">
        <v>8138</v>
      </c>
      <c r="M52" s="633">
        <v>8276</v>
      </c>
      <c r="N52" s="274">
        <v>7569</v>
      </c>
      <c r="O52" s="633">
        <v>6900</v>
      </c>
      <c r="P52" s="274">
        <v>569</v>
      </c>
      <c r="Q52" s="633">
        <v>1376</v>
      </c>
      <c r="R52" s="274">
        <v>81185</v>
      </c>
      <c r="S52" s="633">
        <v>114872</v>
      </c>
      <c r="T52" s="274">
        <v>2957</v>
      </c>
      <c r="U52" s="633">
        <v>5385</v>
      </c>
      <c r="V52" s="274">
        <v>2681</v>
      </c>
      <c r="W52" s="633">
        <v>4493</v>
      </c>
      <c r="X52" s="274">
        <v>276</v>
      </c>
      <c r="Y52" s="633">
        <v>892</v>
      </c>
      <c r="Z52" s="274">
        <v>78228</v>
      </c>
      <c r="AA52" s="633">
        <v>109487</v>
      </c>
      <c r="AB52" s="306">
        <v>0.33780904758069802</v>
      </c>
      <c r="AC52" s="647">
        <v>0.51085009437478202</v>
      </c>
      <c r="AD52" s="306">
        <v>0.326977282211598</v>
      </c>
      <c r="AE52" s="647">
        <v>0.49350597306211103</v>
      </c>
      <c r="AF52" s="306">
        <v>3.2064758024316797E-2</v>
      </c>
      <c r="AG52" s="647">
        <v>3.3951488907716001E-2</v>
      </c>
      <c r="AH52" s="306">
        <v>0.11107258186862</v>
      </c>
      <c r="AI52" s="647">
        <v>8.9373686027173702E-2</v>
      </c>
      <c r="AJ52" s="265">
        <v>0.120250969853276</v>
      </c>
      <c r="AK52" s="267">
        <v>9.8873513445668207E-2</v>
      </c>
      <c r="AL52" s="268">
        <v>3106012</v>
      </c>
      <c r="AM52" s="638">
        <v>2875652</v>
      </c>
      <c r="AN52" s="274">
        <v>1084351</v>
      </c>
      <c r="AO52" s="638">
        <v>1483543</v>
      </c>
      <c r="AP52" s="274">
        <v>97219</v>
      </c>
      <c r="AQ52" s="638">
        <v>84433</v>
      </c>
      <c r="AR52" s="274">
        <v>151854</v>
      </c>
      <c r="AS52" s="638">
        <v>133653</v>
      </c>
      <c r="AT52" s="274">
        <v>1181570</v>
      </c>
      <c r="AU52" s="638">
        <v>1567976</v>
      </c>
      <c r="AV52" s="274">
        <v>177339</v>
      </c>
      <c r="AW52" s="638">
        <v>202438</v>
      </c>
      <c r="AX52" s="274">
        <v>114152</v>
      </c>
      <c r="AY52" s="638">
        <v>95332</v>
      </c>
      <c r="AZ52" s="274">
        <v>63187</v>
      </c>
      <c r="BA52" s="638">
        <v>107106</v>
      </c>
      <c r="BB52" s="274">
        <v>907012</v>
      </c>
      <c r="BC52" s="638">
        <v>1280029</v>
      </c>
      <c r="BD52" s="274">
        <v>45307</v>
      </c>
      <c r="BE52" s="638">
        <v>67720</v>
      </c>
      <c r="BF52" s="274">
        <v>37702</v>
      </c>
      <c r="BG52" s="638">
        <v>38321</v>
      </c>
      <c r="BH52" s="274">
        <v>7605</v>
      </c>
      <c r="BI52" s="638">
        <v>29399</v>
      </c>
      <c r="BJ52" s="274">
        <v>861705</v>
      </c>
      <c r="BK52" s="638">
        <v>1212309</v>
      </c>
      <c r="BL52" s="306">
        <v>0.38041385545194301</v>
      </c>
      <c r="BM52" s="775">
        <v>0.54525930119499899</v>
      </c>
      <c r="BN52" s="306">
        <v>0.34911359003120401</v>
      </c>
      <c r="BO52" s="775">
        <v>0.51589795983658704</v>
      </c>
      <c r="BP52" s="306">
        <v>8.2279509466218703E-2</v>
      </c>
      <c r="BQ52" s="775">
        <v>5.3848400740827702E-2</v>
      </c>
      <c r="BR52" s="306">
        <v>0.12851883510921899</v>
      </c>
      <c r="BS52" s="775">
        <v>8.5239187334500005E-2</v>
      </c>
      <c r="BT52" s="265">
        <v>0.232367104784312</v>
      </c>
      <c r="BU52" s="266">
        <v>0.18295624422822801</v>
      </c>
      <c r="BV52" s="274">
        <v>14367386</v>
      </c>
      <c r="BW52" s="259">
        <v>13261114</v>
      </c>
      <c r="BX52" s="274">
        <v>5076588</v>
      </c>
      <c r="BY52" s="638">
        <v>6815816</v>
      </c>
      <c r="BZ52" s="274">
        <v>480832</v>
      </c>
      <c r="CA52" s="638">
        <v>444716</v>
      </c>
      <c r="CB52" s="274">
        <v>673706</v>
      </c>
      <c r="CC52" s="638">
        <v>631604</v>
      </c>
      <c r="CD52" s="274">
        <v>5557420</v>
      </c>
      <c r="CE52" s="638">
        <v>7260532</v>
      </c>
      <c r="CF52" s="274">
        <v>830752</v>
      </c>
      <c r="CG52" s="638">
        <v>1057676</v>
      </c>
      <c r="CH52" s="274">
        <v>464938</v>
      </c>
      <c r="CI52" s="638">
        <v>455432</v>
      </c>
      <c r="CJ52" s="274">
        <v>365814</v>
      </c>
      <c r="CK52" s="638">
        <v>602244</v>
      </c>
      <c r="CL52" s="274">
        <v>4232347</v>
      </c>
      <c r="CM52" s="638">
        <v>5746441</v>
      </c>
      <c r="CN52" s="274">
        <v>272914</v>
      </c>
      <c r="CO52" s="638">
        <v>407698</v>
      </c>
      <c r="CP52" s="274">
        <v>208768</v>
      </c>
      <c r="CQ52" s="638">
        <v>176005</v>
      </c>
      <c r="CR52" s="274">
        <v>64146</v>
      </c>
      <c r="CS52" s="638">
        <v>231693</v>
      </c>
      <c r="CT52" s="274">
        <v>3959433</v>
      </c>
      <c r="CU52" s="638">
        <v>5338743</v>
      </c>
      <c r="CV52" s="306">
        <v>0.38680801086571998</v>
      </c>
      <c r="CW52" s="775">
        <v>0.54750543581783595</v>
      </c>
      <c r="CX52" s="306">
        <v>0.35334110185387901</v>
      </c>
      <c r="CY52" s="775">
        <v>0.51397009331191901</v>
      </c>
      <c r="CZ52" s="306">
        <v>8.6520723645144695E-2</v>
      </c>
      <c r="DA52" s="775">
        <v>6.1251159005979203E-2</v>
      </c>
      <c r="DB52" s="306">
        <v>0.121226396421361</v>
      </c>
      <c r="DC52" s="775">
        <v>8.6991421565251706E-2</v>
      </c>
      <c r="DD52" s="265">
        <v>0.23600591641445101</v>
      </c>
      <c r="DE52" s="283">
        <v>0.206925883668029</v>
      </c>
    </row>
    <row r="53" spans="1:109" x14ac:dyDescent="0.2">
      <c r="A53" s="212" t="s">
        <v>281</v>
      </c>
      <c r="B53" s="258">
        <v>269160</v>
      </c>
      <c r="C53" s="633">
        <v>254594</v>
      </c>
      <c r="D53" s="274">
        <v>90247</v>
      </c>
      <c r="E53" s="633">
        <v>121326</v>
      </c>
      <c r="F53" s="274">
        <v>9464</v>
      </c>
      <c r="G53" s="633">
        <v>5813</v>
      </c>
      <c r="H53" s="274">
        <v>10842</v>
      </c>
      <c r="I53" s="633">
        <v>7964</v>
      </c>
      <c r="J53" s="274">
        <v>99711</v>
      </c>
      <c r="K53" s="633">
        <v>127139</v>
      </c>
      <c r="L53" s="274">
        <v>10503</v>
      </c>
      <c r="M53" s="633">
        <v>7322</v>
      </c>
      <c r="N53" s="274">
        <v>7502</v>
      </c>
      <c r="O53" s="633">
        <v>4573</v>
      </c>
      <c r="P53" s="274">
        <v>3001</v>
      </c>
      <c r="Q53" s="633">
        <v>2749</v>
      </c>
      <c r="R53" s="274">
        <v>79744</v>
      </c>
      <c r="S53" s="633">
        <v>114004</v>
      </c>
      <c r="T53" s="274">
        <v>4182</v>
      </c>
      <c r="U53" s="633">
        <v>4817</v>
      </c>
      <c r="V53" s="274">
        <v>3340</v>
      </c>
      <c r="W53" s="633">
        <v>3391</v>
      </c>
      <c r="X53" s="274">
        <v>842</v>
      </c>
      <c r="Y53" s="633">
        <v>1426</v>
      </c>
      <c r="Z53" s="274">
        <v>75562</v>
      </c>
      <c r="AA53" s="633">
        <v>109187</v>
      </c>
      <c r="AB53" s="306">
        <v>0.37045251894783798</v>
      </c>
      <c r="AC53" s="647">
        <v>0.49937940407079501</v>
      </c>
      <c r="AD53" s="306">
        <v>0.335291276564125</v>
      </c>
      <c r="AE53" s="647">
        <v>0.476546972827325</v>
      </c>
      <c r="AF53" s="306">
        <v>9.4914302333744496E-2</v>
      </c>
      <c r="AG53" s="647">
        <v>4.5721611779233701E-2</v>
      </c>
      <c r="AH53" s="306">
        <v>0.108734241959262</v>
      </c>
      <c r="AI53" s="647">
        <v>6.2640102564909303E-2</v>
      </c>
      <c r="AJ53" s="265">
        <v>0.200248718797324</v>
      </c>
      <c r="AK53" s="267">
        <v>0.103312122952045</v>
      </c>
      <c r="AL53" s="268">
        <v>3077839</v>
      </c>
      <c r="AM53" s="638">
        <v>2915049</v>
      </c>
      <c r="AN53" s="274">
        <v>1115093</v>
      </c>
      <c r="AO53" s="638">
        <v>1471632</v>
      </c>
      <c r="AP53" s="274">
        <v>123871</v>
      </c>
      <c r="AQ53" s="638">
        <v>120396</v>
      </c>
      <c r="AR53" s="274">
        <v>155701</v>
      </c>
      <c r="AS53" s="638">
        <v>124150</v>
      </c>
      <c r="AT53" s="274">
        <v>1238964</v>
      </c>
      <c r="AU53" s="638">
        <v>1592028</v>
      </c>
      <c r="AV53" s="274">
        <v>206132</v>
      </c>
      <c r="AW53" s="638">
        <v>218905</v>
      </c>
      <c r="AX53" s="274">
        <v>117669</v>
      </c>
      <c r="AY53" s="638">
        <v>91231</v>
      </c>
      <c r="AZ53" s="274">
        <v>88463</v>
      </c>
      <c r="BA53" s="638">
        <v>127674</v>
      </c>
      <c r="BB53" s="274">
        <v>908345</v>
      </c>
      <c r="BC53" s="638">
        <v>1248749</v>
      </c>
      <c r="BD53" s="274">
        <v>51885</v>
      </c>
      <c r="BE53" s="638">
        <v>79233</v>
      </c>
      <c r="BF53" s="274">
        <v>37416</v>
      </c>
      <c r="BG53" s="638">
        <v>32421</v>
      </c>
      <c r="BH53" s="274">
        <v>14469</v>
      </c>
      <c r="BI53" s="638">
        <v>46812</v>
      </c>
      <c r="BJ53" s="274">
        <v>856460</v>
      </c>
      <c r="BK53" s="638">
        <v>1169516</v>
      </c>
      <c r="BL53" s="306">
        <v>0.40254347287171299</v>
      </c>
      <c r="BM53" s="775">
        <v>0.54614107687383595</v>
      </c>
      <c r="BN53" s="306">
        <v>0.36229737812796597</v>
      </c>
      <c r="BO53" s="775">
        <v>0.50483954129073005</v>
      </c>
      <c r="BP53" s="306">
        <v>9.9979499000778099E-2</v>
      </c>
      <c r="BQ53" s="775">
        <v>7.5624298065109397E-2</v>
      </c>
      <c r="BR53" s="306">
        <v>0.12567031810448101</v>
      </c>
      <c r="BS53" s="775">
        <v>7.7982296793774997E-2</v>
      </c>
      <c r="BT53" s="265">
        <v>0.26635398607223498</v>
      </c>
      <c r="BU53" s="266">
        <v>0.21312502041421399</v>
      </c>
      <c r="BV53" s="274">
        <v>14369258</v>
      </c>
      <c r="BW53" s="259">
        <v>13330724</v>
      </c>
      <c r="BX53" s="274">
        <v>5069785</v>
      </c>
      <c r="BY53" s="638">
        <v>6679108</v>
      </c>
      <c r="BZ53" s="274">
        <v>598677</v>
      </c>
      <c r="CA53" s="638">
        <v>584272</v>
      </c>
      <c r="CB53" s="274">
        <v>654809</v>
      </c>
      <c r="CC53" s="638">
        <v>610728</v>
      </c>
      <c r="CD53" s="274">
        <v>5668462</v>
      </c>
      <c r="CE53" s="638">
        <v>7263380</v>
      </c>
      <c r="CF53" s="274">
        <v>853451</v>
      </c>
      <c r="CG53" s="638">
        <v>1123527</v>
      </c>
      <c r="CH53" s="274">
        <v>441204</v>
      </c>
      <c r="CI53" s="638">
        <v>436258</v>
      </c>
      <c r="CJ53" s="274">
        <v>412247</v>
      </c>
      <c r="CK53" s="638">
        <v>687269</v>
      </c>
      <c r="CL53" s="274">
        <v>4204919</v>
      </c>
      <c r="CM53" s="638">
        <v>5541067</v>
      </c>
      <c r="CN53" s="274">
        <v>304304</v>
      </c>
      <c r="CO53" s="638">
        <v>395229</v>
      </c>
      <c r="CP53" s="274">
        <v>206663</v>
      </c>
      <c r="CQ53" s="638">
        <v>170313</v>
      </c>
      <c r="CR53" s="274">
        <v>97641</v>
      </c>
      <c r="CS53" s="638">
        <v>224916</v>
      </c>
      <c r="CT53" s="274">
        <v>3900615</v>
      </c>
      <c r="CU53" s="638">
        <v>5145838</v>
      </c>
      <c r="CV53" s="306">
        <v>0.39448536591103001</v>
      </c>
      <c r="CW53" s="775">
        <v>0.54486012912727</v>
      </c>
      <c r="CX53" s="306">
        <v>0.35282162795044802</v>
      </c>
      <c r="CY53" s="775">
        <v>0.501031151796407</v>
      </c>
      <c r="CZ53" s="306">
        <v>0.105615420902531</v>
      </c>
      <c r="DA53" s="775">
        <v>8.0440786520875995E-2</v>
      </c>
      <c r="DB53" s="306">
        <v>0.115517930613277</v>
      </c>
      <c r="DC53" s="775">
        <v>8.4083167891532598E-2</v>
      </c>
      <c r="DD53" s="265">
        <v>0.25617671954050297</v>
      </c>
      <c r="DE53" s="283">
        <v>0.23512455633603099</v>
      </c>
    </row>
    <row r="54" spans="1:109" x14ac:dyDescent="0.2">
      <c r="A54" s="212" t="s">
        <v>282</v>
      </c>
      <c r="B54" s="258">
        <v>276531</v>
      </c>
      <c r="C54" s="633">
        <v>248274</v>
      </c>
      <c r="D54" s="274">
        <v>83229</v>
      </c>
      <c r="E54" s="633">
        <v>117184</v>
      </c>
      <c r="F54" s="274">
        <v>7261</v>
      </c>
      <c r="G54" s="633">
        <v>7879</v>
      </c>
      <c r="H54" s="274">
        <v>8958</v>
      </c>
      <c r="I54" s="633">
        <v>8276</v>
      </c>
      <c r="J54" s="274">
        <v>90490</v>
      </c>
      <c r="K54" s="633">
        <v>125063</v>
      </c>
      <c r="L54" s="274">
        <v>7206</v>
      </c>
      <c r="M54" s="633">
        <v>7737</v>
      </c>
      <c r="N54" s="274">
        <v>6796</v>
      </c>
      <c r="O54" s="633">
        <v>5933</v>
      </c>
      <c r="P54" s="274">
        <v>410</v>
      </c>
      <c r="Q54" s="633">
        <v>1804</v>
      </c>
      <c r="R54" s="274">
        <v>76023</v>
      </c>
      <c r="S54" s="633">
        <v>109447</v>
      </c>
      <c r="T54" s="274">
        <v>2162</v>
      </c>
      <c r="U54" s="633">
        <v>3422</v>
      </c>
      <c r="V54" s="274">
        <v>2162</v>
      </c>
      <c r="W54" s="633">
        <v>2343</v>
      </c>
      <c r="X54" s="274">
        <v>0</v>
      </c>
      <c r="Y54" s="633">
        <v>1079</v>
      </c>
      <c r="Z54" s="274">
        <v>73861</v>
      </c>
      <c r="AA54" s="633">
        <v>106025</v>
      </c>
      <c r="AB54" s="306">
        <v>0.32723275148175102</v>
      </c>
      <c r="AC54" s="647">
        <v>0.50372975019534905</v>
      </c>
      <c r="AD54" s="306">
        <v>0.30097529752541302</v>
      </c>
      <c r="AE54" s="647">
        <v>0.47199465107099398</v>
      </c>
      <c r="AF54" s="306">
        <v>8.0240910597856097E-2</v>
      </c>
      <c r="AG54" s="647">
        <v>6.3000247875070997E-2</v>
      </c>
      <c r="AH54" s="306">
        <v>9.8994364018123504E-2</v>
      </c>
      <c r="AI54" s="647">
        <v>6.6174647977419399E-2</v>
      </c>
      <c r="AJ54" s="265">
        <v>0.159874019228644</v>
      </c>
      <c r="AK54" s="267">
        <v>0.124865068005725</v>
      </c>
      <c r="AL54" s="268">
        <v>3124867</v>
      </c>
      <c r="AM54" s="638">
        <v>2879258</v>
      </c>
      <c r="AN54" s="274">
        <v>1090040</v>
      </c>
      <c r="AO54" s="638">
        <v>1425157</v>
      </c>
      <c r="AP54" s="274">
        <v>128705</v>
      </c>
      <c r="AQ54" s="638">
        <v>113714</v>
      </c>
      <c r="AR54" s="274">
        <v>176609</v>
      </c>
      <c r="AS54" s="638">
        <v>137171</v>
      </c>
      <c r="AT54" s="274">
        <v>1218745</v>
      </c>
      <c r="AU54" s="638">
        <v>1538871</v>
      </c>
      <c r="AV54" s="274">
        <v>209847</v>
      </c>
      <c r="AW54" s="638">
        <v>234679</v>
      </c>
      <c r="AX54" s="274">
        <v>130047</v>
      </c>
      <c r="AY54" s="638">
        <v>102023</v>
      </c>
      <c r="AZ54" s="274">
        <v>79800</v>
      </c>
      <c r="BA54" s="638">
        <v>132656</v>
      </c>
      <c r="BB54" s="274">
        <v>878461</v>
      </c>
      <c r="BC54" s="638">
        <v>1187743</v>
      </c>
      <c r="BD54" s="274">
        <v>61841</v>
      </c>
      <c r="BE54" s="638">
        <v>75321</v>
      </c>
      <c r="BF54" s="274">
        <v>46456</v>
      </c>
      <c r="BG54" s="638">
        <v>35148</v>
      </c>
      <c r="BH54" s="274">
        <v>15385</v>
      </c>
      <c r="BI54" s="638">
        <v>40173</v>
      </c>
      <c r="BJ54" s="274">
        <v>816620</v>
      </c>
      <c r="BK54" s="638">
        <v>1112422</v>
      </c>
      <c r="BL54" s="306">
        <v>0.39001499903835901</v>
      </c>
      <c r="BM54" s="775">
        <v>0.53446790805130995</v>
      </c>
      <c r="BN54" s="306">
        <v>0.34882764610461803</v>
      </c>
      <c r="BO54" s="775">
        <v>0.49497370503094901</v>
      </c>
      <c r="BP54" s="306">
        <v>0.10560453581348</v>
      </c>
      <c r="BQ54" s="775">
        <v>7.3894432996657905E-2</v>
      </c>
      <c r="BR54" s="306">
        <v>0.144910543222741</v>
      </c>
      <c r="BS54" s="775">
        <v>8.9137426074050397E-2</v>
      </c>
      <c r="BT54" s="265">
        <v>0.27778739605085601</v>
      </c>
      <c r="BU54" s="266">
        <v>0.226395194918872</v>
      </c>
      <c r="BV54" s="274">
        <v>14487427</v>
      </c>
      <c r="BW54" s="259">
        <v>13281036</v>
      </c>
      <c r="BX54" s="274">
        <v>5077477</v>
      </c>
      <c r="BY54" s="638">
        <v>6564863</v>
      </c>
      <c r="BZ54" s="274">
        <v>613074</v>
      </c>
      <c r="CA54" s="638">
        <v>625928</v>
      </c>
      <c r="CB54" s="274">
        <v>819791</v>
      </c>
      <c r="CC54" s="638">
        <v>626834</v>
      </c>
      <c r="CD54" s="274">
        <v>5690551</v>
      </c>
      <c r="CE54" s="638">
        <v>7190791</v>
      </c>
      <c r="CF54" s="274">
        <v>924850</v>
      </c>
      <c r="CG54" s="638">
        <v>1131257</v>
      </c>
      <c r="CH54" s="274">
        <v>556190</v>
      </c>
      <c r="CI54" s="638">
        <v>440632</v>
      </c>
      <c r="CJ54" s="274">
        <v>368660</v>
      </c>
      <c r="CK54" s="638">
        <v>690625</v>
      </c>
      <c r="CL54" s="274">
        <v>4149243</v>
      </c>
      <c r="CM54" s="638">
        <v>5413933</v>
      </c>
      <c r="CN54" s="274">
        <v>356031</v>
      </c>
      <c r="CO54" s="638">
        <v>440137</v>
      </c>
      <c r="CP54" s="274">
        <v>256077</v>
      </c>
      <c r="CQ54" s="638">
        <v>181477</v>
      </c>
      <c r="CR54" s="274">
        <v>99954</v>
      </c>
      <c r="CS54" s="638">
        <v>258660</v>
      </c>
      <c r="CT54" s="274">
        <v>3793212</v>
      </c>
      <c r="CU54" s="638">
        <v>4973796</v>
      </c>
      <c r="CV54" s="306">
        <v>0.39279238473470801</v>
      </c>
      <c r="CW54" s="775">
        <v>0.54143298760729197</v>
      </c>
      <c r="CX54" s="306">
        <v>0.35047472542915997</v>
      </c>
      <c r="CY54" s="775">
        <v>0.49430353174255398</v>
      </c>
      <c r="CZ54" s="306">
        <v>0.10773543721864499</v>
      </c>
      <c r="DA54" s="775">
        <v>8.7045778412972896E-2</v>
      </c>
      <c r="DB54" s="306">
        <v>0.14406179647629899</v>
      </c>
      <c r="DC54" s="775">
        <v>8.7171772896750904E-2</v>
      </c>
      <c r="DD54" s="265">
        <v>0.27025924203121998</v>
      </c>
      <c r="DE54" s="283">
        <v>0.244366023153781</v>
      </c>
    </row>
    <row r="55" spans="1:109" x14ac:dyDescent="0.2">
      <c r="A55" s="212" t="s">
        <v>283</v>
      </c>
      <c r="B55" s="258">
        <v>288373</v>
      </c>
      <c r="C55" s="633">
        <v>237729</v>
      </c>
      <c r="D55" s="274">
        <v>89411</v>
      </c>
      <c r="E55" s="633">
        <v>116690</v>
      </c>
      <c r="F55" s="274">
        <v>3702</v>
      </c>
      <c r="G55" s="633">
        <v>4087</v>
      </c>
      <c r="H55" s="274">
        <v>9464</v>
      </c>
      <c r="I55" s="633">
        <v>6002</v>
      </c>
      <c r="J55" s="274">
        <v>93113</v>
      </c>
      <c r="K55" s="633">
        <v>120777</v>
      </c>
      <c r="L55" s="274">
        <v>9964</v>
      </c>
      <c r="M55" s="633">
        <v>7489</v>
      </c>
      <c r="N55" s="274">
        <v>6985</v>
      </c>
      <c r="O55" s="633">
        <v>4400</v>
      </c>
      <c r="P55" s="274">
        <v>2979</v>
      </c>
      <c r="Q55" s="633">
        <v>3089</v>
      </c>
      <c r="R55" s="274">
        <v>79447</v>
      </c>
      <c r="S55" s="633">
        <v>109201</v>
      </c>
      <c r="T55" s="274">
        <v>2727</v>
      </c>
      <c r="U55" s="633">
        <v>2630</v>
      </c>
      <c r="V55" s="274">
        <v>2479</v>
      </c>
      <c r="W55" s="633">
        <v>1602</v>
      </c>
      <c r="X55" s="274">
        <v>248</v>
      </c>
      <c r="Y55" s="633">
        <v>1028</v>
      </c>
      <c r="Z55" s="274">
        <v>76720</v>
      </c>
      <c r="AA55" s="633">
        <v>106571</v>
      </c>
      <c r="AB55" s="306">
        <v>0.322890839294941</v>
      </c>
      <c r="AC55" s="647">
        <v>0.50804487462615</v>
      </c>
      <c r="AD55" s="306">
        <v>0.310053299025914</v>
      </c>
      <c r="AE55" s="647">
        <v>0.490853030130947</v>
      </c>
      <c r="AF55" s="306">
        <v>3.9758143331221199E-2</v>
      </c>
      <c r="AG55" s="647">
        <v>3.3839224355630602E-2</v>
      </c>
      <c r="AH55" s="306">
        <v>0.101639942865121</v>
      </c>
      <c r="AI55" s="647">
        <v>4.9694892239416401E-2</v>
      </c>
      <c r="AJ55" s="265">
        <v>0.14676790566301201</v>
      </c>
      <c r="AK55" s="267">
        <v>9.5846063406112098E-2</v>
      </c>
      <c r="AL55" s="268">
        <v>3165717</v>
      </c>
      <c r="AM55" s="638">
        <v>2850273</v>
      </c>
      <c r="AN55" s="274">
        <v>1151259</v>
      </c>
      <c r="AO55" s="638">
        <v>1435747</v>
      </c>
      <c r="AP55" s="274">
        <v>141030</v>
      </c>
      <c r="AQ55" s="638">
        <v>109244</v>
      </c>
      <c r="AR55" s="274">
        <v>168270</v>
      </c>
      <c r="AS55" s="638">
        <v>155909</v>
      </c>
      <c r="AT55" s="274">
        <v>1292289</v>
      </c>
      <c r="AU55" s="638">
        <v>1544991</v>
      </c>
      <c r="AV55" s="274">
        <v>219585</v>
      </c>
      <c r="AW55" s="638">
        <v>254986</v>
      </c>
      <c r="AX55" s="274">
        <v>125174</v>
      </c>
      <c r="AY55" s="638">
        <v>111914</v>
      </c>
      <c r="AZ55" s="274">
        <v>94411</v>
      </c>
      <c r="BA55" s="638">
        <v>143072</v>
      </c>
      <c r="BB55" s="274">
        <v>928567</v>
      </c>
      <c r="BC55" s="638">
        <v>1180246</v>
      </c>
      <c r="BD55" s="274">
        <v>58998</v>
      </c>
      <c r="BE55" s="638">
        <v>78768</v>
      </c>
      <c r="BF55" s="274">
        <v>43096</v>
      </c>
      <c r="BG55" s="638">
        <v>43995</v>
      </c>
      <c r="BH55" s="274">
        <v>15902</v>
      </c>
      <c r="BI55" s="638">
        <v>34773</v>
      </c>
      <c r="BJ55" s="274">
        <v>869569</v>
      </c>
      <c r="BK55" s="638">
        <v>1101478</v>
      </c>
      <c r="BL55" s="306">
        <v>0.408213684293321</v>
      </c>
      <c r="BM55" s="775">
        <v>0.54205018256145998</v>
      </c>
      <c r="BN55" s="306">
        <v>0.363664534764162</v>
      </c>
      <c r="BO55" s="775">
        <v>0.50372262586776795</v>
      </c>
      <c r="BP55" s="306">
        <v>0.10913193565835499</v>
      </c>
      <c r="BQ55" s="775">
        <v>7.0708502509076093E-2</v>
      </c>
      <c r="BR55" s="306">
        <v>0.130210811977816</v>
      </c>
      <c r="BS55" s="775">
        <v>0.100912561950199</v>
      </c>
      <c r="BT55" s="265">
        <v>0.27905135770713801</v>
      </c>
      <c r="BU55" s="266">
        <v>0.23574894611036601</v>
      </c>
      <c r="BV55" s="274">
        <v>14489213</v>
      </c>
      <c r="BW55" s="259">
        <v>13352303</v>
      </c>
      <c r="BX55" s="274">
        <v>5144297</v>
      </c>
      <c r="BY55" s="638">
        <v>6677727</v>
      </c>
      <c r="BZ55" s="274">
        <v>601409</v>
      </c>
      <c r="CA55" s="638">
        <v>566368</v>
      </c>
      <c r="CB55" s="274">
        <v>825790</v>
      </c>
      <c r="CC55" s="638">
        <v>710807</v>
      </c>
      <c r="CD55" s="274">
        <v>5745706</v>
      </c>
      <c r="CE55" s="638">
        <v>7244095</v>
      </c>
      <c r="CF55" s="274">
        <v>958265</v>
      </c>
      <c r="CG55" s="638">
        <v>1208356</v>
      </c>
      <c r="CH55" s="274">
        <v>572230</v>
      </c>
      <c r="CI55" s="638">
        <v>509802</v>
      </c>
      <c r="CJ55" s="274">
        <v>386035</v>
      </c>
      <c r="CK55" s="638">
        <v>698554</v>
      </c>
      <c r="CL55" s="274">
        <v>4178792</v>
      </c>
      <c r="CM55" s="638">
        <v>5452211</v>
      </c>
      <c r="CN55" s="274">
        <v>352839</v>
      </c>
      <c r="CO55" s="638">
        <v>465716</v>
      </c>
      <c r="CP55" s="274">
        <v>251889</v>
      </c>
      <c r="CQ55" s="638">
        <v>195391</v>
      </c>
      <c r="CR55" s="274">
        <v>100950</v>
      </c>
      <c r="CS55" s="638">
        <v>270325</v>
      </c>
      <c r="CT55" s="274">
        <v>3825953</v>
      </c>
      <c r="CU55" s="638">
        <v>4986495</v>
      </c>
      <c r="CV55" s="306">
        <v>0.396550592499399</v>
      </c>
      <c r="CW55" s="775">
        <v>0.54253524654136398</v>
      </c>
      <c r="CX55" s="306">
        <v>0.355043231126494</v>
      </c>
      <c r="CY55" s="775">
        <v>0.50011799462609596</v>
      </c>
      <c r="CZ55" s="306">
        <v>0.10467103607459199</v>
      </c>
      <c r="DA55" s="775">
        <v>7.8183403171824803E-2</v>
      </c>
      <c r="DB55" s="306">
        <v>0.14372298199733899</v>
      </c>
      <c r="DC55" s="775">
        <v>9.8122263719622696E-2</v>
      </c>
      <c r="DD55" s="265">
        <v>0.27145036658680399</v>
      </c>
      <c r="DE55" s="283">
        <v>0.244989056604034</v>
      </c>
    </row>
    <row r="56" spans="1:109" x14ac:dyDescent="0.2">
      <c r="A56" s="212" t="s">
        <v>284</v>
      </c>
      <c r="B56" s="258">
        <v>276551</v>
      </c>
      <c r="C56" s="633">
        <v>250457</v>
      </c>
      <c r="D56" s="274">
        <v>94127</v>
      </c>
      <c r="E56" s="633">
        <v>121702</v>
      </c>
      <c r="F56" s="274">
        <v>2855</v>
      </c>
      <c r="G56" s="633">
        <v>3772</v>
      </c>
      <c r="H56" s="274">
        <v>8028</v>
      </c>
      <c r="I56" s="633">
        <v>7146</v>
      </c>
      <c r="J56" s="274">
        <v>96982</v>
      </c>
      <c r="K56" s="633">
        <v>125474</v>
      </c>
      <c r="L56" s="274">
        <v>4832</v>
      </c>
      <c r="M56" s="633">
        <v>4737</v>
      </c>
      <c r="N56" s="274">
        <v>4832</v>
      </c>
      <c r="O56" s="633">
        <v>4407</v>
      </c>
      <c r="P56" s="274">
        <v>0</v>
      </c>
      <c r="Q56" s="633">
        <v>330</v>
      </c>
      <c r="R56" s="274">
        <v>89295</v>
      </c>
      <c r="S56" s="633">
        <v>116965</v>
      </c>
      <c r="T56" s="274">
        <v>3196</v>
      </c>
      <c r="U56" s="633">
        <v>2739</v>
      </c>
      <c r="V56" s="274">
        <v>3196</v>
      </c>
      <c r="W56" s="633">
        <v>2739</v>
      </c>
      <c r="X56" s="274">
        <v>0</v>
      </c>
      <c r="Y56" s="633">
        <v>0</v>
      </c>
      <c r="Z56" s="274">
        <v>86099</v>
      </c>
      <c r="AA56" s="633">
        <v>114226</v>
      </c>
      <c r="AB56" s="306">
        <v>0.35068396064378698</v>
      </c>
      <c r="AC56" s="647">
        <v>0.50098020817944799</v>
      </c>
      <c r="AD56" s="306">
        <v>0.34036036752714699</v>
      </c>
      <c r="AE56" s="647">
        <v>0.48591973871762401</v>
      </c>
      <c r="AF56" s="306">
        <v>2.9438452496339501E-2</v>
      </c>
      <c r="AG56" s="647">
        <v>3.0062004877504499E-2</v>
      </c>
      <c r="AH56" s="306">
        <v>8.2778247509847205E-2</v>
      </c>
      <c r="AI56" s="647">
        <v>5.6952037872387902E-2</v>
      </c>
      <c r="AJ56" s="265">
        <v>7.9262131117114498E-2</v>
      </c>
      <c r="AK56" s="267">
        <v>6.7814846103575202E-2</v>
      </c>
      <c r="AL56" s="268">
        <v>3129274</v>
      </c>
      <c r="AM56" s="638">
        <v>2898129</v>
      </c>
      <c r="AN56" s="274">
        <v>1117082</v>
      </c>
      <c r="AO56" s="638">
        <v>1422141</v>
      </c>
      <c r="AP56" s="274">
        <v>133598</v>
      </c>
      <c r="AQ56" s="638">
        <v>124519</v>
      </c>
      <c r="AR56" s="274">
        <v>175424</v>
      </c>
      <c r="AS56" s="638">
        <v>150611</v>
      </c>
      <c r="AT56" s="274">
        <v>1250680</v>
      </c>
      <c r="AU56" s="638">
        <v>1546660</v>
      </c>
      <c r="AV56" s="274">
        <v>209521</v>
      </c>
      <c r="AW56" s="638">
        <v>265872</v>
      </c>
      <c r="AX56" s="274">
        <v>129838</v>
      </c>
      <c r="AY56" s="638">
        <v>118071</v>
      </c>
      <c r="AZ56" s="274">
        <v>79683</v>
      </c>
      <c r="BA56" s="638">
        <v>147801</v>
      </c>
      <c r="BB56" s="274">
        <v>906788</v>
      </c>
      <c r="BC56" s="638">
        <v>1154450</v>
      </c>
      <c r="BD56" s="274">
        <v>67213</v>
      </c>
      <c r="BE56" s="638">
        <v>66628</v>
      </c>
      <c r="BF56" s="274">
        <v>45586</v>
      </c>
      <c r="BG56" s="638">
        <v>32540</v>
      </c>
      <c r="BH56" s="274">
        <v>21627</v>
      </c>
      <c r="BI56" s="638">
        <v>34088</v>
      </c>
      <c r="BJ56" s="274">
        <v>839575</v>
      </c>
      <c r="BK56" s="638">
        <v>1087822</v>
      </c>
      <c r="BL56" s="306">
        <v>0.399670977996813</v>
      </c>
      <c r="BM56" s="775">
        <v>0.53367534709462505</v>
      </c>
      <c r="BN56" s="306">
        <v>0.35697800831758397</v>
      </c>
      <c r="BO56" s="775">
        <v>0.490710040857395</v>
      </c>
      <c r="BP56" s="306">
        <v>0.106820289762369</v>
      </c>
      <c r="BQ56" s="775">
        <v>8.0508321156556706E-2</v>
      </c>
      <c r="BR56" s="306">
        <v>0.14026289698404101</v>
      </c>
      <c r="BS56" s="775">
        <v>9.7378221457851105E-2</v>
      </c>
      <c r="BT56" s="265">
        <v>0.274345955800045</v>
      </c>
      <c r="BU56" s="266">
        <v>0.25240906210802599</v>
      </c>
      <c r="BV56" s="274">
        <v>14605609</v>
      </c>
      <c r="BW56" s="259">
        <v>13308701</v>
      </c>
      <c r="BX56" s="274">
        <v>5158721</v>
      </c>
      <c r="BY56" s="638">
        <v>6634676</v>
      </c>
      <c r="BZ56" s="274">
        <v>588903</v>
      </c>
      <c r="CA56" s="638">
        <v>596201</v>
      </c>
      <c r="CB56" s="274">
        <v>854172</v>
      </c>
      <c r="CC56" s="638">
        <v>702466</v>
      </c>
      <c r="CD56" s="274">
        <v>5747624</v>
      </c>
      <c r="CE56" s="638">
        <v>7230877</v>
      </c>
      <c r="CF56" s="274">
        <v>996700</v>
      </c>
      <c r="CG56" s="638">
        <v>1246347</v>
      </c>
      <c r="CH56" s="274">
        <v>615739</v>
      </c>
      <c r="CI56" s="638">
        <v>507857</v>
      </c>
      <c r="CJ56" s="274">
        <v>380961</v>
      </c>
      <c r="CK56" s="638">
        <v>738490</v>
      </c>
      <c r="CL56" s="274">
        <v>4155220</v>
      </c>
      <c r="CM56" s="638">
        <v>5380191</v>
      </c>
      <c r="CN56" s="274">
        <v>334330</v>
      </c>
      <c r="CO56" s="638">
        <v>497089</v>
      </c>
      <c r="CP56" s="274">
        <v>233161</v>
      </c>
      <c r="CQ56" s="638">
        <v>192522</v>
      </c>
      <c r="CR56" s="274">
        <v>101169</v>
      </c>
      <c r="CS56" s="638">
        <v>304567</v>
      </c>
      <c r="CT56" s="274">
        <v>3820890</v>
      </c>
      <c r="CU56" s="638">
        <v>4883102</v>
      </c>
      <c r="CV56" s="306">
        <v>0.39352169430251099</v>
      </c>
      <c r="CW56" s="775">
        <v>0.54331951705880199</v>
      </c>
      <c r="CX56" s="306">
        <v>0.35320136257242002</v>
      </c>
      <c r="CY56" s="775">
        <v>0.49852168141729197</v>
      </c>
      <c r="CZ56" s="306">
        <v>0.102460251401275</v>
      </c>
      <c r="DA56" s="775">
        <v>8.2452100900070602E-2</v>
      </c>
      <c r="DB56" s="306">
        <v>0.14861306167557201</v>
      </c>
      <c r="DC56" s="775">
        <v>9.71481052713246E-2</v>
      </c>
      <c r="DD56" s="265">
        <v>0.275871038188998</v>
      </c>
      <c r="DE56" s="283">
        <v>0.25481667023239402</v>
      </c>
    </row>
    <row r="57" spans="1:109" x14ac:dyDescent="0.2">
      <c r="A57" s="212" t="s">
        <v>285</v>
      </c>
      <c r="B57" s="258">
        <v>266519</v>
      </c>
      <c r="C57" s="633">
        <v>261767</v>
      </c>
      <c r="D57" s="274">
        <v>84942</v>
      </c>
      <c r="E57" s="633">
        <v>120025</v>
      </c>
      <c r="F57" s="274">
        <v>4379</v>
      </c>
      <c r="G57" s="633">
        <v>7484</v>
      </c>
      <c r="H57" s="274">
        <v>5737</v>
      </c>
      <c r="I57" s="633">
        <v>6800</v>
      </c>
      <c r="J57" s="274">
        <v>89321</v>
      </c>
      <c r="K57" s="633">
        <v>127509</v>
      </c>
      <c r="L57" s="274">
        <v>6548</v>
      </c>
      <c r="M57" s="633">
        <v>7912</v>
      </c>
      <c r="N57" s="274">
        <v>4541</v>
      </c>
      <c r="O57" s="633">
        <v>4640</v>
      </c>
      <c r="P57" s="274">
        <v>2007</v>
      </c>
      <c r="Q57" s="633">
        <v>3272</v>
      </c>
      <c r="R57" s="274">
        <v>78394</v>
      </c>
      <c r="S57" s="633">
        <v>112113</v>
      </c>
      <c r="T57" s="274">
        <v>1196</v>
      </c>
      <c r="U57" s="633">
        <v>2160</v>
      </c>
      <c r="V57" s="274">
        <v>1196</v>
      </c>
      <c r="W57" s="633">
        <v>2160</v>
      </c>
      <c r="X57" s="274">
        <v>0</v>
      </c>
      <c r="Y57" s="633">
        <v>0</v>
      </c>
      <c r="Z57" s="274">
        <v>77198</v>
      </c>
      <c r="AA57" s="633">
        <v>109953</v>
      </c>
      <c r="AB57" s="306">
        <v>0.33513933340587299</v>
      </c>
      <c r="AC57" s="647">
        <v>0.487108764664759</v>
      </c>
      <c r="AD57" s="306">
        <v>0.318708985100499</v>
      </c>
      <c r="AE57" s="647">
        <v>0.45851845343377901</v>
      </c>
      <c r="AF57" s="306">
        <v>4.9025425151979898E-2</v>
      </c>
      <c r="AG57" s="647">
        <v>5.8693896117136803E-2</v>
      </c>
      <c r="AH57" s="306">
        <v>6.42290166926031E-2</v>
      </c>
      <c r="AI57" s="647">
        <v>5.33295688931762E-2</v>
      </c>
      <c r="AJ57" s="265">
        <v>0.122334053582024</v>
      </c>
      <c r="AK57" s="267">
        <v>0.12074441804107899</v>
      </c>
      <c r="AL57" s="268">
        <v>3146245</v>
      </c>
      <c r="AM57" s="638">
        <v>3005251</v>
      </c>
      <c r="AN57" s="274">
        <v>1109334</v>
      </c>
      <c r="AO57" s="638">
        <v>1479261</v>
      </c>
      <c r="AP57" s="274">
        <v>140254</v>
      </c>
      <c r="AQ57" s="638">
        <v>153900</v>
      </c>
      <c r="AR57" s="274">
        <v>163992</v>
      </c>
      <c r="AS57" s="638">
        <v>163447</v>
      </c>
      <c r="AT57" s="274">
        <v>1249588</v>
      </c>
      <c r="AU57" s="638">
        <v>1633161</v>
      </c>
      <c r="AV57" s="274">
        <v>221751</v>
      </c>
      <c r="AW57" s="638">
        <v>269907</v>
      </c>
      <c r="AX57" s="274">
        <v>122330</v>
      </c>
      <c r="AY57" s="638">
        <v>120490</v>
      </c>
      <c r="AZ57" s="274">
        <v>99421</v>
      </c>
      <c r="BA57" s="638">
        <v>149417</v>
      </c>
      <c r="BB57" s="274">
        <v>886558</v>
      </c>
      <c r="BC57" s="638">
        <v>1205620</v>
      </c>
      <c r="BD57" s="274">
        <v>56042</v>
      </c>
      <c r="BE57" s="638">
        <v>89340</v>
      </c>
      <c r="BF57" s="274">
        <v>41662</v>
      </c>
      <c r="BG57" s="638">
        <v>42957</v>
      </c>
      <c r="BH57" s="274">
        <v>14380</v>
      </c>
      <c r="BI57" s="638">
        <v>46383</v>
      </c>
      <c r="BJ57" s="274">
        <v>830516</v>
      </c>
      <c r="BK57" s="638">
        <v>1116280</v>
      </c>
      <c r="BL57" s="306">
        <v>0.39716805271045302</v>
      </c>
      <c r="BM57" s="775">
        <v>0.54343580619389198</v>
      </c>
      <c r="BN57" s="306">
        <v>0.35258983327744697</v>
      </c>
      <c r="BO57" s="775">
        <v>0.49222544140239899</v>
      </c>
      <c r="BP57" s="306">
        <v>0.112240194368064</v>
      </c>
      <c r="BQ57" s="775">
        <v>9.4234432490121894E-2</v>
      </c>
      <c r="BR57" s="306">
        <v>0.13123685566762799</v>
      </c>
      <c r="BS57" s="775">
        <v>0.100080151313924</v>
      </c>
      <c r="BT57" s="265">
        <v>0.28969948495024</v>
      </c>
      <c r="BU57" s="266">
        <v>0.2595010534785</v>
      </c>
      <c r="BV57" s="274">
        <v>14601923</v>
      </c>
      <c r="BW57" s="259">
        <v>13658708</v>
      </c>
      <c r="BX57" s="274">
        <v>5155651</v>
      </c>
      <c r="BY57" s="638">
        <v>6791666</v>
      </c>
      <c r="BZ57" s="274">
        <v>651850</v>
      </c>
      <c r="CA57" s="638">
        <v>686263</v>
      </c>
      <c r="CB57" s="274">
        <v>830884</v>
      </c>
      <c r="CC57" s="638">
        <v>731535</v>
      </c>
      <c r="CD57" s="274">
        <v>5807501</v>
      </c>
      <c r="CE57" s="638">
        <v>7477929</v>
      </c>
      <c r="CF57" s="274">
        <v>1057547</v>
      </c>
      <c r="CG57" s="638">
        <v>1264676</v>
      </c>
      <c r="CH57" s="274">
        <v>582728</v>
      </c>
      <c r="CI57" s="638">
        <v>529025</v>
      </c>
      <c r="CJ57" s="274">
        <v>474819</v>
      </c>
      <c r="CK57" s="638">
        <v>735651</v>
      </c>
      <c r="CL57" s="274">
        <v>4090547</v>
      </c>
      <c r="CM57" s="638">
        <v>5512653</v>
      </c>
      <c r="CN57" s="274">
        <v>338837</v>
      </c>
      <c r="CO57" s="638">
        <v>499503</v>
      </c>
      <c r="CP57" s="274">
        <v>243419</v>
      </c>
      <c r="CQ57" s="638">
        <v>200880</v>
      </c>
      <c r="CR57" s="274">
        <v>95418</v>
      </c>
      <c r="CS57" s="638">
        <v>298623</v>
      </c>
      <c r="CT57" s="274">
        <v>3751710</v>
      </c>
      <c r="CU57" s="638">
        <v>5013150</v>
      </c>
      <c r="CV57" s="306">
        <v>0.397721656250345</v>
      </c>
      <c r="CW57" s="775">
        <v>0.54748435942843199</v>
      </c>
      <c r="CX57" s="306">
        <v>0.35308027579655099</v>
      </c>
      <c r="CY57" s="775">
        <v>0.49724073462877999</v>
      </c>
      <c r="CZ57" s="306">
        <v>0.11224277016913101</v>
      </c>
      <c r="DA57" s="775">
        <v>9.1771799384562203E-2</v>
      </c>
      <c r="DB57" s="306">
        <v>0.143070832015354</v>
      </c>
      <c r="DC57" s="775">
        <v>9.7825882005565995E-2</v>
      </c>
      <c r="DD57" s="265">
        <v>0.29434295405201</v>
      </c>
      <c r="DE57" s="283">
        <v>0.26089295579029997</v>
      </c>
    </row>
    <row r="58" spans="1:109" x14ac:dyDescent="0.2">
      <c r="A58" s="212" t="s">
        <v>286</v>
      </c>
      <c r="B58" s="258">
        <v>273062</v>
      </c>
      <c r="C58" s="633">
        <v>256231</v>
      </c>
      <c r="D58" s="274">
        <v>83941</v>
      </c>
      <c r="E58" s="633">
        <v>118420</v>
      </c>
      <c r="F58" s="274">
        <v>5084</v>
      </c>
      <c r="G58" s="633">
        <v>11148</v>
      </c>
      <c r="H58" s="274">
        <v>8369</v>
      </c>
      <c r="I58" s="633">
        <v>7462</v>
      </c>
      <c r="J58" s="274">
        <v>89025</v>
      </c>
      <c r="K58" s="633">
        <v>129568</v>
      </c>
      <c r="L58" s="274">
        <v>6649</v>
      </c>
      <c r="M58" s="633">
        <v>9023</v>
      </c>
      <c r="N58" s="274">
        <v>5952</v>
      </c>
      <c r="O58" s="633">
        <v>6199</v>
      </c>
      <c r="P58" s="274">
        <v>697</v>
      </c>
      <c r="Q58" s="633">
        <v>2824</v>
      </c>
      <c r="R58" s="274">
        <v>77292</v>
      </c>
      <c r="S58" s="633">
        <v>109397</v>
      </c>
      <c r="T58" s="274">
        <v>2741</v>
      </c>
      <c r="U58" s="633">
        <v>1557</v>
      </c>
      <c r="V58" s="274">
        <v>2417</v>
      </c>
      <c r="W58" s="633">
        <v>1263</v>
      </c>
      <c r="X58" s="274">
        <v>324</v>
      </c>
      <c r="Y58" s="633">
        <v>294</v>
      </c>
      <c r="Z58" s="274">
        <v>74551</v>
      </c>
      <c r="AA58" s="633">
        <v>107840</v>
      </c>
      <c r="AB58" s="306">
        <v>0.32602485882327098</v>
      </c>
      <c r="AC58" s="647">
        <v>0.50566871299725602</v>
      </c>
      <c r="AD58" s="306">
        <v>0.30740637657381797</v>
      </c>
      <c r="AE58" s="647">
        <v>0.462161096822789</v>
      </c>
      <c r="AF58" s="306">
        <v>5.7107554057848897E-2</v>
      </c>
      <c r="AG58" s="647">
        <v>8.6039762904420794E-2</v>
      </c>
      <c r="AH58" s="306">
        <v>9.4007301319854006E-2</v>
      </c>
      <c r="AI58" s="647">
        <v>5.7591380587799501E-2</v>
      </c>
      <c r="AJ58" s="265">
        <v>0.13179443976411101</v>
      </c>
      <c r="AK58" s="267">
        <v>0.15567887132625299</v>
      </c>
      <c r="AL58" s="268">
        <v>3193991</v>
      </c>
      <c r="AM58" s="638">
        <v>2968706</v>
      </c>
      <c r="AN58" s="274">
        <v>1124185</v>
      </c>
      <c r="AO58" s="638">
        <v>1472628</v>
      </c>
      <c r="AP58" s="274">
        <v>152019</v>
      </c>
      <c r="AQ58" s="638">
        <v>168977</v>
      </c>
      <c r="AR58" s="274">
        <v>190502</v>
      </c>
      <c r="AS58" s="638">
        <v>163682</v>
      </c>
      <c r="AT58" s="274">
        <v>1276204</v>
      </c>
      <c r="AU58" s="638">
        <v>1641605</v>
      </c>
      <c r="AV58" s="274">
        <v>228825</v>
      </c>
      <c r="AW58" s="638">
        <v>292320</v>
      </c>
      <c r="AX58" s="274">
        <v>147326</v>
      </c>
      <c r="AY58" s="638">
        <v>126647</v>
      </c>
      <c r="AZ58" s="274">
        <v>81499</v>
      </c>
      <c r="BA58" s="638">
        <v>165673</v>
      </c>
      <c r="BB58" s="274">
        <v>895042</v>
      </c>
      <c r="BC58" s="638">
        <v>1179388</v>
      </c>
      <c r="BD58" s="274">
        <v>61169</v>
      </c>
      <c r="BE58" s="638">
        <v>80192</v>
      </c>
      <c r="BF58" s="274">
        <v>42984</v>
      </c>
      <c r="BG58" s="638">
        <v>36809</v>
      </c>
      <c r="BH58" s="274">
        <v>18185</v>
      </c>
      <c r="BI58" s="638">
        <v>43383</v>
      </c>
      <c r="BJ58" s="274">
        <v>833873</v>
      </c>
      <c r="BK58" s="638">
        <v>1099196</v>
      </c>
      <c r="BL58" s="306">
        <v>0.39956405637962</v>
      </c>
      <c r="BM58" s="775">
        <v>0.55296987980621903</v>
      </c>
      <c r="BN58" s="306">
        <v>0.35196874380672999</v>
      </c>
      <c r="BO58" s="775">
        <v>0.49605046777956502</v>
      </c>
      <c r="BP58" s="306">
        <v>0.119118103375322</v>
      </c>
      <c r="BQ58" s="775">
        <v>0.102934018841317</v>
      </c>
      <c r="BR58" s="306">
        <v>0.149272373382312</v>
      </c>
      <c r="BS58" s="775">
        <v>9.9708516969673006E-2</v>
      </c>
      <c r="BT58" s="265">
        <v>0.298419374958862</v>
      </c>
      <c r="BU58" s="266">
        <v>0.28100365191382798</v>
      </c>
      <c r="BV58" s="274">
        <v>14683004</v>
      </c>
      <c r="BW58" s="259">
        <v>13647188</v>
      </c>
      <c r="BX58" s="274">
        <v>5304356</v>
      </c>
      <c r="BY58" s="638">
        <v>6769037</v>
      </c>
      <c r="BZ58" s="274">
        <v>671277</v>
      </c>
      <c r="CA58" s="638">
        <v>766616</v>
      </c>
      <c r="CB58" s="274">
        <v>937364</v>
      </c>
      <c r="CC58" s="638">
        <v>837624</v>
      </c>
      <c r="CD58" s="274">
        <v>5975633</v>
      </c>
      <c r="CE58" s="638">
        <v>7535653</v>
      </c>
      <c r="CF58" s="274">
        <v>1116366</v>
      </c>
      <c r="CG58" s="638">
        <v>1357530</v>
      </c>
      <c r="CH58" s="274">
        <v>661239</v>
      </c>
      <c r="CI58" s="638">
        <v>587035</v>
      </c>
      <c r="CJ58" s="274">
        <v>455127</v>
      </c>
      <c r="CK58" s="638">
        <v>770495</v>
      </c>
      <c r="CL58" s="274">
        <v>4180501</v>
      </c>
      <c r="CM58" s="638">
        <v>5405249</v>
      </c>
      <c r="CN58" s="274">
        <v>387892</v>
      </c>
      <c r="CO58" s="638">
        <v>539829</v>
      </c>
      <c r="CP58" s="274">
        <v>272122</v>
      </c>
      <c r="CQ58" s="638">
        <v>247102</v>
      </c>
      <c r="CR58" s="274">
        <v>115770</v>
      </c>
      <c r="CS58" s="638">
        <v>292727</v>
      </c>
      <c r="CT58" s="274">
        <v>3792609</v>
      </c>
      <c r="CU58" s="638">
        <v>4865420</v>
      </c>
      <c r="CV58" s="306">
        <v>0.40697618825139598</v>
      </c>
      <c r="CW58" s="775">
        <v>0.55217624319383596</v>
      </c>
      <c r="CX58" s="306">
        <v>0.36125822753981401</v>
      </c>
      <c r="CY58" s="775">
        <v>0.49600232663315003</v>
      </c>
      <c r="CZ58" s="306">
        <v>0.112335714057406</v>
      </c>
      <c r="DA58" s="775">
        <v>0.101731860530202</v>
      </c>
      <c r="DB58" s="306">
        <v>0.15686438574792</v>
      </c>
      <c r="DC58" s="775">
        <v>0.111154799723395</v>
      </c>
      <c r="DD58" s="265">
        <v>0.299155420019938</v>
      </c>
      <c r="DE58" s="283">
        <v>0.28187948675449898</v>
      </c>
    </row>
    <row r="59" spans="1:109" x14ac:dyDescent="0.2">
      <c r="A59" s="212" t="s">
        <v>287</v>
      </c>
      <c r="B59" s="258">
        <v>282575</v>
      </c>
      <c r="C59" s="633">
        <v>247947</v>
      </c>
      <c r="D59" s="274">
        <v>94070</v>
      </c>
      <c r="E59" s="633">
        <v>118584</v>
      </c>
      <c r="F59" s="274">
        <v>4123</v>
      </c>
      <c r="G59" s="633">
        <v>7040</v>
      </c>
      <c r="H59" s="274">
        <v>7332</v>
      </c>
      <c r="I59" s="633">
        <v>9974</v>
      </c>
      <c r="J59" s="274">
        <v>98193</v>
      </c>
      <c r="K59" s="633">
        <v>125624</v>
      </c>
      <c r="L59" s="274">
        <v>5701</v>
      </c>
      <c r="M59" s="633">
        <v>7599</v>
      </c>
      <c r="N59" s="274">
        <v>5701</v>
      </c>
      <c r="O59" s="633">
        <v>6257</v>
      </c>
      <c r="P59" s="274">
        <v>0</v>
      </c>
      <c r="Q59" s="633">
        <v>1342</v>
      </c>
      <c r="R59" s="274">
        <v>88369</v>
      </c>
      <c r="S59" s="633">
        <v>110985</v>
      </c>
      <c r="T59" s="274">
        <v>1631</v>
      </c>
      <c r="U59" s="633">
        <v>4447</v>
      </c>
      <c r="V59" s="274">
        <v>1631</v>
      </c>
      <c r="W59" s="633">
        <v>3717</v>
      </c>
      <c r="X59" s="274">
        <v>0</v>
      </c>
      <c r="Y59" s="633">
        <v>730</v>
      </c>
      <c r="Z59" s="274">
        <v>86738</v>
      </c>
      <c r="AA59" s="633">
        <v>106538</v>
      </c>
      <c r="AB59" s="306">
        <v>0.347493585773688</v>
      </c>
      <c r="AC59" s="647">
        <v>0.50665666452911295</v>
      </c>
      <c r="AD59" s="306">
        <v>0.332902769176325</v>
      </c>
      <c r="AE59" s="647">
        <v>0.47826349986085698</v>
      </c>
      <c r="AF59" s="306">
        <v>4.1988736467976302E-2</v>
      </c>
      <c r="AG59" s="647">
        <v>5.6040247086544002E-2</v>
      </c>
      <c r="AH59" s="306">
        <v>7.4669273777153197E-2</v>
      </c>
      <c r="AI59" s="647">
        <v>7.9395656880850804E-2</v>
      </c>
      <c r="AJ59" s="265">
        <v>0.100047864919088</v>
      </c>
      <c r="AK59" s="267">
        <v>0.116530280838056</v>
      </c>
      <c r="AL59" s="268">
        <v>3229162</v>
      </c>
      <c r="AM59" s="638">
        <v>2945336</v>
      </c>
      <c r="AN59" s="274">
        <v>1177854</v>
      </c>
      <c r="AO59" s="638">
        <v>1483601</v>
      </c>
      <c r="AP59" s="274">
        <v>127176</v>
      </c>
      <c r="AQ59" s="638">
        <v>136148</v>
      </c>
      <c r="AR59" s="274">
        <v>194701</v>
      </c>
      <c r="AS59" s="638">
        <v>183420</v>
      </c>
      <c r="AT59" s="274">
        <v>1305030</v>
      </c>
      <c r="AU59" s="638">
        <v>1619749</v>
      </c>
      <c r="AV59" s="274">
        <v>248109</v>
      </c>
      <c r="AW59" s="638">
        <v>310367</v>
      </c>
      <c r="AX59" s="274">
        <v>150643</v>
      </c>
      <c r="AY59" s="638">
        <v>144698</v>
      </c>
      <c r="AZ59" s="274">
        <v>97466</v>
      </c>
      <c r="BA59" s="638">
        <v>165669</v>
      </c>
      <c r="BB59" s="274">
        <v>926554</v>
      </c>
      <c r="BC59" s="638">
        <v>1171143</v>
      </c>
      <c r="BD59" s="274">
        <v>56859</v>
      </c>
      <c r="BE59" s="638">
        <v>77624</v>
      </c>
      <c r="BF59" s="274">
        <v>42185</v>
      </c>
      <c r="BG59" s="638">
        <v>38589</v>
      </c>
      <c r="BH59" s="274">
        <v>14674</v>
      </c>
      <c r="BI59" s="638">
        <v>39035</v>
      </c>
      <c r="BJ59" s="274">
        <v>869695</v>
      </c>
      <c r="BK59" s="638">
        <v>1093519</v>
      </c>
      <c r="BL59" s="306">
        <v>0.404138906626549</v>
      </c>
      <c r="BM59" s="775">
        <v>0.54993691721419902</v>
      </c>
      <c r="BN59" s="306">
        <v>0.364755314227035</v>
      </c>
      <c r="BO59" s="775">
        <v>0.50371197038300597</v>
      </c>
      <c r="BP59" s="306">
        <v>9.7450633318774293E-2</v>
      </c>
      <c r="BQ59" s="775">
        <v>8.4054998644851803E-2</v>
      </c>
      <c r="BR59" s="306">
        <v>0.149192738864241</v>
      </c>
      <c r="BS59" s="775">
        <v>0.11323976739606</v>
      </c>
      <c r="BT59" s="265">
        <v>0.28756810188271498</v>
      </c>
      <c r="BU59" s="266">
        <v>0.27566925492777</v>
      </c>
      <c r="BV59" s="274">
        <v>14461063</v>
      </c>
      <c r="BW59" s="259">
        <v>13528065</v>
      </c>
      <c r="BX59" s="274">
        <v>5140195</v>
      </c>
      <c r="BY59" s="638">
        <v>6793308</v>
      </c>
      <c r="BZ59" s="274">
        <v>623950</v>
      </c>
      <c r="CA59" s="638">
        <v>663412</v>
      </c>
      <c r="CB59" s="274">
        <v>862857</v>
      </c>
      <c r="CC59" s="638">
        <v>824828</v>
      </c>
      <c r="CD59" s="274">
        <v>5764145</v>
      </c>
      <c r="CE59" s="638">
        <v>7456720</v>
      </c>
      <c r="CF59" s="274">
        <v>1056659</v>
      </c>
      <c r="CG59" s="638">
        <v>1395868</v>
      </c>
      <c r="CH59" s="274">
        <v>642423</v>
      </c>
      <c r="CI59" s="638">
        <v>614213</v>
      </c>
      <c r="CJ59" s="274">
        <v>414236</v>
      </c>
      <c r="CK59" s="638">
        <v>781655</v>
      </c>
      <c r="CL59" s="274">
        <v>4069328</v>
      </c>
      <c r="CM59" s="638">
        <v>5380256</v>
      </c>
      <c r="CN59" s="274">
        <v>316246</v>
      </c>
      <c r="CO59" s="638">
        <v>480488</v>
      </c>
      <c r="CP59" s="274">
        <v>215243</v>
      </c>
      <c r="CQ59" s="638">
        <v>207355</v>
      </c>
      <c r="CR59" s="274">
        <v>101003</v>
      </c>
      <c r="CS59" s="638">
        <v>273133</v>
      </c>
      <c r="CT59" s="274">
        <v>3753082</v>
      </c>
      <c r="CU59" s="638">
        <v>4899768</v>
      </c>
      <c r="CV59" s="306">
        <v>0.398597599637039</v>
      </c>
      <c r="CW59" s="775">
        <v>0.55120373830255798</v>
      </c>
      <c r="CX59" s="306">
        <v>0.355450702344634</v>
      </c>
      <c r="CY59" s="775">
        <v>0.50216405672208098</v>
      </c>
      <c r="CZ59" s="306">
        <v>0.108246756457376</v>
      </c>
      <c r="DA59" s="775">
        <v>8.8968339967170504E-2</v>
      </c>
      <c r="DB59" s="306">
        <v>0.14969384010985201</v>
      </c>
      <c r="DC59" s="775">
        <v>0.110615391217586</v>
      </c>
      <c r="DD59" s="265">
        <v>0.29156258213490499</v>
      </c>
      <c r="DE59" s="283">
        <v>0.27616431889624399</v>
      </c>
    </row>
    <row r="60" spans="1:109" x14ac:dyDescent="0.2">
      <c r="A60" s="212" t="s">
        <v>288</v>
      </c>
      <c r="B60" s="258">
        <v>285907</v>
      </c>
      <c r="C60" s="633">
        <v>245623</v>
      </c>
      <c r="D60" s="274">
        <v>101055</v>
      </c>
      <c r="E60" s="633">
        <v>118579</v>
      </c>
      <c r="F60" s="274">
        <v>5477</v>
      </c>
      <c r="G60" s="633">
        <v>7267</v>
      </c>
      <c r="H60" s="274">
        <v>10664</v>
      </c>
      <c r="I60" s="633">
        <v>6707</v>
      </c>
      <c r="J60" s="274">
        <v>106532</v>
      </c>
      <c r="K60" s="633">
        <v>125846</v>
      </c>
      <c r="L60" s="274">
        <v>8349</v>
      </c>
      <c r="M60" s="633">
        <v>4751</v>
      </c>
      <c r="N60" s="274">
        <v>7999</v>
      </c>
      <c r="O60" s="633">
        <v>3390</v>
      </c>
      <c r="P60" s="274">
        <v>350</v>
      </c>
      <c r="Q60" s="633">
        <v>1361</v>
      </c>
      <c r="R60" s="274">
        <v>92706</v>
      </c>
      <c r="S60" s="633">
        <v>113828</v>
      </c>
      <c r="T60" s="274">
        <v>3081</v>
      </c>
      <c r="U60" s="633">
        <v>4067</v>
      </c>
      <c r="V60" s="274">
        <v>2665</v>
      </c>
      <c r="W60" s="633">
        <v>3317</v>
      </c>
      <c r="X60" s="274">
        <v>416</v>
      </c>
      <c r="Y60" s="633">
        <v>750</v>
      </c>
      <c r="Z60" s="274">
        <v>89625</v>
      </c>
      <c r="AA60" s="633">
        <v>109761</v>
      </c>
      <c r="AB60" s="306">
        <v>0.37261067410031901</v>
      </c>
      <c r="AC60" s="647">
        <v>0.51235429906808405</v>
      </c>
      <c r="AD60" s="306">
        <v>0.35345409521277898</v>
      </c>
      <c r="AE60" s="647">
        <v>0.48276830752820399</v>
      </c>
      <c r="AF60" s="306">
        <v>5.14117823752488E-2</v>
      </c>
      <c r="AG60" s="647">
        <v>5.7745180617580202E-2</v>
      </c>
      <c r="AH60" s="306">
        <v>0.100101377989712</v>
      </c>
      <c r="AI60" s="647">
        <v>5.3295297427013999E-2</v>
      </c>
      <c r="AJ60" s="265">
        <v>0.129782600533173</v>
      </c>
      <c r="AK60" s="267">
        <v>9.5497671757544894E-2</v>
      </c>
      <c r="AL60" s="268">
        <v>3217514</v>
      </c>
      <c r="AM60" s="638">
        <v>2968775</v>
      </c>
      <c r="AN60" s="274">
        <v>1169769</v>
      </c>
      <c r="AO60" s="638">
        <v>1455406</v>
      </c>
      <c r="AP60" s="274">
        <v>114882</v>
      </c>
      <c r="AQ60" s="638">
        <v>128072</v>
      </c>
      <c r="AR60" s="274">
        <v>205460</v>
      </c>
      <c r="AS60" s="638">
        <v>189410</v>
      </c>
      <c r="AT60" s="274">
        <v>1284651</v>
      </c>
      <c r="AU60" s="638">
        <v>1583478</v>
      </c>
      <c r="AV60" s="274">
        <v>248810</v>
      </c>
      <c r="AW60" s="638">
        <v>307733</v>
      </c>
      <c r="AX60" s="274">
        <v>160704</v>
      </c>
      <c r="AY60" s="638">
        <v>152217</v>
      </c>
      <c r="AZ60" s="274">
        <v>88106</v>
      </c>
      <c r="BA60" s="638">
        <v>155516</v>
      </c>
      <c r="BB60" s="274">
        <v>920758</v>
      </c>
      <c r="BC60" s="638">
        <v>1147087</v>
      </c>
      <c r="BD60" s="274">
        <v>54512</v>
      </c>
      <c r="BE60" s="638">
        <v>65794</v>
      </c>
      <c r="BF60" s="274">
        <v>44756</v>
      </c>
      <c r="BG60" s="638">
        <v>37193</v>
      </c>
      <c r="BH60" s="274">
        <v>9756</v>
      </c>
      <c r="BI60" s="638">
        <v>28601</v>
      </c>
      <c r="BJ60" s="274">
        <v>866246</v>
      </c>
      <c r="BK60" s="638">
        <v>1081293</v>
      </c>
      <c r="BL60" s="306">
        <v>0.39926819277243197</v>
      </c>
      <c r="BM60" s="775">
        <v>0.53337757155729204</v>
      </c>
      <c r="BN60" s="306">
        <v>0.36356298682771898</v>
      </c>
      <c r="BO60" s="775">
        <v>0.49023789273353502</v>
      </c>
      <c r="BP60" s="306">
        <v>8.9426622483460505E-2</v>
      </c>
      <c r="BQ60" s="775">
        <v>8.0880189052200305E-2</v>
      </c>
      <c r="BR60" s="306">
        <v>0.15993448804383401</v>
      </c>
      <c r="BS60" s="775">
        <v>0.119616439255866</v>
      </c>
      <c r="BT60" s="265">
        <v>0.28310568395618702</v>
      </c>
      <c r="BU60" s="266">
        <v>0.27522011673038699</v>
      </c>
      <c r="BV60" s="274">
        <v>14773649</v>
      </c>
      <c r="BW60" s="259">
        <v>13695069</v>
      </c>
      <c r="BX60" s="274">
        <v>5382743</v>
      </c>
      <c r="BY60" s="638">
        <v>6857376</v>
      </c>
      <c r="BZ60" s="274">
        <v>563790</v>
      </c>
      <c r="CA60" s="638">
        <v>631794</v>
      </c>
      <c r="CB60" s="274">
        <v>945283</v>
      </c>
      <c r="CC60" s="638">
        <v>808889</v>
      </c>
      <c r="CD60" s="274">
        <v>5946533</v>
      </c>
      <c r="CE60" s="638">
        <v>7489170</v>
      </c>
      <c r="CF60" s="274">
        <v>1124998</v>
      </c>
      <c r="CG60" s="638">
        <v>1424272</v>
      </c>
      <c r="CH60" s="274">
        <v>681770</v>
      </c>
      <c r="CI60" s="638">
        <v>592291</v>
      </c>
      <c r="CJ60" s="274">
        <v>443228</v>
      </c>
      <c r="CK60" s="638">
        <v>831981</v>
      </c>
      <c r="CL60" s="274">
        <v>4251754</v>
      </c>
      <c r="CM60" s="638">
        <v>5424051</v>
      </c>
      <c r="CN60" s="274">
        <v>366153</v>
      </c>
      <c r="CO60" s="638">
        <v>479088</v>
      </c>
      <c r="CP60" s="274">
        <v>262063</v>
      </c>
      <c r="CQ60" s="638">
        <v>214498</v>
      </c>
      <c r="CR60" s="274">
        <v>104090</v>
      </c>
      <c r="CS60" s="638">
        <v>264590</v>
      </c>
      <c r="CT60" s="274">
        <v>3885601</v>
      </c>
      <c r="CU60" s="638">
        <v>4944963</v>
      </c>
      <c r="CV60" s="306">
        <v>0.402509427427171</v>
      </c>
      <c r="CW60" s="775">
        <v>0.54685157117499705</v>
      </c>
      <c r="CX60" s="306">
        <v>0.36434756233886401</v>
      </c>
      <c r="CY60" s="775">
        <v>0.500718616313653</v>
      </c>
      <c r="CZ60" s="306">
        <v>9.4809866522224007E-2</v>
      </c>
      <c r="DA60" s="775">
        <v>8.4361017308994202E-2</v>
      </c>
      <c r="DB60" s="306">
        <v>0.15896371885937599</v>
      </c>
      <c r="DC60" s="775">
        <v>0.10800782997314801</v>
      </c>
      <c r="DD60" s="265">
        <v>0.28399539698173698</v>
      </c>
      <c r="DE60" s="283">
        <v>0.274538567024116</v>
      </c>
    </row>
    <row r="61" spans="1:109" x14ac:dyDescent="0.2">
      <c r="A61" s="212" t="s">
        <v>289</v>
      </c>
      <c r="B61" s="258">
        <v>284335</v>
      </c>
      <c r="C61" s="633">
        <v>248207</v>
      </c>
      <c r="D61" s="274">
        <v>94871</v>
      </c>
      <c r="E61" s="633">
        <v>118777</v>
      </c>
      <c r="F61" s="274">
        <v>7287</v>
      </c>
      <c r="G61" s="633">
        <v>6887</v>
      </c>
      <c r="H61" s="274">
        <v>14539</v>
      </c>
      <c r="I61" s="633">
        <v>10888</v>
      </c>
      <c r="J61" s="274">
        <v>102158</v>
      </c>
      <c r="K61" s="633">
        <v>125664</v>
      </c>
      <c r="L61" s="274">
        <v>10263</v>
      </c>
      <c r="M61" s="633">
        <v>7754</v>
      </c>
      <c r="N61" s="274">
        <v>9029</v>
      </c>
      <c r="O61" s="633">
        <v>5977</v>
      </c>
      <c r="P61" s="274">
        <v>1234</v>
      </c>
      <c r="Q61" s="633">
        <v>1777</v>
      </c>
      <c r="R61" s="274">
        <v>84608</v>
      </c>
      <c r="S61" s="633">
        <v>111023</v>
      </c>
      <c r="T61" s="274">
        <v>5924</v>
      </c>
      <c r="U61" s="633">
        <v>5495</v>
      </c>
      <c r="V61" s="274">
        <v>5510</v>
      </c>
      <c r="W61" s="633">
        <v>4911</v>
      </c>
      <c r="X61" s="274">
        <v>414</v>
      </c>
      <c r="Y61" s="633">
        <v>584</v>
      </c>
      <c r="Z61" s="274">
        <v>78684</v>
      </c>
      <c r="AA61" s="633">
        <v>105528</v>
      </c>
      <c r="AB61" s="306">
        <v>0.35928746021418401</v>
      </c>
      <c r="AC61" s="647">
        <v>0.50628709101677205</v>
      </c>
      <c r="AD61" s="306">
        <v>0.33365923998100799</v>
      </c>
      <c r="AE61" s="647">
        <v>0.47854008952205201</v>
      </c>
      <c r="AF61" s="306">
        <v>7.1330683842675102E-2</v>
      </c>
      <c r="AG61" s="647">
        <v>5.4804876496053E-2</v>
      </c>
      <c r="AH61" s="306">
        <v>0.14231876113471301</v>
      </c>
      <c r="AI61" s="647">
        <v>8.6643748408454305E-2</v>
      </c>
      <c r="AJ61" s="265">
        <v>0.17179271324810599</v>
      </c>
      <c r="AK61" s="267">
        <v>0.116509103641457</v>
      </c>
      <c r="AL61" s="268">
        <v>3221355</v>
      </c>
      <c r="AM61" s="638">
        <v>2976107</v>
      </c>
      <c r="AN61" s="274">
        <v>1118502</v>
      </c>
      <c r="AO61" s="638">
        <v>1456494</v>
      </c>
      <c r="AP61" s="274">
        <v>153227</v>
      </c>
      <c r="AQ61" s="638">
        <v>137356</v>
      </c>
      <c r="AR61" s="274">
        <v>186454</v>
      </c>
      <c r="AS61" s="638">
        <v>181969</v>
      </c>
      <c r="AT61" s="274">
        <v>1271729</v>
      </c>
      <c r="AU61" s="638">
        <v>1593850</v>
      </c>
      <c r="AV61" s="274">
        <v>233624</v>
      </c>
      <c r="AW61" s="638">
        <v>316615</v>
      </c>
      <c r="AX61" s="274">
        <v>138714</v>
      </c>
      <c r="AY61" s="638">
        <v>148914</v>
      </c>
      <c r="AZ61" s="274">
        <v>94910</v>
      </c>
      <c r="BA61" s="638">
        <v>167701</v>
      </c>
      <c r="BB61" s="274">
        <v>884878</v>
      </c>
      <c r="BC61" s="638">
        <v>1138984</v>
      </c>
      <c r="BD61" s="274">
        <v>63188</v>
      </c>
      <c r="BE61" s="638">
        <v>65812</v>
      </c>
      <c r="BF61" s="274">
        <v>47740</v>
      </c>
      <c r="BG61" s="638">
        <v>33055</v>
      </c>
      <c r="BH61" s="274">
        <v>15448</v>
      </c>
      <c r="BI61" s="638">
        <v>32757</v>
      </c>
      <c r="BJ61" s="274">
        <v>821690</v>
      </c>
      <c r="BK61" s="638">
        <v>1073172</v>
      </c>
      <c r="BL61" s="306">
        <v>0.39478076772041598</v>
      </c>
      <c r="BM61" s="775">
        <v>0.53554862106772405</v>
      </c>
      <c r="BN61" s="306">
        <v>0.34721475900669102</v>
      </c>
      <c r="BO61" s="775">
        <v>0.48939571057088999</v>
      </c>
      <c r="BP61" s="306">
        <v>0.120487147812152</v>
      </c>
      <c r="BQ61" s="775">
        <v>8.6178749568654497E-2</v>
      </c>
      <c r="BR61" s="306">
        <v>0.146614569613495</v>
      </c>
      <c r="BS61" s="775">
        <v>0.114169463876776</v>
      </c>
      <c r="BT61" s="265">
        <v>0.304192953058395</v>
      </c>
      <c r="BU61" s="266">
        <v>0.28482667754180102</v>
      </c>
      <c r="BV61" s="274">
        <v>14827523</v>
      </c>
      <c r="BW61" s="259">
        <v>13709807</v>
      </c>
      <c r="BX61" s="274">
        <v>5324595</v>
      </c>
      <c r="BY61" s="638">
        <v>6720605</v>
      </c>
      <c r="BZ61" s="274">
        <v>670919</v>
      </c>
      <c r="CA61" s="638">
        <v>723199</v>
      </c>
      <c r="CB61" s="274">
        <v>823388</v>
      </c>
      <c r="CC61" s="638">
        <v>745862</v>
      </c>
      <c r="CD61" s="274">
        <v>5995514</v>
      </c>
      <c r="CE61" s="638">
        <v>7443804</v>
      </c>
      <c r="CF61" s="274">
        <v>1070009</v>
      </c>
      <c r="CG61" s="638">
        <v>1332405</v>
      </c>
      <c r="CH61" s="274">
        <v>551986</v>
      </c>
      <c r="CI61" s="638">
        <v>550393</v>
      </c>
      <c r="CJ61" s="274">
        <v>518023</v>
      </c>
      <c r="CK61" s="638">
        <v>782012</v>
      </c>
      <c r="CL61" s="274">
        <v>4242196</v>
      </c>
      <c r="CM61" s="638">
        <v>5373243</v>
      </c>
      <c r="CN61" s="274">
        <v>397585</v>
      </c>
      <c r="CO61" s="638">
        <v>485085</v>
      </c>
      <c r="CP61" s="274">
        <v>267514</v>
      </c>
      <c r="CQ61" s="638">
        <v>193683</v>
      </c>
      <c r="CR61" s="274">
        <v>130071</v>
      </c>
      <c r="CS61" s="638">
        <v>291402</v>
      </c>
      <c r="CT61" s="274">
        <v>3844611</v>
      </c>
      <c r="CU61" s="638">
        <v>4888158</v>
      </c>
      <c r="CV61" s="306">
        <v>0.40435034226552902</v>
      </c>
      <c r="CW61" s="775">
        <v>0.54295468929650104</v>
      </c>
      <c r="CX61" s="306">
        <v>0.35910212380044898</v>
      </c>
      <c r="CY61" s="775">
        <v>0.490204201999343</v>
      </c>
      <c r="CZ61" s="306">
        <v>0.111903499850055</v>
      </c>
      <c r="DA61" s="775">
        <v>9.7154492514848603E-2</v>
      </c>
      <c r="DB61" s="306">
        <v>0.13733401339734999</v>
      </c>
      <c r="DC61" s="775">
        <v>0.10019903801873301</v>
      </c>
      <c r="DD61" s="265">
        <v>0.29037176795851</v>
      </c>
      <c r="DE61" s="283">
        <v>0.27614966756244502</v>
      </c>
    </row>
    <row r="62" spans="1:109" x14ac:dyDescent="0.2">
      <c r="A62" s="212" t="s">
        <v>290</v>
      </c>
      <c r="B62" s="258">
        <v>278908</v>
      </c>
      <c r="C62" s="633">
        <v>254782</v>
      </c>
      <c r="D62" s="274">
        <v>70311</v>
      </c>
      <c r="E62" s="633">
        <v>92222</v>
      </c>
      <c r="F62" s="274">
        <v>16448</v>
      </c>
      <c r="G62" s="633">
        <v>24991</v>
      </c>
      <c r="H62" s="274">
        <v>4899</v>
      </c>
      <c r="I62" s="633">
        <v>8512</v>
      </c>
      <c r="J62" s="274">
        <v>86759</v>
      </c>
      <c r="K62" s="633">
        <v>117213</v>
      </c>
      <c r="L62" s="274">
        <v>1669</v>
      </c>
      <c r="M62" s="633">
        <v>3203</v>
      </c>
      <c r="N62" s="274">
        <v>1139</v>
      </c>
      <c r="O62" s="633">
        <v>2534</v>
      </c>
      <c r="P62" s="274">
        <v>530</v>
      </c>
      <c r="Q62" s="633">
        <v>669</v>
      </c>
      <c r="R62" s="274">
        <v>68642</v>
      </c>
      <c r="S62" s="633">
        <v>89019</v>
      </c>
      <c r="T62" s="274">
        <v>6839</v>
      </c>
      <c r="U62" s="633">
        <v>9663</v>
      </c>
      <c r="V62" s="274">
        <v>3760</v>
      </c>
      <c r="W62" s="633">
        <v>5978</v>
      </c>
      <c r="X62" s="274">
        <v>3079</v>
      </c>
      <c r="Y62" s="633">
        <v>3685</v>
      </c>
      <c r="Z62" s="274">
        <v>61803</v>
      </c>
      <c r="AA62" s="633">
        <v>79356</v>
      </c>
      <c r="AB62" s="306">
        <v>0.311066731682132</v>
      </c>
      <c r="AC62" s="647">
        <v>0.46005212299142001</v>
      </c>
      <c r="AD62" s="306">
        <v>0.25209388041934999</v>
      </c>
      <c r="AE62" s="647">
        <v>0.36196434598990501</v>
      </c>
      <c r="AF62" s="306">
        <v>0.189582636959854</v>
      </c>
      <c r="AG62" s="647">
        <v>0.213210138807129</v>
      </c>
      <c r="AH62" s="306">
        <v>5.64667642550052E-2</v>
      </c>
      <c r="AI62" s="647">
        <v>7.2619931236296301E-2</v>
      </c>
      <c r="AJ62" s="265">
        <v>0.208819834253507</v>
      </c>
      <c r="AK62" s="267">
        <v>0.240536459266464</v>
      </c>
      <c r="AL62" s="268">
        <v>3200569</v>
      </c>
      <c r="AM62" s="638">
        <v>3008381</v>
      </c>
      <c r="AN62" s="274">
        <v>908702</v>
      </c>
      <c r="AO62" s="638">
        <v>1192115</v>
      </c>
      <c r="AP62" s="274">
        <v>178372</v>
      </c>
      <c r="AQ62" s="638">
        <v>242392</v>
      </c>
      <c r="AR62" s="274">
        <v>94572</v>
      </c>
      <c r="AS62" s="638">
        <v>122518</v>
      </c>
      <c r="AT62" s="274">
        <v>1087074</v>
      </c>
      <c r="AU62" s="638">
        <v>1434507</v>
      </c>
      <c r="AV62" s="274">
        <v>108576</v>
      </c>
      <c r="AW62" s="638">
        <v>148255</v>
      </c>
      <c r="AX62" s="274">
        <v>58003</v>
      </c>
      <c r="AY62" s="638">
        <v>70802</v>
      </c>
      <c r="AZ62" s="274">
        <v>50573</v>
      </c>
      <c r="BA62" s="638">
        <v>77453</v>
      </c>
      <c r="BB62" s="274">
        <v>799359</v>
      </c>
      <c r="BC62" s="638">
        <v>1043860</v>
      </c>
      <c r="BD62" s="274">
        <v>48731</v>
      </c>
      <c r="BE62" s="638">
        <v>73050</v>
      </c>
      <c r="BF62" s="274">
        <v>36569</v>
      </c>
      <c r="BG62" s="638">
        <v>51208</v>
      </c>
      <c r="BH62" s="274">
        <v>12162</v>
      </c>
      <c r="BI62" s="638">
        <v>21842</v>
      </c>
      <c r="BJ62" s="274">
        <v>750628</v>
      </c>
      <c r="BK62" s="638">
        <v>970810</v>
      </c>
      <c r="BL62" s="306">
        <v>0.33965023094330998</v>
      </c>
      <c r="BM62" s="775">
        <v>0.47683687671209202</v>
      </c>
      <c r="BN62" s="306">
        <v>0.28391889067225201</v>
      </c>
      <c r="BO62" s="775">
        <v>0.39626463536367201</v>
      </c>
      <c r="BP62" s="306">
        <v>0.16408450574661901</v>
      </c>
      <c r="BQ62" s="775">
        <v>0.16897233683767299</v>
      </c>
      <c r="BR62" s="306">
        <v>8.6996837381815795E-2</v>
      </c>
      <c r="BS62" s="775">
        <v>8.5407739383634898E-2</v>
      </c>
      <c r="BT62" s="265">
        <v>0.263963630810782</v>
      </c>
      <c r="BU62" s="266">
        <v>0.27232143168349798</v>
      </c>
      <c r="BV62" s="274">
        <v>14707221</v>
      </c>
      <c r="BW62" s="259">
        <v>13897556</v>
      </c>
      <c r="BX62" s="274">
        <v>4166441</v>
      </c>
      <c r="BY62" s="638">
        <v>5379639</v>
      </c>
      <c r="BZ62" s="274">
        <v>648650</v>
      </c>
      <c r="CA62" s="638">
        <v>787941</v>
      </c>
      <c r="CB62" s="274">
        <v>447383</v>
      </c>
      <c r="CC62" s="638">
        <v>606747</v>
      </c>
      <c r="CD62" s="274">
        <v>4815091</v>
      </c>
      <c r="CE62" s="638">
        <v>6167580</v>
      </c>
      <c r="CF62" s="274">
        <v>515257</v>
      </c>
      <c r="CG62" s="638">
        <v>761436</v>
      </c>
      <c r="CH62" s="274">
        <v>225492</v>
      </c>
      <c r="CI62" s="638">
        <v>322224</v>
      </c>
      <c r="CJ62" s="274">
        <v>289765</v>
      </c>
      <c r="CK62" s="638">
        <v>439212</v>
      </c>
      <c r="CL62" s="274">
        <v>3650145</v>
      </c>
      <c r="CM62" s="638">
        <v>4615237</v>
      </c>
      <c r="CN62" s="274">
        <v>305839</v>
      </c>
      <c r="CO62" s="638">
        <v>472231</v>
      </c>
      <c r="CP62" s="274">
        <v>221410</v>
      </c>
      <c r="CQ62" s="638">
        <v>283747</v>
      </c>
      <c r="CR62" s="274">
        <v>84429</v>
      </c>
      <c r="CS62" s="638">
        <v>188484</v>
      </c>
      <c r="CT62" s="274">
        <v>3344306</v>
      </c>
      <c r="CU62" s="638">
        <v>4143006</v>
      </c>
      <c r="CV62" s="306">
        <v>0.32739638576179703</v>
      </c>
      <c r="CW62" s="775">
        <v>0.44378882157409499</v>
      </c>
      <c r="CX62" s="306">
        <v>0.28329220047757497</v>
      </c>
      <c r="CY62" s="775">
        <v>0.38709244992428898</v>
      </c>
      <c r="CZ62" s="306">
        <v>0.13471188810346499</v>
      </c>
      <c r="DA62" s="775">
        <v>0.127755294621229</v>
      </c>
      <c r="DB62" s="306">
        <v>9.2912678078150596E-2</v>
      </c>
      <c r="DC62" s="775">
        <v>9.8376834998492105E-2</v>
      </c>
      <c r="DD62" s="265">
        <v>0.24172066529999101</v>
      </c>
      <c r="DE62" s="283">
        <v>0.25121311762474102</v>
      </c>
    </row>
    <row r="63" spans="1:109" x14ac:dyDescent="0.2">
      <c r="A63" s="212" t="s">
        <v>291</v>
      </c>
      <c r="B63" s="258">
        <v>278236</v>
      </c>
      <c r="C63" s="633">
        <v>256412</v>
      </c>
      <c r="D63" s="274">
        <v>93833</v>
      </c>
      <c r="E63" s="633">
        <v>118326</v>
      </c>
      <c r="F63" s="274">
        <v>7971</v>
      </c>
      <c r="G63" s="633">
        <v>14321</v>
      </c>
      <c r="H63" s="274">
        <v>18998</v>
      </c>
      <c r="I63" s="633">
        <v>12481</v>
      </c>
      <c r="J63" s="274">
        <v>101804</v>
      </c>
      <c r="K63" s="633">
        <v>132647</v>
      </c>
      <c r="L63" s="274">
        <v>13430</v>
      </c>
      <c r="M63" s="633">
        <v>8987</v>
      </c>
      <c r="N63" s="274">
        <v>11940</v>
      </c>
      <c r="O63" s="633">
        <v>7562</v>
      </c>
      <c r="P63" s="274">
        <v>1490</v>
      </c>
      <c r="Q63" s="633">
        <v>1425</v>
      </c>
      <c r="R63" s="274">
        <v>80403</v>
      </c>
      <c r="S63" s="633">
        <v>109339</v>
      </c>
      <c r="T63" s="274">
        <v>7764</v>
      </c>
      <c r="U63" s="633">
        <v>9890</v>
      </c>
      <c r="V63" s="274">
        <v>7058</v>
      </c>
      <c r="W63" s="633">
        <v>4919</v>
      </c>
      <c r="X63" s="274">
        <v>706</v>
      </c>
      <c r="Y63" s="633">
        <v>4971</v>
      </c>
      <c r="Z63" s="274">
        <v>72639</v>
      </c>
      <c r="AA63" s="633">
        <v>99449</v>
      </c>
      <c r="AB63" s="306">
        <v>0.365890826492618</v>
      </c>
      <c r="AC63" s="647">
        <v>0.51731978222548103</v>
      </c>
      <c r="AD63" s="306">
        <v>0.33724248479707902</v>
      </c>
      <c r="AE63" s="647">
        <v>0.46146826201581798</v>
      </c>
      <c r="AF63" s="306">
        <v>7.8297512867863697E-2</v>
      </c>
      <c r="AG63" s="647">
        <v>0.107963240781925</v>
      </c>
      <c r="AH63" s="306">
        <v>0.18661349259361101</v>
      </c>
      <c r="AI63" s="647">
        <v>9.40918377347396E-2</v>
      </c>
      <c r="AJ63" s="265">
        <v>0.210217673175907</v>
      </c>
      <c r="AK63" s="267">
        <v>0.17571449033902001</v>
      </c>
      <c r="AL63" s="268">
        <v>3218925</v>
      </c>
      <c r="AM63" s="638">
        <v>3001263</v>
      </c>
      <c r="AN63" s="274">
        <v>1096224</v>
      </c>
      <c r="AO63" s="638">
        <v>1400636</v>
      </c>
      <c r="AP63" s="274">
        <v>142433</v>
      </c>
      <c r="AQ63" s="638">
        <v>172041</v>
      </c>
      <c r="AR63" s="274">
        <v>203477</v>
      </c>
      <c r="AS63" s="638">
        <v>208784</v>
      </c>
      <c r="AT63" s="274">
        <v>1238657</v>
      </c>
      <c r="AU63" s="638">
        <v>1572677</v>
      </c>
      <c r="AV63" s="274">
        <v>201643</v>
      </c>
      <c r="AW63" s="638">
        <v>244005</v>
      </c>
      <c r="AX63" s="274">
        <v>146388</v>
      </c>
      <c r="AY63" s="638">
        <v>139419</v>
      </c>
      <c r="AZ63" s="274">
        <v>55255</v>
      </c>
      <c r="BA63" s="638">
        <v>104586</v>
      </c>
      <c r="BB63" s="274">
        <v>893993</v>
      </c>
      <c r="BC63" s="638">
        <v>1154408</v>
      </c>
      <c r="BD63" s="274">
        <v>67985</v>
      </c>
      <c r="BE63" s="638">
        <v>94782</v>
      </c>
      <c r="BF63" s="274">
        <v>57089</v>
      </c>
      <c r="BG63" s="638">
        <v>67788</v>
      </c>
      <c r="BH63" s="274">
        <v>10896</v>
      </c>
      <c r="BI63" s="638">
        <v>26994</v>
      </c>
      <c r="BJ63" s="274">
        <v>826008</v>
      </c>
      <c r="BK63" s="638">
        <v>1059626</v>
      </c>
      <c r="BL63" s="306">
        <v>0.38480455431549399</v>
      </c>
      <c r="BM63" s="775">
        <v>0.52400506053618101</v>
      </c>
      <c r="BN63" s="306">
        <v>0.34055593093967701</v>
      </c>
      <c r="BO63" s="775">
        <v>0.46668219346321899</v>
      </c>
      <c r="BP63" s="306">
        <v>0.114989864022082</v>
      </c>
      <c r="BQ63" s="775">
        <v>0.109393728019167</v>
      </c>
      <c r="BR63" s="306">
        <v>0.16427227230783001</v>
      </c>
      <c r="BS63" s="775">
        <v>0.132757075992082</v>
      </c>
      <c r="BT63" s="265">
        <v>0.27778150044766198</v>
      </c>
      <c r="BU63" s="266">
        <v>0.264546375384138</v>
      </c>
      <c r="BV63" s="274">
        <v>14644581</v>
      </c>
      <c r="BW63" s="259">
        <v>13861907</v>
      </c>
      <c r="BX63" s="274">
        <v>4616247</v>
      </c>
      <c r="BY63" s="638">
        <v>6041602</v>
      </c>
      <c r="BZ63" s="274">
        <v>698309</v>
      </c>
      <c r="CA63" s="638">
        <v>716325</v>
      </c>
      <c r="CB63" s="274">
        <v>753996</v>
      </c>
      <c r="CC63" s="638">
        <v>866305</v>
      </c>
      <c r="CD63" s="274">
        <v>5314556</v>
      </c>
      <c r="CE63" s="638">
        <v>6757927</v>
      </c>
      <c r="CF63" s="274">
        <v>758904</v>
      </c>
      <c r="CG63" s="638">
        <v>1032220</v>
      </c>
      <c r="CH63" s="274">
        <v>454616</v>
      </c>
      <c r="CI63" s="638">
        <v>524258</v>
      </c>
      <c r="CJ63" s="274">
        <v>304288</v>
      </c>
      <c r="CK63" s="638">
        <v>507962</v>
      </c>
      <c r="CL63" s="274">
        <v>3849835</v>
      </c>
      <c r="CM63" s="638">
        <v>4994209</v>
      </c>
      <c r="CN63" s="274">
        <v>384839</v>
      </c>
      <c r="CO63" s="638">
        <v>591913</v>
      </c>
      <c r="CP63" s="274">
        <v>299380</v>
      </c>
      <c r="CQ63" s="638">
        <v>340334</v>
      </c>
      <c r="CR63" s="274">
        <v>85459</v>
      </c>
      <c r="CS63" s="638">
        <v>251579</v>
      </c>
      <c r="CT63" s="274">
        <v>3464996</v>
      </c>
      <c r="CU63" s="638">
        <v>4402296</v>
      </c>
      <c r="CV63" s="306">
        <v>0.36290256443663399</v>
      </c>
      <c r="CW63" s="775">
        <v>0.48751784296345402</v>
      </c>
      <c r="CX63" s="306">
        <v>0.31521878297508099</v>
      </c>
      <c r="CY63" s="775">
        <v>0.43584205261224201</v>
      </c>
      <c r="CZ63" s="306">
        <v>0.131395548376948</v>
      </c>
      <c r="DA63" s="775">
        <v>0.105997741615143</v>
      </c>
      <c r="DB63" s="306">
        <v>0.14187375201239799</v>
      </c>
      <c r="DC63" s="775">
        <v>0.12819093784232899</v>
      </c>
      <c r="DD63" s="265">
        <v>0.27419280180696198</v>
      </c>
      <c r="DE63" s="283">
        <v>0.25873984729340799</v>
      </c>
    </row>
    <row r="64" spans="1:109" x14ac:dyDescent="0.2">
      <c r="A64" s="212" t="s">
        <v>292</v>
      </c>
      <c r="B64" s="258">
        <v>277775</v>
      </c>
      <c r="C64" s="633">
        <v>258020</v>
      </c>
      <c r="D64" s="274">
        <v>100862</v>
      </c>
      <c r="E64" s="633">
        <v>120880</v>
      </c>
      <c r="F64" s="274">
        <v>11159</v>
      </c>
      <c r="G64" s="633">
        <v>7625</v>
      </c>
      <c r="H64" s="274">
        <v>17738</v>
      </c>
      <c r="I64" s="633">
        <v>11145</v>
      </c>
      <c r="J64" s="274">
        <v>112021</v>
      </c>
      <c r="K64" s="633">
        <v>128505</v>
      </c>
      <c r="L64" s="274">
        <v>12840</v>
      </c>
      <c r="M64" s="633">
        <v>8669</v>
      </c>
      <c r="N64" s="274">
        <v>10191</v>
      </c>
      <c r="O64" s="633">
        <v>5910</v>
      </c>
      <c r="P64" s="274">
        <v>2649</v>
      </c>
      <c r="Q64" s="633">
        <v>2759</v>
      </c>
      <c r="R64" s="274">
        <v>88022</v>
      </c>
      <c r="S64" s="633">
        <v>112211</v>
      </c>
      <c r="T64" s="274">
        <v>7868</v>
      </c>
      <c r="U64" s="633">
        <v>6687</v>
      </c>
      <c r="V64" s="274">
        <v>7547</v>
      </c>
      <c r="W64" s="633">
        <v>5235</v>
      </c>
      <c r="X64" s="274">
        <v>321</v>
      </c>
      <c r="Y64" s="633">
        <v>1452</v>
      </c>
      <c r="Z64" s="274">
        <v>80154</v>
      </c>
      <c r="AA64" s="633">
        <v>105524</v>
      </c>
      <c r="AB64" s="306">
        <v>0.403279632796328</v>
      </c>
      <c r="AC64" s="647">
        <v>0.49804278738082303</v>
      </c>
      <c r="AD64" s="306">
        <v>0.36310683106831099</v>
      </c>
      <c r="AE64" s="647">
        <v>0.46849081466553</v>
      </c>
      <c r="AF64" s="306">
        <v>9.9615250711920095E-2</v>
      </c>
      <c r="AG64" s="647">
        <v>5.9336212598731598E-2</v>
      </c>
      <c r="AH64" s="306">
        <v>0.15834531025432699</v>
      </c>
      <c r="AI64" s="647">
        <v>8.6728142873818095E-2</v>
      </c>
      <c r="AJ64" s="265">
        <v>0.21423661634871999</v>
      </c>
      <c r="AK64" s="267">
        <v>0.12679662269950601</v>
      </c>
      <c r="AL64" s="268">
        <v>3219648</v>
      </c>
      <c r="AM64" s="638">
        <v>3011915</v>
      </c>
      <c r="AN64" s="274">
        <v>1131249</v>
      </c>
      <c r="AO64" s="638">
        <v>1450824</v>
      </c>
      <c r="AP64" s="274">
        <v>175287</v>
      </c>
      <c r="AQ64" s="638">
        <v>145568</v>
      </c>
      <c r="AR64" s="274">
        <v>223239</v>
      </c>
      <c r="AS64" s="638">
        <v>203340</v>
      </c>
      <c r="AT64" s="274">
        <v>1306536</v>
      </c>
      <c r="AU64" s="638">
        <v>1596392</v>
      </c>
      <c r="AV64" s="274">
        <v>263623</v>
      </c>
      <c r="AW64" s="638">
        <v>277259</v>
      </c>
      <c r="AX64" s="274">
        <v>176553</v>
      </c>
      <c r="AY64" s="638">
        <v>158495</v>
      </c>
      <c r="AZ64" s="274">
        <v>87070</v>
      </c>
      <c r="BA64" s="638">
        <v>118764</v>
      </c>
      <c r="BB64" s="274">
        <v>867626</v>
      </c>
      <c r="BC64" s="638">
        <v>1172733</v>
      </c>
      <c r="BD64" s="274">
        <v>56683</v>
      </c>
      <c r="BE64" s="638">
        <v>72912</v>
      </c>
      <c r="BF64" s="274">
        <v>46686</v>
      </c>
      <c r="BG64" s="638">
        <v>44157</v>
      </c>
      <c r="BH64" s="274">
        <v>9997</v>
      </c>
      <c r="BI64" s="638">
        <v>28755</v>
      </c>
      <c r="BJ64" s="274">
        <v>810943</v>
      </c>
      <c r="BK64" s="638">
        <v>1099821</v>
      </c>
      <c r="BL64" s="306">
        <v>0.40580088258095298</v>
      </c>
      <c r="BM64" s="775">
        <v>0.53002558173122405</v>
      </c>
      <c r="BN64" s="306">
        <v>0.35135797453634698</v>
      </c>
      <c r="BO64" s="775">
        <v>0.48169486854708699</v>
      </c>
      <c r="BP64" s="306">
        <v>0.13416163044875901</v>
      </c>
      <c r="BQ64" s="775">
        <v>9.1185623581175504E-2</v>
      </c>
      <c r="BR64" s="306">
        <v>0.17086325979536701</v>
      </c>
      <c r="BS64" s="775">
        <v>0.12737473001618599</v>
      </c>
      <c r="BT64" s="265">
        <v>0.33593410361444298</v>
      </c>
      <c r="BU64" s="266">
        <v>0.26486414364391703</v>
      </c>
      <c r="BV64" s="274">
        <v>14707283</v>
      </c>
      <c r="BW64" s="259">
        <v>14032381</v>
      </c>
      <c r="BX64" s="274">
        <v>5045072</v>
      </c>
      <c r="BY64" s="638">
        <v>6478577</v>
      </c>
      <c r="BZ64" s="274">
        <v>681901</v>
      </c>
      <c r="CA64" s="638">
        <v>736253</v>
      </c>
      <c r="CB64" s="274">
        <v>1018903</v>
      </c>
      <c r="CC64" s="638">
        <v>935601</v>
      </c>
      <c r="CD64" s="274">
        <v>5726973</v>
      </c>
      <c r="CE64" s="638">
        <v>7214830</v>
      </c>
      <c r="CF64" s="274">
        <v>1117458</v>
      </c>
      <c r="CG64" s="638">
        <v>1267158</v>
      </c>
      <c r="CH64" s="274">
        <v>701772</v>
      </c>
      <c r="CI64" s="638">
        <v>628592</v>
      </c>
      <c r="CJ64" s="274">
        <v>415686</v>
      </c>
      <c r="CK64" s="638">
        <v>638566</v>
      </c>
      <c r="CL64" s="274">
        <v>3924330</v>
      </c>
      <c r="CM64" s="638">
        <v>5201529</v>
      </c>
      <c r="CN64" s="274">
        <v>427785</v>
      </c>
      <c r="CO64" s="638">
        <v>600243</v>
      </c>
      <c r="CP64" s="274">
        <v>315427</v>
      </c>
      <c r="CQ64" s="638">
        <v>306321</v>
      </c>
      <c r="CR64" s="274">
        <v>112358</v>
      </c>
      <c r="CS64" s="638">
        <v>293922</v>
      </c>
      <c r="CT64" s="274">
        <v>3496545</v>
      </c>
      <c r="CU64" s="638">
        <v>4601286</v>
      </c>
      <c r="CV64" s="306">
        <v>0.38939707626486803</v>
      </c>
      <c r="CW64" s="775">
        <v>0.51415579437302905</v>
      </c>
      <c r="CX64" s="306">
        <v>0.343032224238835</v>
      </c>
      <c r="CY64" s="775">
        <v>0.46168764944452401</v>
      </c>
      <c r="CZ64" s="306">
        <v>0.119068310606668</v>
      </c>
      <c r="DA64" s="775">
        <v>0.102047172282646</v>
      </c>
      <c r="DB64" s="306">
        <v>0.17791300919351299</v>
      </c>
      <c r="DC64" s="775">
        <v>0.129677483738356</v>
      </c>
      <c r="DD64" s="265">
        <v>0.31419023627315901</v>
      </c>
      <c r="DE64" s="283">
        <v>0.27767958496596601</v>
      </c>
    </row>
    <row r="65" spans="1:111" x14ac:dyDescent="0.2">
      <c r="A65" s="212" t="s">
        <v>293</v>
      </c>
      <c r="B65" s="258">
        <v>278957</v>
      </c>
      <c r="C65" s="633">
        <v>257908</v>
      </c>
      <c r="D65" s="274">
        <v>96979</v>
      </c>
      <c r="E65" s="633">
        <v>128543</v>
      </c>
      <c r="F65" s="274">
        <v>13375</v>
      </c>
      <c r="G65" s="633">
        <v>8914</v>
      </c>
      <c r="H65" s="274">
        <v>13939</v>
      </c>
      <c r="I65" s="633">
        <v>13695</v>
      </c>
      <c r="J65" s="274">
        <v>110354</v>
      </c>
      <c r="K65" s="633">
        <v>137457</v>
      </c>
      <c r="L65" s="274">
        <v>11214</v>
      </c>
      <c r="M65" s="633">
        <v>12858</v>
      </c>
      <c r="N65" s="274">
        <v>9663</v>
      </c>
      <c r="O65" s="633">
        <v>9636</v>
      </c>
      <c r="P65" s="274">
        <v>1551</v>
      </c>
      <c r="Q65" s="633">
        <v>3222</v>
      </c>
      <c r="R65" s="274">
        <v>85765</v>
      </c>
      <c r="S65" s="633">
        <v>115685</v>
      </c>
      <c r="T65" s="274">
        <v>4529</v>
      </c>
      <c r="U65" s="633">
        <v>5379</v>
      </c>
      <c r="V65" s="274">
        <v>4276</v>
      </c>
      <c r="W65" s="633">
        <v>4059</v>
      </c>
      <c r="X65" s="274">
        <v>253</v>
      </c>
      <c r="Y65" s="633">
        <v>1320</v>
      </c>
      <c r="Z65" s="274">
        <v>81236</v>
      </c>
      <c r="AA65" s="633">
        <v>110306</v>
      </c>
      <c r="AB65" s="306">
        <v>0.39559502002100699</v>
      </c>
      <c r="AC65" s="647">
        <v>0.53296912077174796</v>
      </c>
      <c r="AD65" s="306">
        <v>0.347648562323225</v>
      </c>
      <c r="AE65" s="647">
        <v>0.498406408486747</v>
      </c>
      <c r="AF65" s="306">
        <v>0.12120086267829</v>
      </c>
      <c r="AG65" s="647">
        <v>6.4849371076045603E-2</v>
      </c>
      <c r="AH65" s="306">
        <v>0.12631168784094801</v>
      </c>
      <c r="AI65" s="647">
        <v>9.9631157380126206E-2</v>
      </c>
      <c r="AJ65" s="265">
        <v>0.222819290646465</v>
      </c>
      <c r="AK65" s="267">
        <v>0.158391351477189</v>
      </c>
      <c r="AL65" s="268">
        <v>3231204</v>
      </c>
      <c r="AM65" s="638">
        <v>3011740</v>
      </c>
      <c r="AN65" s="274">
        <v>1165323</v>
      </c>
      <c r="AO65" s="638">
        <v>1489648</v>
      </c>
      <c r="AP65" s="274">
        <v>154518</v>
      </c>
      <c r="AQ65" s="638">
        <v>149469</v>
      </c>
      <c r="AR65" s="274">
        <v>207157</v>
      </c>
      <c r="AS65" s="638">
        <v>174715</v>
      </c>
      <c r="AT65" s="274">
        <v>1319841</v>
      </c>
      <c r="AU65" s="638">
        <v>1639117</v>
      </c>
      <c r="AV65" s="274">
        <v>239041</v>
      </c>
      <c r="AW65" s="638">
        <v>250615</v>
      </c>
      <c r="AX65" s="274">
        <v>167592</v>
      </c>
      <c r="AY65" s="638">
        <v>137730</v>
      </c>
      <c r="AZ65" s="274">
        <v>71449</v>
      </c>
      <c r="BA65" s="638">
        <v>112885</v>
      </c>
      <c r="BB65" s="274">
        <v>925592</v>
      </c>
      <c r="BC65" s="638">
        <v>1237544</v>
      </c>
      <c r="BD65" s="274">
        <v>44793</v>
      </c>
      <c r="BE65" s="638">
        <v>60136</v>
      </c>
      <c r="BF65" s="274">
        <v>39451</v>
      </c>
      <c r="BG65" s="638">
        <v>36276</v>
      </c>
      <c r="BH65" s="274">
        <v>5342</v>
      </c>
      <c r="BI65" s="638">
        <v>23860</v>
      </c>
      <c r="BJ65" s="274">
        <v>880799</v>
      </c>
      <c r="BK65" s="638">
        <v>1177408</v>
      </c>
      <c r="BL65" s="306">
        <v>0.40846724626485997</v>
      </c>
      <c r="BM65" s="775">
        <v>0.54424253089576102</v>
      </c>
      <c r="BN65" s="306">
        <v>0.36064668154656898</v>
      </c>
      <c r="BO65" s="775">
        <v>0.494613744878376</v>
      </c>
      <c r="BP65" s="306">
        <v>0.117073192907327</v>
      </c>
      <c r="BQ65" s="775">
        <v>9.1188731493847E-2</v>
      </c>
      <c r="BR65" s="306">
        <v>0.15695602727904301</v>
      </c>
      <c r="BS65" s="775">
        <v>0.106590926700168</v>
      </c>
      <c r="BT65" s="265">
        <v>0.29818667551621703</v>
      </c>
      <c r="BU65" s="266">
        <v>0.24408507751429601</v>
      </c>
      <c r="BV65" s="274">
        <v>14801943</v>
      </c>
      <c r="BW65" s="259">
        <v>14005195</v>
      </c>
      <c r="BX65" s="274">
        <v>5058472</v>
      </c>
      <c r="BY65" s="638">
        <v>6923515</v>
      </c>
      <c r="BZ65" s="274">
        <v>709790</v>
      </c>
      <c r="CA65" s="638">
        <v>645359</v>
      </c>
      <c r="CB65" s="274">
        <v>788170</v>
      </c>
      <c r="CC65" s="638">
        <v>803977</v>
      </c>
      <c r="CD65" s="274">
        <v>5768262</v>
      </c>
      <c r="CE65" s="638">
        <v>7568874</v>
      </c>
      <c r="CF65" s="274">
        <v>994428</v>
      </c>
      <c r="CG65" s="638">
        <v>1209627</v>
      </c>
      <c r="CH65" s="274">
        <v>582192</v>
      </c>
      <c r="CI65" s="638">
        <v>577516</v>
      </c>
      <c r="CJ65" s="274">
        <v>412236</v>
      </c>
      <c r="CK65" s="638">
        <v>632111</v>
      </c>
      <c r="CL65" s="274">
        <v>4060167</v>
      </c>
      <c r="CM65" s="638">
        <v>5699256</v>
      </c>
      <c r="CN65" s="274">
        <v>301243</v>
      </c>
      <c r="CO65" s="638">
        <v>455933</v>
      </c>
      <c r="CP65" s="274">
        <v>205490</v>
      </c>
      <c r="CQ65" s="638">
        <v>224010</v>
      </c>
      <c r="CR65" s="274">
        <v>95753</v>
      </c>
      <c r="CS65" s="638">
        <v>231923</v>
      </c>
      <c r="CT65" s="274">
        <v>3758924</v>
      </c>
      <c r="CU65" s="638">
        <v>5243323</v>
      </c>
      <c r="CV65" s="306">
        <v>0.389696271631366</v>
      </c>
      <c r="CW65" s="775">
        <v>0.54043331777958104</v>
      </c>
      <c r="CX65" s="306">
        <v>0.34174378323170101</v>
      </c>
      <c r="CY65" s="775">
        <v>0.49435334531222203</v>
      </c>
      <c r="CZ65" s="306">
        <v>0.123050929378728</v>
      </c>
      <c r="DA65" s="775">
        <v>8.5264862382436302E-2</v>
      </c>
      <c r="DB65" s="306">
        <v>0.13663907776727199</v>
      </c>
      <c r="DC65" s="775">
        <v>0.10622148023602999</v>
      </c>
      <c r="DD65" s="265">
        <v>0.29544739819377103</v>
      </c>
      <c r="DE65" s="283">
        <v>0.24508084029407801</v>
      </c>
    </row>
    <row r="66" spans="1:111" x14ac:dyDescent="0.2">
      <c r="A66" s="212" t="s">
        <v>294</v>
      </c>
      <c r="B66" s="258">
        <v>279455</v>
      </c>
      <c r="C66" s="633">
        <v>258430</v>
      </c>
      <c r="D66" s="274">
        <v>94371</v>
      </c>
      <c r="E66" s="633">
        <v>130242</v>
      </c>
      <c r="F66" s="274">
        <v>11695</v>
      </c>
      <c r="G66" s="633">
        <v>10252</v>
      </c>
      <c r="H66" s="274">
        <v>17988</v>
      </c>
      <c r="I66" s="633">
        <v>17949</v>
      </c>
      <c r="J66" s="274">
        <v>106066</v>
      </c>
      <c r="K66" s="633">
        <v>140494</v>
      </c>
      <c r="L66" s="274">
        <v>16569</v>
      </c>
      <c r="M66" s="633">
        <v>16677</v>
      </c>
      <c r="N66" s="274">
        <v>12943</v>
      </c>
      <c r="O66" s="633">
        <v>10831</v>
      </c>
      <c r="P66" s="274">
        <v>3626</v>
      </c>
      <c r="Q66" s="633">
        <v>5846</v>
      </c>
      <c r="R66" s="274">
        <v>77802</v>
      </c>
      <c r="S66" s="633">
        <v>113565</v>
      </c>
      <c r="T66" s="274">
        <v>7006</v>
      </c>
      <c r="U66" s="633">
        <v>9021</v>
      </c>
      <c r="V66" s="274">
        <v>5045</v>
      </c>
      <c r="W66" s="633">
        <v>7118</v>
      </c>
      <c r="X66" s="274">
        <v>1961</v>
      </c>
      <c r="Y66" s="633">
        <v>1903</v>
      </c>
      <c r="Z66" s="274">
        <v>70796</v>
      </c>
      <c r="AA66" s="633">
        <v>104544</v>
      </c>
      <c r="AB66" s="306">
        <v>0.37954590184466203</v>
      </c>
      <c r="AC66" s="647">
        <v>0.54364431374066502</v>
      </c>
      <c r="AD66" s="306">
        <v>0.33769658800164598</v>
      </c>
      <c r="AE66" s="647">
        <v>0.50397399682699395</v>
      </c>
      <c r="AF66" s="306">
        <v>0.110261535270492</v>
      </c>
      <c r="AG66" s="647">
        <v>7.2971087733284007E-2</v>
      </c>
      <c r="AH66" s="306">
        <v>0.169592517866234</v>
      </c>
      <c r="AI66" s="647">
        <v>0.12775634546671</v>
      </c>
      <c r="AJ66" s="265">
        <v>0.26647559066996002</v>
      </c>
      <c r="AK66" s="267">
        <v>0.19167366577932199</v>
      </c>
      <c r="AL66" s="268">
        <v>3236584</v>
      </c>
      <c r="AM66" s="638">
        <v>3017292</v>
      </c>
      <c r="AN66" s="274">
        <v>1132876</v>
      </c>
      <c r="AO66" s="638">
        <v>1502575</v>
      </c>
      <c r="AP66" s="274">
        <v>159832</v>
      </c>
      <c r="AQ66" s="638">
        <v>146475</v>
      </c>
      <c r="AR66" s="274">
        <v>188747</v>
      </c>
      <c r="AS66" s="638">
        <v>196482</v>
      </c>
      <c r="AT66" s="274">
        <v>1292708</v>
      </c>
      <c r="AU66" s="638">
        <v>1649050</v>
      </c>
      <c r="AV66" s="274">
        <v>224329</v>
      </c>
      <c r="AW66" s="638">
        <v>296778</v>
      </c>
      <c r="AX66" s="274">
        <v>147956</v>
      </c>
      <c r="AY66" s="638">
        <v>159529</v>
      </c>
      <c r="AZ66" s="274">
        <v>76373</v>
      </c>
      <c r="BA66" s="638">
        <v>137249</v>
      </c>
      <c r="BB66" s="274">
        <v>907826</v>
      </c>
      <c r="BC66" s="638">
        <v>1204678</v>
      </c>
      <c r="BD66" s="274">
        <v>53166</v>
      </c>
      <c r="BE66" s="638">
        <v>61026</v>
      </c>
      <c r="BF66" s="274">
        <v>40791</v>
      </c>
      <c r="BG66" s="638">
        <v>36953</v>
      </c>
      <c r="BH66" s="274">
        <v>12375</v>
      </c>
      <c r="BI66" s="638">
        <v>24073</v>
      </c>
      <c r="BJ66" s="274">
        <v>854660</v>
      </c>
      <c r="BK66" s="638">
        <v>1143652</v>
      </c>
      <c r="BL66" s="306">
        <v>0.39940505174591501</v>
      </c>
      <c r="BM66" s="775">
        <v>0.54653311645011504</v>
      </c>
      <c r="BN66" s="306">
        <v>0.35002212208921502</v>
      </c>
      <c r="BO66" s="775">
        <v>0.49798793089962801</v>
      </c>
      <c r="BP66" s="306">
        <v>0.123641224468325</v>
      </c>
      <c r="BQ66" s="775">
        <v>8.8823868287802102E-2</v>
      </c>
      <c r="BR66" s="306">
        <v>0.146008998165092</v>
      </c>
      <c r="BS66" s="775">
        <v>0.11914860070949899</v>
      </c>
      <c r="BT66" s="265">
        <v>0.29717538686230799</v>
      </c>
      <c r="BU66" s="266">
        <v>0.26879294139049797</v>
      </c>
      <c r="BV66" s="274">
        <v>14833824</v>
      </c>
      <c r="BW66" s="259">
        <v>14038615</v>
      </c>
      <c r="BX66" s="274">
        <v>5116948</v>
      </c>
      <c r="BY66" s="638">
        <v>6864532</v>
      </c>
      <c r="BZ66" s="274">
        <v>593125</v>
      </c>
      <c r="CA66" s="638">
        <v>679377</v>
      </c>
      <c r="CB66" s="274">
        <v>814020</v>
      </c>
      <c r="CC66" s="638">
        <v>830799</v>
      </c>
      <c r="CD66" s="274">
        <v>5710073</v>
      </c>
      <c r="CE66" s="638">
        <v>7543909</v>
      </c>
      <c r="CF66" s="274">
        <v>1013907</v>
      </c>
      <c r="CG66" s="638">
        <v>1235844</v>
      </c>
      <c r="CH66" s="274">
        <v>557910</v>
      </c>
      <c r="CI66" s="638">
        <v>568225</v>
      </c>
      <c r="CJ66" s="274">
        <v>455997</v>
      </c>
      <c r="CK66" s="638">
        <v>667619</v>
      </c>
      <c r="CL66" s="274">
        <v>4092298</v>
      </c>
      <c r="CM66" s="638">
        <v>5620367</v>
      </c>
      <c r="CN66" s="274">
        <v>323019</v>
      </c>
      <c r="CO66" s="638">
        <v>428956</v>
      </c>
      <c r="CP66" s="274">
        <v>249609</v>
      </c>
      <c r="CQ66" s="638">
        <v>245849</v>
      </c>
      <c r="CR66" s="274">
        <v>73410</v>
      </c>
      <c r="CS66" s="638">
        <v>183107</v>
      </c>
      <c r="CT66" s="274">
        <v>3769279</v>
      </c>
      <c r="CU66" s="638">
        <v>5191411</v>
      </c>
      <c r="CV66" s="306">
        <v>0.38493600840888997</v>
      </c>
      <c r="CW66" s="775">
        <v>0.537368465478966</v>
      </c>
      <c r="CX66" s="306">
        <v>0.34495137599043901</v>
      </c>
      <c r="CY66" s="775">
        <v>0.488975016410095</v>
      </c>
      <c r="CZ66" s="306">
        <v>0.10387345310646599</v>
      </c>
      <c r="DA66" s="775">
        <v>9.0056362026636305E-2</v>
      </c>
      <c r="DB66" s="306">
        <v>0.14255859776223501</v>
      </c>
      <c r="DC66" s="775">
        <v>0.11012844932249299</v>
      </c>
      <c r="DD66" s="265">
        <v>0.28143808319087998</v>
      </c>
      <c r="DE66" s="283">
        <v>0.25387647173368599</v>
      </c>
    </row>
    <row r="67" spans="1:111" x14ac:dyDescent="0.2">
      <c r="A67" s="212" t="s">
        <v>295</v>
      </c>
      <c r="B67" s="258">
        <v>279990</v>
      </c>
      <c r="C67" s="633">
        <v>258948</v>
      </c>
      <c r="D67" s="274">
        <v>101897</v>
      </c>
      <c r="E67" s="633">
        <v>129832</v>
      </c>
      <c r="F67" s="274">
        <v>13281</v>
      </c>
      <c r="G67" s="633">
        <v>8445</v>
      </c>
      <c r="H67" s="274">
        <v>19430</v>
      </c>
      <c r="I67" s="633">
        <v>15205</v>
      </c>
      <c r="J67" s="274">
        <v>115178</v>
      </c>
      <c r="K67" s="633">
        <v>138277</v>
      </c>
      <c r="L67" s="274">
        <v>15726</v>
      </c>
      <c r="M67" s="633">
        <v>13010</v>
      </c>
      <c r="N67" s="274">
        <v>14382</v>
      </c>
      <c r="O67" s="633">
        <v>8431</v>
      </c>
      <c r="P67" s="274">
        <v>1344</v>
      </c>
      <c r="Q67" s="633">
        <v>4579</v>
      </c>
      <c r="R67" s="274">
        <v>86171</v>
      </c>
      <c r="S67" s="633">
        <v>116822</v>
      </c>
      <c r="T67" s="274">
        <v>5984</v>
      </c>
      <c r="U67" s="633">
        <v>7346</v>
      </c>
      <c r="V67" s="274">
        <v>5048</v>
      </c>
      <c r="W67" s="633">
        <v>6774</v>
      </c>
      <c r="X67" s="274">
        <v>936</v>
      </c>
      <c r="Y67" s="633">
        <v>572</v>
      </c>
      <c r="Z67" s="274">
        <v>80187</v>
      </c>
      <c r="AA67" s="633">
        <v>109476</v>
      </c>
      <c r="AB67" s="306">
        <v>0.41136469159612798</v>
      </c>
      <c r="AC67" s="647">
        <v>0.53399524228802697</v>
      </c>
      <c r="AD67" s="306">
        <v>0.36393085467338099</v>
      </c>
      <c r="AE67" s="647">
        <v>0.50138251695321101</v>
      </c>
      <c r="AF67" s="306">
        <v>0.115308479049819</v>
      </c>
      <c r="AG67" s="647">
        <v>6.1073063488504997E-2</v>
      </c>
      <c r="AH67" s="306">
        <v>0.168695410581882</v>
      </c>
      <c r="AI67" s="647">
        <v>0.10996044172205099</v>
      </c>
      <c r="AJ67" s="265">
        <v>0.251844970393652</v>
      </c>
      <c r="AK67" s="267">
        <v>0.15515957100602401</v>
      </c>
      <c r="AL67" s="268">
        <v>3242192</v>
      </c>
      <c r="AM67" s="638">
        <v>3023024</v>
      </c>
      <c r="AN67" s="274">
        <v>1184019</v>
      </c>
      <c r="AO67" s="638">
        <v>1523625</v>
      </c>
      <c r="AP67" s="274">
        <v>139334</v>
      </c>
      <c r="AQ67" s="638">
        <v>122813</v>
      </c>
      <c r="AR67" s="274">
        <v>221143</v>
      </c>
      <c r="AS67" s="638">
        <v>171490</v>
      </c>
      <c r="AT67" s="274">
        <v>1323353</v>
      </c>
      <c r="AU67" s="638">
        <v>1646438</v>
      </c>
      <c r="AV67" s="274">
        <v>235140</v>
      </c>
      <c r="AW67" s="638">
        <v>271556</v>
      </c>
      <c r="AX67" s="274">
        <v>165087</v>
      </c>
      <c r="AY67" s="638">
        <v>126595</v>
      </c>
      <c r="AZ67" s="274">
        <v>70053</v>
      </c>
      <c r="BA67" s="638">
        <v>144961</v>
      </c>
      <c r="BB67" s="274">
        <v>948879</v>
      </c>
      <c r="BC67" s="638">
        <v>1249871</v>
      </c>
      <c r="BD67" s="274">
        <v>72188</v>
      </c>
      <c r="BE67" s="638">
        <v>78512</v>
      </c>
      <c r="BF67" s="274">
        <v>56056</v>
      </c>
      <c r="BG67" s="638">
        <v>44313</v>
      </c>
      <c r="BH67" s="274">
        <v>16132</v>
      </c>
      <c r="BI67" s="638">
        <v>34199</v>
      </c>
      <c r="BJ67" s="274">
        <v>876691</v>
      </c>
      <c r="BK67" s="638">
        <v>1171359</v>
      </c>
      <c r="BL67" s="306">
        <v>0.40816614191880102</v>
      </c>
      <c r="BM67" s="775">
        <v>0.54463279153589295</v>
      </c>
      <c r="BN67" s="306">
        <v>0.36519089554227502</v>
      </c>
      <c r="BO67" s="775">
        <v>0.50400691493021599</v>
      </c>
      <c r="BP67" s="306">
        <v>0.105288611579828</v>
      </c>
      <c r="BQ67" s="775">
        <v>7.4593152004509097E-2</v>
      </c>
      <c r="BR67" s="306">
        <v>0.16710809587464601</v>
      </c>
      <c r="BS67" s="775">
        <v>0.104158188768724</v>
      </c>
      <c r="BT67" s="265">
        <v>0.28297362835161899</v>
      </c>
      <c r="BU67" s="266">
        <v>0.23952860660407499</v>
      </c>
      <c r="BV67" s="274">
        <v>14866644</v>
      </c>
      <c r="BW67" s="259">
        <v>14072917</v>
      </c>
      <c r="BX67" s="274">
        <v>5443665</v>
      </c>
      <c r="BY67" s="638">
        <v>6959873</v>
      </c>
      <c r="BZ67" s="274">
        <v>536032</v>
      </c>
      <c r="CA67" s="638">
        <v>577237</v>
      </c>
      <c r="CB67" s="274">
        <v>914080</v>
      </c>
      <c r="CC67" s="638">
        <v>733508</v>
      </c>
      <c r="CD67" s="274">
        <v>5979697</v>
      </c>
      <c r="CE67" s="638">
        <v>7537110</v>
      </c>
      <c r="CF67" s="274">
        <v>1030526</v>
      </c>
      <c r="CG67" s="638">
        <v>1196218</v>
      </c>
      <c r="CH67" s="274">
        <v>620714</v>
      </c>
      <c r="CI67" s="638">
        <v>505729</v>
      </c>
      <c r="CJ67" s="274">
        <v>409812</v>
      </c>
      <c r="CK67" s="638">
        <v>690489</v>
      </c>
      <c r="CL67" s="274">
        <v>4410864</v>
      </c>
      <c r="CM67" s="638">
        <v>5754954</v>
      </c>
      <c r="CN67" s="274">
        <v>380875</v>
      </c>
      <c r="CO67" s="638">
        <v>508929</v>
      </c>
      <c r="CP67" s="274">
        <v>293366</v>
      </c>
      <c r="CQ67" s="638">
        <v>224491</v>
      </c>
      <c r="CR67" s="274">
        <v>87509</v>
      </c>
      <c r="CS67" s="638">
        <v>284438</v>
      </c>
      <c r="CT67" s="274">
        <v>4029989</v>
      </c>
      <c r="CU67" s="638">
        <v>5246025</v>
      </c>
      <c r="CV67" s="306">
        <v>0.40222238455430798</v>
      </c>
      <c r="CW67" s="775">
        <v>0.535575531355724</v>
      </c>
      <c r="CX67" s="306">
        <v>0.36616636545544501</v>
      </c>
      <c r="CY67" s="775">
        <v>0.4945579512762</v>
      </c>
      <c r="CZ67" s="306">
        <v>8.9642000255196905E-2</v>
      </c>
      <c r="DA67" s="775">
        <v>7.6585985875222695E-2</v>
      </c>
      <c r="DB67" s="306">
        <v>0.152863932737729</v>
      </c>
      <c r="DC67" s="775">
        <v>9.7319529634037394E-2</v>
      </c>
      <c r="DD67" s="265">
        <v>0.26197949494765399</v>
      </c>
      <c r="DE67" s="283">
        <v>0.23529641998060299</v>
      </c>
    </row>
    <row r="68" spans="1:111" x14ac:dyDescent="0.2">
      <c r="A68" s="212" t="s">
        <v>296</v>
      </c>
      <c r="B68" s="258">
        <v>280509</v>
      </c>
      <c r="C68" s="633">
        <v>259469</v>
      </c>
      <c r="D68" s="274">
        <v>99948</v>
      </c>
      <c r="E68" s="633">
        <v>129921</v>
      </c>
      <c r="F68" s="274">
        <v>9753</v>
      </c>
      <c r="G68" s="633">
        <v>5639</v>
      </c>
      <c r="H68" s="274">
        <v>12830</v>
      </c>
      <c r="I68" s="633">
        <v>15143</v>
      </c>
      <c r="J68" s="274">
        <v>109701</v>
      </c>
      <c r="K68" s="633">
        <v>135560</v>
      </c>
      <c r="L68" s="274">
        <v>11782</v>
      </c>
      <c r="M68" s="633">
        <v>13571</v>
      </c>
      <c r="N68" s="274">
        <v>9871</v>
      </c>
      <c r="O68" s="633">
        <v>9259</v>
      </c>
      <c r="P68" s="274">
        <v>1911</v>
      </c>
      <c r="Q68" s="633">
        <v>4312</v>
      </c>
      <c r="R68" s="274">
        <v>88166</v>
      </c>
      <c r="S68" s="633">
        <v>116350</v>
      </c>
      <c r="T68" s="274">
        <v>3686</v>
      </c>
      <c r="U68" s="633">
        <v>7483</v>
      </c>
      <c r="V68" s="274">
        <v>2959</v>
      </c>
      <c r="W68" s="633">
        <v>5884</v>
      </c>
      <c r="X68" s="274">
        <v>727</v>
      </c>
      <c r="Y68" s="633">
        <v>1599</v>
      </c>
      <c r="Z68" s="274">
        <v>84480</v>
      </c>
      <c r="AA68" s="633">
        <v>108867</v>
      </c>
      <c r="AB68" s="306">
        <v>0.39107836112210298</v>
      </c>
      <c r="AC68" s="647">
        <v>0.52245162235180298</v>
      </c>
      <c r="AD68" s="306">
        <v>0.35630942322706199</v>
      </c>
      <c r="AE68" s="647">
        <v>0.50071877565335399</v>
      </c>
      <c r="AF68" s="306">
        <v>8.8905297125823804E-2</v>
      </c>
      <c r="AG68" s="647">
        <v>4.1597816465033903E-2</v>
      </c>
      <c r="AH68" s="306">
        <v>0.116954266597387</v>
      </c>
      <c r="AI68" s="647">
        <v>0.11170699321333701</v>
      </c>
      <c r="AJ68" s="265">
        <v>0.19630632355220101</v>
      </c>
      <c r="AK68" s="267">
        <v>0.14170846857480099</v>
      </c>
      <c r="AL68" s="268">
        <v>3247762</v>
      </c>
      <c r="AM68" s="638">
        <v>3028748</v>
      </c>
      <c r="AN68" s="274">
        <v>1217395</v>
      </c>
      <c r="AO68" s="638">
        <v>1544479</v>
      </c>
      <c r="AP68" s="274">
        <v>117155</v>
      </c>
      <c r="AQ68" s="638">
        <v>104511</v>
      </c>
      <c r="AR68" s="274">
        <v>215533</v>
      </c>
      <c r="AS68" s="638">
        <v>161650</v>
      </c>
      <c r="AT68" s="274">
        <v>1334550</v>
      </c>
      <c r="AU68" s="638">
        <v>1648990</v>
      </c>
      <c r="AV68" s="274">
        <v>241542</v>
      </c>
      <c r="AW68" s="638">
        <v>261272</v>
      </c>
      <c r="AX68" s="274">
        <v>162853</v>
      </c>
      <c r="AY68" s="638">
        <v>122398</v>
      </c>
      <c r="AZ68" s="274">
        <v>78689</v>
      </c>
      <c r="BA68" s="638">
        <v>138874</v>
      </c>
      <c r="BB68" s="274">
        <v>974830</v>
      </c>
      <c r="BC68" s="638">
        <v>1282790</v>
      </c>
      <c r="BD68" s="274">
        <v>66672</v>
      </c>
      <c r="BE68" s="638">
        <v>79919</v>
      </c>
      <c r="BF68" s="274">
        <v>52533</v>
      </c>
      <c r="BG68" s="638">
        <v>39252</v>
      </c>
      <c r="BH68" s="274">
        <v>14139</v>
      </c>
      <c r="BI68" s="638">
        <v>40667</v>
      </c>
      <c r="BJ68" s="274">
        <v>908158</v>
      </c>
      <c r="BK68" s="638">
        <v>1202871</v>
      </c>
      <c r="BL68" s="306">
        <v>0.41091373074751197</v>
      </c>
      <c r="BM68" s="775">
        <v>0.54444608795449501</v>
      </c>
      <c r="BN68" s="306">
        <v>0.374841198339041</v>
      </c>
      <c r="BO68" s="775">
        <v>0.50993975068246</v>
      </c>
      <c r="BP68" s="306">
        <v>8.7786145142557406E-2</v>
      </c>
      <c r="BQ68" s="775">
        <v>6.33787955051274E-2</v>
      </c>
      <c r="BR68" s="306">
        <v>0.16150237907909001</v>
      </c>
      <c r="BS68" s="775">
        <v>9.8029703030339796E-2</v>
      </c>
      <c r="BT68" s="265">
        <v>0.26877749053988198</v>
      </c>
      <c r="BU68" s="266">
        <v>0.22182244889295899</v>
      </c>
      <c r="BV68" s="274">
        <v>14899253</v>
      </c>
      <c r="BW68" s="259">
        <v>14107115</v>
      </c>
      <c r="BX68" s="274">
        <v>5517344</v>
      </c>
      <c r="BY68" s="638">
        <v>7126238</v>
      </c>
      <c r="BZ68" s="274">
        <v>462952</v>
      </c>
      <c r="CA68" s="638">
        <v>483887</v>
      </c>
      <c r="CB68" s="274">
        <v>874735</v>
      </c>
      <c r="CC68" s="638">
        <v>772310</v>
      </c>
      <c r="CD68" s="274">
        <v>5980296</v>
      </c>
      <c r="CE68" s="638">
        <v>7610125</v>
      </c>
      <c r="CF68" s="274">
        <v>1049114</v>
      </c>
      <c r="CG68" s="638">
        <v>1312619</v>
      </c>
      <c r="CH68" s="274">
        <v>606257</v>
      </c>
      <c r="CI68" s="638">
        <v>561892</v>
      </c>
      <c r="CJ68" s="274">
        <v>442857</v>
      </c>
      <c r="CK68" s="638">
        <v>750727</v>
      </c>
      <c r="CL68" s="274">
        <v>4453565</v>
      </c>
      <c r="CM68" s="638">
        <v>5807028</v>
      </c>
      <c r="CN68" s="274">
        <v>395126</v>
      </c>
      <c r="CO68" s="638">
        <v>434025</v>
      </c>
      <c r="CP68" s="274">
        <v>268119</v>
      </c>
      <c r="CQ68" s="638">
        <v>204823</v>
      </c>
      <c r="CR68" s="274">
        <v>127007</v>
      </c>
      <c r="CS68" s="638">
        <v>229202</v>
      </c>
      <c r="CT68" s="274">
        <v>4058439</v>
      </c>
      <c r="CU68" s="638">
        <v>5373003</v>
      </c>
      <c r="CV68" s="306">
        <v>0.40138227064135401</v>
      </c>
      <c r="CW68" s="775">
        <v>0.53945296398306797</v>
      </c>
      <c r="CX68" s="306">
        <v>0.37031010883565801</v>
      </c>
      <c r="CY68" s="775">
        <v>0.50515204561669802</v>
      </c>
      <c r="CZ68" s="306">
        <v>7.7412890599395101E-2</v>
      </c>
      <c r="DA68" s="775">
        <v>6.3584632315500697E-2</v>
      </c>
      <c r="DB68" s="306">
        <v>0.14626951575641101</v>
      </c>
      <c r="DC68" s="775">
        <v>0.101484535405135</v>
      </c>
      <c r="DD68" s="265">
        <v>0.25284133093077699</v>
      </c>
      <c r="DE68" s="283">
        <v>0.23606787010725799</v>
      </c>
    </row>
    <row r="69" spans="1:111" x14ac:dyDescent="0.2">
      <c r="A69" s="212" t="s">
        <v>297</v>
      </c>
      <c r="B69" s="258">
        <v>281045</v>
      </c>
      <c r="C69" s="633">
        <v>260026</v>
      </c>
      <c r="D69" s="274">
        <v>98995</v>
      </c>
      <c r="E69" s="633">
        <v>131391</v>
      </c>
      <c r="F69" s="274">
        <v>9099</v>
      </c>
      <c r="G69" s="633">
        <v>8548</v>
      </c>
      <c r="H69" s="274">
        <v>10909</v>
      </c>
      <c r="I69" s="633">
        <v>10130</v>
      </c>
      <c r="J69" s="274">
        <v>108094</v>
      </c>
      <c r="K69" s="633">
        <v>139939</v>
      </c>
      <c r="L69" s="274">
        <v>11233</v>
      </c>
      <c r="M69" s="633">
        <v>11981</v>
      </c>
      <c r="N69" s="274">
        <v>8688</v>
      </c>
      <c r="O69" s="633">
        <v>6458</v>
      </c>
      <c r="P69" s="274">
        <v>2545</v>
      </c>
      <c r="Q69" s="633">
        <v>5523</v>
      </c>
      <c r="R69" s="274">
        <v>87762</v>
      </c>
      <c r="S69" s="633">
        <v>119410</v>
      </c>
      <c r="T69" s="274">
        <v>2643</v>
      </c>
      <c r="U69" s="633">
        <v>4069</v>
      </c>
      <c r="V69" s="274">
        <v>2221</v>
      </c>
      <c r="W69" s="633">
        <v>3672</v>
      </c>
      <c r="X69" s="274">
        <v>422</v>
      </c>
      <c r="Y69" s="633">
        <v>397</v>
      </c>
      <c r="Z69" s="274">
        <v>85119</v>
      </c>
      <c r="AA69" s="633">
        <v>115341</v>
      </c>
      <c r="AB69" s="306">
        <v>0.38461456350406498</v>
      </c>
      <c r="AC69" s="647">
        <v>0.53817310576634603</v>
      </c>
      <c r="AD69" s="306">
        <v>0.352238965290256</v>
      </c>
      <c r="AE69" s="647">
        <v>0.50529947005299503</v>
      </c>
      <c r="AF69" s="306">
        <v>8.4176735063925798E-2</v>
      </c>
      <c r="AG69" s="647">
        <v>6.1083757923095103E-2</v>
      </c>
      <c r="AH69" s="306">
        <v>0.10092142024534199</v>
      </c>
      <c r="AI69" s="647">
        <v>7.2388683640729201E-2</v>
      </c>
      <c r="AJ69" s="265">
        <v>0.18809554646881399</v>
      </c>
      <c r="AK69" s="267">
        <v>0.146699633411701</v>
      </c>
      <c r="AL69" s="268">
        <v>3253307</v>
      </c>
      <c r="AM69" s="638">
        <v>3034457</v>
      </c>
      <c r="AN69" s="274">
        <v>1202311</v>
      </c>
      <c r="AO69" s="638">
        <v>1554731</v>
      </c>
      <c r="AP69" s="274">
        <v>117108</v>
      </c>
      <c r="AQ69" s="638">
        <v>103770</v>
      </c>
      <c r="AR69" s="274">
        <v>171003</v>
      </c>
      <c r="AS69" s="638">
        <v>135356</v>
      </c>
      <c r="AT69" s="274">
        <v>1319419</v>
      </c>
      <c r="AU69" s="638">
        <v>1658501</v>
      </c>
      <c r="AV69" s="274">
        <v>207687</v>
      </c>
      <c r="AW69" s="638">
        <v>234278</v>
      </c>
      <c r="AX69" s="274">
        <v>132488</v>
      </c>
      <c r="AY69" s="638">
        <v>113159</v>
      </c>
      <c r="AZ69" s="274">
        <v>75199</v>
      </c>
      <c r="BA69" s="638">
        <v>121119</v>
      </c>
      <c r="BB69" s="274">
        <v>992793</v>
      </c>
      <c r="BC69" s="638">
        <v>1319519</v>
      </c>
      <c r="BD69" s="274">
        <v>57520</v>
      </c>
      <c r="BE69" s="638">
        <v>60610</v>
      </c>
      <c r="BF69" s="274">
        <v>38515</v>
      </c>
      <c r="BG69" s="638">
        <v>22197</v>
      </c>
      <c r="BH69" s="274">
        <v>19005</v>
      </c>
      <c r="BI69" s="638">
        <v>38413</v>
      </c>
      <c r="BJ69" s="274">
        <v>935273</v>
      </c>
      <c r="BK69" s="638">
        <v>1258909</v>
      </c>
      <c r="BL69" s="306">
        <v>0.405562401580914</v>
      </c>
      <c r="BM69" s="775">
        <v>0.54655610542512201</v>
      </c>
      <c r="BN69" s="306">
        <v>0.36956579873955903</v>
      </c>
      <c r="BO69" s="775">
        <v>0.51235888331915702</v>
      </c>
      <c r="BP69" s="306">
        <v>8.8757248455570203E-2</v>
      </c>
      <c r="BQ69" s="775">
        <v>6.2568548345765196E-2</v>
      </c>
      <c r="BR69" s="306">
        <v>0.129604773009938</v>
      </c>
      <c r="BS69" s="775">
        <v>8.1613456971084103E-2</v>
      </c>
      <c r="BT69" s="265">
        <v>0.24616516815355799</v>
      </c>
      <c r="BU69" s="266">
        <v>0.20382743212093299</v>
      </c>
      <c r="BV69" s="274">
        <v>14931875</v>
      </c>
      <c r="BW69" s="259">
        <v>14141340</v>
      </c>
      <c r="BX69" s="274">
        <v>5494065</v>
      </c>
      <c r="BY69" s="638">
        <v>7089912</v>
      </c>
      <c r="BZ69" s="274">
        <v>499140</v>
      </c>
      <c r="CA69" s="638">
        <v>443564</v>
      </c>
      <c r="CB69" s="274">
        <v>750022</v>
      </c>
      <c r="CC69" s="638">
        <v>604551</v>
      </c>
      <c r="CD69" s="274">
        <v>5993205</v>
      </c>
      <c r="CE69" s="638">
        <v>7533476</v>
      </c>
      <c r="CF69" s="274">
        <v>957140</v>
      </c>
      <c r="CG69" s="638">
        <v>1143174</v>
      </c>
      <c r="CH69" s="274">
        <v>511015</v>
      </c>
      <c r="CI69" s="638">
        <v>418033</v>
      </c>
      <c r="CJ69" s="274">
        <v>446125</v>
      </c>
      <c r="CK69" s="638">
        <v>725141</v>
      </c>
      <c r="CL69" s="274">
        <v>4517034</v>
      </c>
      <c r="CM69" s="638">
        <v>5935888</v>
      </c>
      <c r="CN69" s="274">
        <v>353685</v>
      </c>
      <c r="CO69" s="638">
        <v>453280</v>
      </c>
      <c r="CP69" s="274">
        <v>239007</v>
      </c>
      <c r="CQ69" s="638">
        <v>183912</v>
      </c>
      <c r="CR69" s="274">
        <v>114678</v>
      </c>
      <c r="CS69" s="638">
        <v>269368</v>
      </c>
      <c r="CT69" s="274">
        <v>4163349</v>
      </c>
      <c r="CU69" s="638">
        <v>5482608</v>
      </c>
      <c r="CV69" s="306">
        <v>0.40136988824243403</v>
      </c>
      <c r="CW69" s="775">
        <v>0.53272716729814895</v>
      </c>
      <c r="CX69" s="306">
        <v>0.36794207023565401</v>
      </c>
      <c r="CY69" s="775">
        <v>0.50136069141962503</v>
      </c>
      <c r="CZ69" s="306">
        <v>8.3284319491824493E-2</v>
      </c>
      <c r="DA69" s="775">
        <v>5.8879061936349203E-2</v>
      </c>
      <c r="DB69" s="306">
        <v>0.12514539382517401</v>
      </c>
      <c r="DC69" s="775">
        <v>8.0248612990868995E-2</v>
      </c>
      <c r="DD69" s="265">
        <v>0.24298851782977601</v>
      </c>
      <c r="DE69" s="283">
        <v>0.210624949226625</v>
      </c>
    </row>
    <row r="70" spans="1:111" x14ac:dyDescent="0.2">
      <c r="A70" s="212" t="s">
        <v>298</v>
      </c>
      <c r="B70" s="258">
        <v>281534</v>
      </c>
      <c r="C70" s="633">
        <v>260490</v>
      </c>
      <c r="D70" s="274">
        <v>104947</v>
      </c>
      <c r="E70" s="633">
        <v>134635</v>
      </c>
      <c r="F70" s="274">
        <v>11093</v>
      </c>
      <c r="G70" s="633">
        <v>7876</v>
      </c>
      <c r="H70" s="274">
        <v>22485</v>
      </c>
      <c r="I70" s="633">
        <v>14781</v>
      </c>
      <c r="J70" s="274">
        <v>116040</v>
      </c>
      <c r="K70" s="633">
        <v>142511</v>
      </c>
      <c r="L70" s="274">
        <v>18522</v>
      </c>
      <c r="M70" s="633">
        <v>13399</v>
      </c>
      <c r="N70" s="274">
        <v>15638</v>
      </c>
      <c r="O70" s="633">
        <v>10064</v>
      </c>
      <c r="P70" s="274">
        <v>2884</v>
      </c>
      <c r="Q70" s="633">
        <v>3335</v>
      </c>
      <c r="R70" s="274">
        <v>86425</v>
      </c>
      <c r="S70" s="633">
        <v>121236</v>
      </c>
      <c r="T70" s="274">
        <v>7528</v>
      </c>
      <c r="U70" s="633">
        <v>6037</v>
      </c>
      <c r="V70" s="274">
        <v>6847</v>
      </c>
      <c r="W70" s="633">
        <v>4717</v>
      </c>
      <c r="X70" s="274">
        <v>681</v>
      </c>
      <c r="Y70" s="633">
        <v>1320</v>
      </c>
      <c r="Z70" s="274">
        <v>78897</v>
      </c>
      <c r="AA70" s="633">
        <v>115199</v>
      </c>
      <c r="AB70" s="306">
        <v>0.41217046608935298</v>
      </c>
      <c r="AC70" s="647">
        <v>0.54708817996852099</v>
      </c>
      <c r="AD70" s="306">
        <v>0.37276847556600601</v>
      </c>
      <c r="AE70" s="647">
        <v>0.51685285423624705</v>
      </c>
      <c r="AF70" s="306">
        <v>9.5596346087556003E-2</v>
      </c>
      <c r="AG70" s="647">
        <v>5.5265909298229603E-2</v>
      </c>
      <c r="AH70" s="306">
        <v>0.193769389865564</v>
      </c>
      <c r="AI70" s="647">
        <v>0.103718309463831</v>
      </c>
      <c r="AJ70" s="265">
        <v>0.25521371940710103</v>
      </c>
      <c r="AK70" s="267">
        <v>0.14928672172674401</v>
      </c>
      <c r="AL70" s="268">
        <v>3258544</v>
      </c>
      <c r="AM70" s="638">
        <v>3039817</v>
      </c>
      <c r="AN70" s="274">
        <v>1239663</v>
      </c>
      <c r="AO70" s="638">
        <v>1568271</v>
      </c>
      <c r="AP70" s="274">
        <v>99906</v>
      </c>
      <c r="AQ70" s="638">
        <v>96415</v>
      </c>
      <c r="AR70" s="274">
        <v>199238</v>
      </c>
      <c r="AS70" s="638">
        <v>157739</v>
      </c>
      <c r="AT70" s="274">
        <v>1339569</v>
      </c>
      <c r="AU70" s="638">
        <v>1664686</v>
      </c>
      <c r="AV70" s="274">
        <v>217700</v>
      </c>
      <c r="AW70" s="638">
        <v>248518</v>
      </c>
      <c r="AX70" s="274">
        <v>144163</v>
      </c>
      <c r="AY70" s="638">
        <v>121743</v>
      </c>
      <c r="AZ70" s="274">
        <v>73537</v>
      </c>
      <c r="BA70" s="638">
        <v>126775</v>
      </c>
      <c r="BB70" s="274">
        <v>1021830</v>
      </c>
      <c r="BC70" s="638">
        <v>1319342</v>
      </c>
      <c r="BD70" s="274">
        <v>69038</v>
      </c>
      <c r="BE70" s="638">
        <v>74486</v>
      </c>
      <c r="BF70" s="274">
        <v>55075</v>
      </c>
      <c r="BG70" s="638">
        <v>35996</v>
      </c>
      <c r="BH70" s="274">
        <v>13963</v>
      </c>
      <c r="BI70" s="638">
        <v>38490</v>
      </c>
      <c r="BJ70" s="274">
        <v>952792</v>
      </c>
      <c r="BK70" s="638">
        <v>1244856</v>
      </c>
      <c r="BL70" s="306">
        <v>0.41109434152185798</v>
      </c>
      <c r="BM70" s="775">
        <v>0.54762704465433298</v>
      </c>
      <c r="BN70" s="306">
        <v>0.38043463583735598</v>
      </c>
      <c r="BO70" s="775">
        <v>0.51590967482581995</v>
      </c>
      <c r="BP70" s="306">
        <v>7.4580704689344093E-2</v>
      </c>
      <c r="BQ70" s="775">
        <v>5.7917829548635599E-2</v>
      </c>
      <c r="BR70" s="306">
        <v>0.14873291334750199</v>
      </c>
      <c r="BS70" s="775">
        <v>9.4756008039954695E-2</v>
      </c>
      <c r="BT70" s="265">
        <v>0.23709566285872499</v>
      </c>
      <c r="BU70" s="266">
        <v>0.20720604366228801</v>
      </c>
      <c r="BV70" s="274">
        <v>14963200</v>
      </c>
      <c r="BW70" s="259">
        <v>14174012</v>
      </c>
      <c r="BX70" s="274">
        <v>5715321</v>
      </c>
      <c r="BY70" s="638">
        <v>7277944</v>
      </c>
      <c r="BZ70" s="274">
        <v>486344</v>
      </c>
      <c r="CA70" s="638">
        <v>470355</v>
      </c>
      <c r="CB70" s="274">
        <v>823051</v>
      </c>
      <c r="CC70" s="638">
        <v>729170</v>
      </c>
      <c r="CD70" s="274">
        <v>6201665</v>
      </c>
      <c r="CE70" s="638">
        <v>7748299</v>
      </c>
      <c r="CF70" s="274">
        <v>1047426</v>
      </c>
      <c r="CG70" s="638">
        <v>1221914</v>
      </c>
      <c r="CH70" s="274">
        <v>567229</v>
      </c>
      <c r="CI70" s="638">
        <v>503475</v>
      </c>
      <c r="CJ70" s="274">
        <v>480197</v>
      </c>
      <c r="CK70" s="638">
        <v>718439</v>
      </c>
      <c r="CL70" s="274">
        <v>4655892</v>
      </c>
      <c r="CM70" s="638">
        <v>6048235</v>
      </c>
      <c r="CN70" s="274">
        <v>324011</v>
      </c>
      <c r="CO70" s="638">
        <v>456314</v>
      </c>
      <c r="CP70" s="274">
        <v>246777</v>
      </c>
      <c r="CQ70" s="638">
        <v>222913</v>
      </c>
      <c r="CR70" s="274">
        <v>77234</v>
      </c>
      <c r="CS70" s="638">
        <v>233401</v>
      </c>
      <c r="CT70" s="274">
        <v>4331881</v>
      </c>
      <c r="CU70" s="638">
        <v>5591921</v>
      </c>
      <c r="CV70" s="306">
        <v>0.414461144674936</v>
      </c>
      <c r="CW70" s="775">
        <v>0.54665531537577405</v>
      </c>
      <c r="CX70" s="306">
        <v>0.38195847144995698</v>
      </c>
      <c r="CY70" s="775">
        <v>0.51347099184056</v>
      </c>
      <c r="CZ70" s="306">
        <v>7.8421520672271094E-2</v>
      </c>
      <c r="DA70" s="775">
        <v>6.0704291354786402E-2</v>
      </c>
      <c r="DB70" s="306">
        <v>0.132714521019758</v>
      </c>
      <c r="DC70" s="775">
        <v>9.4107106604946394E-2</v>
      </c>
      <c r="DD70" s="265">
        <v>0.24731584179409899</v>
      </c>
      <c r="DE70" s="283">
        <v>0.21840522674718699</v>
      </c>
    </row>
    <row r="71" spans="1:111" x14ac:dyDescent="0.2">
      <c r="A71" s="212" t="s">
        <v>299</v>
      </c>
      <c r="B71" s="258">
        <v>282067</v>
      </c>
      <c r="C71" s="633">
        <v>261026</v>
      </c>
      <c r="D71" s="274">
        <v>104867</v>
      </c>
      <c r="E71" s="633">
        <v>127034</v>
      </c>
      <c r="F71" s="274">
        <v>8658</v>
      </c>
      <c r="G71" s="633">
        <v>13047</v>
      </c>
      <c r="H71" s="274">
        <v>17202</v>
      </c>
      <c r="I71" s="633">
        <v>9113</v>
      </c>
      <c r="J71" s="274">
        <v>113525</v>
      </c>
      <c r="K71" s="633">
        <v>140081</v>
      </c>
      <c r="L71" s="274">
        <v>18445</v>
      </c>
      <c r="M71" s="633">
        <v>10901</v>
      </c>
      <c r="N71" s="274">
        <v>13535</v>
      </c>
      <c r="O71" s="633">
        <v>6712</v>
      </c>
      <c r="P71" s="274">
        <v>4910</v>
      </c>
      <c r="Q71" s="633">
        <v>4189</v>
      </c>
      <c r="R71" s="274">
        <v>86422</v>
      </c>
      <c r="S71" s="633">
        <v>116133</v>
      </c>
      <c r="T71" s="274">
        <v>4156</v>
      </c>
      <c r="U71" s="633">
        <v>3451</v>
      </c>
      <c r="V71" s="274">
        <v>3667</v>
      </c>
      <c r="W71" s="633">
        <v>2401</v>
      </c>
      <c r="X71" s="274">
        <v>489</v>
      </c>
      <c r="Y71" s="633">
        <v>1050</v>
      </c>
      <c r="Z71" s="274">
        <v>82266</v>
      </c>
      <c r="AA71" s="633">
        <v>112682</v>
      </c>
      <c r="AB71" s="306">
        <v>0.40247529842200602</v>
      </c>
      <c r="AC71" s="647">
        <v>0.53665535234037998</v>
      </c>
      <c r="AD71" s="306">
        <v>0.37178046350689697</v>
      </c>
      <c r="AE71" s="647">
        <v>0.48667182579513202</v>
      </c>
      <c r="AF71" s="306">
        <v>7.6265139837040294E-2</v>
      </c>
      <c r="AG71" s="647">
        <v>9.3138969596162205E-2</v>
      </c>
      <c r="AH71" s="306">
        <v>0.15152609557366201</v>
      </c>
      <c r="AI71" s="647">
        <v>6.5055218052412503E-2</v>
      </c>
      <c r="AJ71" s="265">
        <v>0.23874036555824699</v>
      </c>
      <c r="AK71" s="267">
        <v>0.17095823130902801</v>
      </c>
      <c r="AL71" s="268">
        <v>3264129</v>
      </c>
      <c r="AM71" s="638">
        <v>3045565</v>
      </c>
      <c r="AN71" s="274">
        <v>1255790</v>
      </c>
      <c r="AO71" s="638">
        <v>1586898</v>
      </c>
      <c r="AP71" s="274">
        <v>105628</v>
      </c>
      <c r="AQ71" s="638">
        <v>101003</v>
      </c>
      <c r="AR71" s="274">
        <v>193538</v>
      </c>
      <c r="AS71" s="638">
        <v>154788</v>
      </c>
      <c r="AT71" s="274">
        <v>1361418</v>
      </c>
      <c r="AU71" s="638">
        <v>1687901</v>
      </c>
      <c r="AV71" s="274">
        <v>216290</v>
      </c>
      <c r="AW71" s="638">
        <v>268526</v>
      </c>
      <c r="AX71" s="274">
        <v>138719</v>
      </c>
      <c r="AY71" s="638">
        <v>121597</v>
      </c>
      <c r="AZ71" s="274">
        <v>77571</v>
      </c>
      <c r="BA71" s="638">
        <v>146929</v>
      </c>
      <c r="BB71" s="274">
        <v>1037438</v>
      </c>
      <c r="BC71" s="638">
        <v>1316005</v>
      </c>
      <c r="BD71" s="274">
        <v>71436</v>
      </c>
      <c r="BE71" s="638">
        <v>70472</v>
      </c>
      <c r="BF71" s="274">
        <v>54705</v>
      </c>
      <c r="BG71" s="638">
        <v>33191</v>
      </c>
      <c r="BH71" s="274">
        <v>16731</v>
      </c>
      <c r="BI71" s="638">
        <v>37281</v>
      </c>
      <c r="BJ71" s="274">
        <v>966002</v>
      </c>
      <c r="BK71" s="638">
        <v>1245533</v>
      </c>
      <c r="BL71" s="306">
        <v>0.41708461889833398</v>
      </c>
      <c r="BM71" s="775">
        <v>0.55421604858211904</v>
      </c>
      <c r="BN71" s="306">
        <v>0.38472437823382599</v>
      </c>
      <c r="BO71" s="775">
        <v>0.52105208721534402</v>
      </c>
      <c r="BP71" s="306">
        <v>7.7586751460609393E-2</v>
      </c>
      <c r="BQ71" s="775">
        <v>5.9839410012791E-2</v>
      </c>
      <c r="BR71" s="306">
        <v>0.14215913114120701</v>
      </c>
      <c r="BS71" s="775">
        <v>9.1704430532359396E-2</v>
      </c>
      <c r="BT71" s="265">
        <v>0.23645786966236701</v>
      </c>
      <c r="BU71" s="266">
        <v>0.21892812433904599</v>
      </c>
      <c r="BV71" s="274">
        <v>14995739</v>
      </c>
      <c r="BW71" s="259">
        <v>14208071</v>
      </c>
      <c r="BX71" s="274">
        <v>5641737</v>
      </c>
      <c r="BY71" s="638">
        <v>7280364</v>
      </c>
      <c r="BZ71" s="274">
        <v>479303</v>
      </c>
      <c r="CA71" s="638">
        <v>509677</v>
      </c>
      <c r="CB71" s="274">
        <v>882526</v>
      </c>
      <c r="CC71" s="638">
        <v>652246</v>
      </c>
      <c r="CD71" s="274">
        <v>6121040</v>
      </c>
      <c r="CE71" s="638">
        <v>7790041</v>
      </c>
      <c r="CF71" s="274">
        <v>1023041</v>
      </c>
      <c r="CG71" s="638">
        <v>1206664</v>
      </c>
      <c r="CH71" s="274">
        <v>596361</v>
      </c>
      <c r="CI71" s="638">
        <v>459714</v>
      </c>
      <c r="CJ71" s="274">
        <v>426680</v>
      </c>
      <c r="CK71" s="638">
        <v>746950</v>
      </c>
      <c r="CL71" s="274">
        <v>4604701</v>
      </c>
      <c r="CM71" s="638">
        <v>6041899</v>
      </c>
      <c r="CN71" s="274">
        <v>364457</v>
      </c>
      <c r="CO71" s="638">
        <v>477813</v>
      </c>
      <c r="CP71" s="274">
        <v>274352</v>
      </c>
      <c r="CQ71" s="638">
        <v>185771</v>
      </c>
      <c r="CR71" s="274">
        <v>90105</v>
      </c>
      <c r="CS71" s="638">
        <v>292042</v>
      </c>
      <c r="CT71" s="274">
        <v>4240244</v>
      </c>
      <c r="CU71" s="638">
        <v>5564086</v>
      </c>
      <c r="CV71" s="306">
        <v>0.40818528516667302</v>
      </c>
      <c r="CW71" s="775">
        <v>0.54828280348542702</v>
      </c>
      <c r="CX71" s="306">
        <v>0.37622267232044998</v>
      </c>
      <c r="CY71" s="775">
        <v>0.51241044614712306</v>
      </c>
      <c r="CZ71" s="306">
        <v>7.8304177067949204E-2</v>
      </c>
      <c r="DA71" s="775">
        <v>6.5426741656430296E-2</v>
      </c>
      <c r="DB71" s="306">
        <v>0.14417909374877499</v>
      </c>
      <c r="DC71" s="775">
        <v>8.3728185769497199E-2</v>
      </c>
      <c r="DD71" s="265">
        <v>0.24543933710611299</v>
      </c>
      <c r="DE71" s="283">
        <v>0.220325027814359</v>
      </c>
    </row>
    <row r="72" spans="1:111" x14ac:dyDescent="0.2">
      <c r="A72" s="212" t="s">
        <v>300</v>
      </c>
      <c r="B72" s="258">
        <v>282582</v>
      </c>
      <c r="C72" s="633">
        <v>261555</v>
      </c>
      <c r="D72" s="274">
        <v>100290</v>
      </c>
      <c r="E72" s="633">
        <v>134380</v>
      </c>
      <c r="F72" s="274">
        <v>8565</v>
      </c>
      <c r="G72" s="633">
        <v>8761</v>
      </c>
      <c r="H72" s="274">
        <v>16707</v>
      </c>
      <c r="I72" s="633">
        <v>11947</v>
      </c>
      <c r="J72" s="274">
        <v>108855</v>
      </c>
      <c r="K72" s="633">
        <v>143141</v>
      </c>
      <c r="L72" s="274">
        <v>14262</v>
      </c>
      <c r="M72" s="633">
        <v>10431</v>
      </c>
      <c r="N72" s="274">
        <v>12495</v>
      </c>
      <c r="O72" s="633">
        <v>7954</v>
      </c>
      <c r="P72" s="274">
        <v>1767</v>
      </c>
      <c r="Q72" s="633">
        <v>2477</v>
      </c>
      <c r="R72" s="274">
        <v>86028</v>
      </c>
      <c r="S72" s="633">
        <v>123949</v>
      </c>
      <c r="T72" s="274">
        <v>4212</v>
      </c>
      <c r="U72" s="633">
        <v>4322</v>
      </c>
      <c r="V72" s="274">
        <v>4212</v>
      </c>
      <c r="W72" s="633">
        <v>3993</v>
      </c>
      <c r="X72" s="274">
        <v>0</v>
      </c>
      <c r="Y72" s="633">
        <v>329</v>
      </c>
      <c r="Z72" s="274">
        <v>81816</v>
      </c>
      <c r="AA72" s="633">
        <v>119627</v>
      </c>
      <c r="AB72" s="306">
        <v>0.385215618829225</v>
      </c>
      <c r="AC72" s="647">
        <v>0.547269216799526</v>
      </c>
      <c r="AD72" s="306">
        <v>0.35490583264326803</v>
      </c>
      <c r="AE72" s="647">
        <v>0.51377339374127795</v>
      </c>
      <c r="AF72" s="306">
        <v>7.8682651233292003E-2</v>
      </c>
      <c r="AG72" s="647">
        <v>6.1205384900203302E-2</v>
      </c>
      <c r="AH72" s="306">
        <v>0.153479399200772</v>
      </c>
      <c r="AI72" s="647">
        <v>8.3463158703655796E-2</v>
      </c>
      <c r="AJ72" s="265">
        <v>0.209700978365716</v>
      </c>
      <c r="AK72" s="267">
        <v>0.13407758783297599</v>
      </c>
      <c r="AL72" s="268">
        <v>3269613</v>
      </c>
      <c r="AM72" s="638">
        <v>3051135</v>
      </c>
      <c r="AN72" s="274">
        <v>1241635</v>
      </c>
      <c r="AO72" s="638">
        <v>1593774</v>
      </c>
      <c r="AP72" s="274">
        <v>95185</v>
      </c>
      <c r="AQ72" s="638">
        <v>102446</v>
      </c>
      <c r="AR72" s="274">
        <v>205990</v>
      </c>
      <c r="AS72" s="638">
        <v>158523</v>
      </c>
      <c r="AT72" s="274">
        <v>1336820</v>
      </c>
      <c r="AU72" s="638">
        <v>1696220</v>
      </c>
      <c r="AV72" s="274">
        <v>231944</v>
      </c>
      <c r="AW72" s="638">
        <v>253507</v>
      </c>
      <c r="AX72" s="274">
        <v>143002</v>
      </c>
      <c r="AY72" s="638">
        <v>115593</v>
      </c>
      <c r="AZ72" s="274">
        <v>88942</v>
      </c>
      <c r="BA72" s="638">
        <v>137914</v>
      </c>
      <c r="BB72" s="274">
        <v>1008769</v>
      </c>
      <c r="BC72" s="638">
        <v>1336700</v>
      </c>
      <c r="BD72" s="274">
        <v>75727</v>
      </c>
      <c r="BE72" s="638">
        <v>79019</v>
      </c>
      <c r="BF72" s="274">
        <v>62988</v>
      </c>
      <c r="BG72" s="638">
        <v>42930</v>
      </c>
      <c r="BH72" s="274">
        <v>12739</v>
      </c>
      <c r="BI72" s="638">
        <v>36089</v>
      </c>
      <c r="BJ72" s="274">
        <v>933042</v>
      </c>
      <c r="BK72" s="638">
        <v>1257681</v>
      </c>
      <c r="BL72" s="306">
        <v>0.40886184389406299</v>
      </c>
      <c r="BM72" s="775">
        <v>0.55593082574189601</v>
      </c>
      <c r="BN72" s="306">
        <v>0.37974983583684102</v>
      </c>
      <c r="BO72" s="775">
        <v>0.52235446809138197</v>
      </c>
      <c r="BP72" s="306">
        <v>7.1202555317843794E-2</v>
      </c>
      <c r="BQ72" s="775">
        <v>6.03966466614001E-2</v>
      </c>
      <c r="BR72" s="306">
        <v>0.15408955581155301</v>
      </c>
      <c r="BS72" s="775">
        <v>9.3456627088467303E-2</v>
      </c>
      <c r="BT72" s="265">
        <v>0.24470684160919201</v>
      </c>
      <c r="BU72" s="266">
        <v>0.209850726910424</v>
      </c>
      <c r="BV72" s="274">
        <v>15027806</v>
      </c>
      <c r="BW72" s="259">
        <v>14241515</v>
      </c>
      <c r="BX72" s="274">
        <v>5722149</v>
      </c>
      <c r="BY72" s="638">
        <v>7338953</v>
      </c>
      <c r="BZ72" s="274">
        <v>407952</v>
      </c>
      <c r="CA72" s="638">
        <v>467516</v>
      </c>
      <c r="CB72" s="274">
        <v>845179</v>
      </c>
      <c r="CC72" s="638">
        <v>672039</v>
      </c>
      <c r="CD72" s="274">
        <v>6130101</v>
      </c>
      <c r="CE72" s="638">
        <v>7806469</v>
      </c>
      <c r="CF72" s="274">
        <v>1029775</v>
      </c>
      <c r="CG72" s="638">
        <v>1120972</v>
      </c>
      <c r="CH72" s="274">
        <v>549324</v>
      </c>
      <c r="CI72" s="638">
        <v>441669</v>
      </c>
      <c r="CJ72" s="274">
        <v>480451</v>
      </c>
      <c r="CK72" s="638">
        <v>679303</v>
      </c>
      <c r="CL72" s="274">
        <v>4688938</v>
      </c>
      <c r="CM72" s="638">
        <v>6209048</v>
      </c>
      <c r="CN72" s="274">
        <v>389122</v>
      </c>
      <c r="CO72" s="638">
        <v>513532</v>
      </c>
      <c r="CP72" s="274">
        <v>293881</v>
      </c>
      <c r="CQ72" s="638">
        <v>225861</v>
      </c>
      <c r="CR72" s="274">
        <v>95241</v>
      </c>
      <c r="CS72" s="638">
        <v>287671</v>
      </c>
      <c r="CT72" s="274">
        <v>4299816</v>
      </c>
      <c r="CU72" s="638">
        <v>5695516</v>
      </c>
      <c r="CV72" s="306">
        <v>0.40791723023307602</v>
      </c>
      <c r="CW72" s="775">
        <v>0.548148774902108</v>
      </c>
      <c r="CX72" s="306">
        <v>0.38077075256361398</v>
      </c>
      <c r="CY72" s="775">
        <v>0.51532108767922502</v>
      </c>
      <c r="CZ72" s="306">
        <v>6.6548985081975001E-2</v>
      </c>
      <c r="DA72" s="775">
        <v>5.9888279835608099E-2</v>
      </c>
      <c r="DB72" s="306">
        <v>0.13787358479085399</v>
      </c>
      <c r="DC72" s="775">
        <v>8.6087448755641005E-2</v>
      </c>
      <c r="DD72" s="265">
        <v>0.23453561368727899</v>
      </c>
      <c r="DE72" s="283">
        <v>0.20348354678664601</v>
      </c>
    </row>
    <row r="73" spans="1:111" x14ac:dyDescent="0.2">
      <c r="A73" s="212" t="s">
        <v>301</v>
      </c>
      <c r="B73" s="258">
        <v>283091</v>
      </c>
      <c r="C73" s="633">
        <v>262058</v>
      </c>
      <c r="D73" s="274">
        <v>98704</v>
      </c>
      <c r="E73" s="633">
        <v>128139</v>
      </c>
      <c r="F73" s="274">
        <v>8466</v>
      </c>
      <c r="G73" s="633">
        <v>9409</v>
      </c>
      <c r="H73" s="274">
        <v>18220</v>
      </c>
      <c r="I73" s="633">
        <v>10021</v>
      </c>
      <c r="J73" s="274">
        <v>107170</v>
      </c>
      <c r="K73" s="633">
        <v>137548</v>
      </c>
      <c r="L73" s="274">
        <v>16813</v>
      </c>
      <c r="M73" s="633">
        <v>10524</v>
      </c>
      <c r="N73" s="274">
        <v>15371</v>
      </c>
      <c r="O73" s="633">
        <v>7921</v>
      </c>
      <c r="P73" s="274">
        <v>1442</v>
      </c>
      <c r="Q73" s="633">
        <v>2603</v>
      </c>
      <c r="R73" s="274">
        <v>81891</v>
      </c>
      <c r="S73" s="633">
        <v>117615</v>
      </c>
      <c r="T73" s="274">
        <v>2849</v>
      </c>
      <c r="U73" s="633">
        <v>2456</v>
      </c>
      <c r="V73" s="274">
        <v>2849</v>
      </c>
      <c r="W73" s="633">
        <v>2100</v>
      </c>
      <c r="X73" s="274">
        <v>0</v>
      </c>
      <c r="Y73" s="633">
        <v>356</v>
      </c>
      <c r="Z73" s="274">
        <v>79042</v>
      </c>
      <c r="AA73" s="633">
        <v>115159</v>
      </c>
      <c r="AB73" s="306">
        <v>0.37857084824314402</v>
      </c>
      <c r="AC73" s="647">
        <v>0.52487617245037399</v>
      </c>
      <c r="AD73" s="306">
        <v>0.34866527017814097</v>
      </c>
      <c r="AE73" s="647">
        <v>0.48897190698242399</v>
      </c>
      <c r="AF73" s="306">
        <v>7.89959876831203E-2</v>
      </c>
      <c r="AG73" s="647">
        <v>6.8405211271701502E-2</v>
      </c>
      <c r="AH73" s="306">
        <v>0.17001026406643599</v>
      </c>
      <c r="AI73" s="647">
        <v>7.2854567132928094E-2</v>
      </c>
      <c r="AJ73" s="265">
        <v>0.235877577680321</v>
      </c>
      <c r="AK73" s="267">
        <v>0.14491668363044199</v>
      </c>
      <c r="AL73" s="268">
        <v>3275032</v>
      </c>
      <c r="AM73" s="638">
        <v>3056736</v>
      </c>
      <c r="AN73" s="274">
        <v>1248148</v>
      </c>
      <c r="AO73" s="638">
        <v>1616146</v>
      </c>
      <c r="AP73" s="274">
        <v>111739</v>
      </c>
      <c r="AQ73" s="638">
        <v>115016</v>
      </c>
      <c r="AR73" s="274">
        <v>177120</v>
      </c>
      <c r="AS73" s="638">
        <v>136119</v>
      </c>
      <c r="AT73" s="274">
        <v>1359887</v>
      </c>
      <c r="AU73" s="638">
        <v>1731162</v>
      </c>
      <c r="AV73" s="274">
        <v>236613</v>
      </c>
      <c r="AW73" s="638">
        <v>251191</v>
      </c>
      <c r="AX73" s="274">
        <v>131315</v>
      </c>
      <c r="AY73" s="638">
        <v>97638</v>
      </c>
      <c r="AZ73" s="274">
        <v>105298</v>
      </c>
      <c r="BA73" s="638">
        <v>153553</v>
      </c>
      <c r="BB73" s="274">
        <v>1009716</v>
      </c>
      <c r="BC73" s="638">
        <v>1363413</v>
      </c>
      <c r="BD73" s="274">
        <v>56641</v>
      </c>
      <c r="BE73" s="638">
        <v>74205</v>
      </c>
      <c r="BF73" s="274">
        <v>45717</v>
      </c>
      <c r="BG73" s="638">
        <v>38085</v>
      </c>
      <c r="BH73" s="274">
        <v>10924</v>
      </c>
      <c r="BI73" s="638">
        <v>36120</v>
      </c>
      <c r="BJ73" s="274">
        <v>953075</v>
      </c>
      <c r="BK73" s="638">
        <v>1289208</v>
      </c>
      <c r="BL73" s="306">
        <v>0.41522861456010202</v>
      </c>
      <c r="BM73" s="775">
        <v>0.56634331522251202</v>
      </c>
      <c r="BN73" s="306">
        <v>0.38111016930521602</v>
      </c>
      <c r="BO73" s="775">
        <v>0.52871625158338798</v>
      </c>
      <c r="BP73" s="306">
        <v>8.2167856593966998E-2</v>
      </c>
      <c r="BQ73" s="775">
        <v>6.6438611753261698E-2</v>
      </c>
      <c r="BR73" s="306">
        <v>0.13024611603758299</v>
      </c>
      <c r="BS73" s="775">
        <v>7.8628689862647205E-2</v>
      </c>
      <c r="BT73" s="265">
        <v>0.25616246055738501</v>
      </c>
      <c r="BU73" s="266">
        <v>0.21153826158383801</v>
      </c>
      <c r="BV73" s="274">
        <v>15059966</v>
      </c>
      <c r="BW73" s="259">
        <v>14275189</v>
      </c>
      <c r="BX73" s="274">
        <v>5804396</v>
      </c>
      <c r="BY73" s="638">
        <v>7386965</v>
      </c>
      <c r="BZ73" s="274">
        <v>491693</v>
      </c>
      <c r="CA73" s="638">
        <v>482094</v>
      </c>
      <c r="CB73" s="274">
        <v>732570</v>
      </c>
      <c r="CC73" s="638">
        <v>599888</v>
      </c>
      <c r="CD73" s="274">
        <v>6296089</v>
      </c>
      <c r="CE73" s="638">
        <v>7869059</v>
      </c>
      <c r="CF73" s="274">
        <v>989648</v>
      </c>
      <c r="CG73" s="638">
        <v>1107242</v>
      </c>
      <c r="CH73" s="274">
        <v>497936</v>
      </c>
      <c r="CI73" s="638">
        <v>400884</v>
      </c>
      <c r="CJ73" s="274">
        <v>491712</v>
      </c>
      <c r="CK73" s="638">
        <v>706358</v>
      </c>
      <c r="CL73" s="274">
        <v>4800822</v>
      </c>
      <c r="CM73" s="638">
        <v>6264576</v>
      </c>
      <c r="CN73" s="274">
        <v>335363</v>
      </c>
      <c r="CO73" s="638">
        <v>389696</v>
      </c>
      <c r="CP73" s="274">
        <v>228752</v>
      </c>
      <c r="CQ73" s="638">
        <v>196717</v>
      </c>
      <c r="CR73" s="274">
        <v>106611</v>
      </c>
      <c r="CS73" s="638">
        <v>192979</v>
      </c>
      <c r="CT73" s="274">
        <v>4465459</v>
      </c>
      <c r="CU73" s="638">
        <v>5874880</v>
      </c>
      <c r="CV73" s="306">
        <v>0.41806794251726698</v>
      </c>
      <c r="CW73" s="775">
        <v>0.55124026729173203</v>
      </c>
      <c r="CX73" s="306">
        <v>0.38541893122467902</v>
      </c>
      <c r="CY73" s="775">
        <v>0.51746880549182195</v>
      </c>
      <c r="CZ73" s="306">
        <v>7.8094988809719795E-2</v>
      </c>
      <c r="DA73" s="775">
        <v>6.1264504434392998E-2</v>
      </c>
      <c r="DB73" s="306">
        <v>0.116353183698642</v>
      </c>
      <c r="DC73" s="775">
        <v>7.62337656891377E-2</v>
      </c>
      <c r="DD73" s="265">
        <v>0.235279552115607</v>
      </c>
      <c r="DE73" s="283">
        <v>0.201972815301042</v>
      </c>
    </row>
    <row r="74" spans="1:111" x14ac:dyDescent="0.2">
      <c r="A74" s="212" t="s">
        <v>302</v>
      </c>
      <c r="B74" s="258">
        <v>283595</v>
      </c>
      <c r="C74" s="633">
        <v>262562</v>
      </c>
      <c r="D74" s="274">
        <v>105398</v>
      </c>
      <c r="E74" s="633">
        <v>128742</v>
      </c>
      <c r="F74" s="274">
        <v>10786</v>
      </c>
      <c r="G74" s="633">
        <v>9806</v>
      </c>
      <c r="H74" s="274">
        <v>13349</v>
      </c>
      <c r="I74" s="633">
        <v>11451</v>
      </c>
      <c r="J74" s="274">
        <v>116184</v>
      </c>
      <c r="K74" s="633">
        <v>138548</v>
      </c>
      <c r="L74" s="274">
        <v>12153</v>
      </c>
      <c r="M74" s="633">
        <v>12073</v>
      </c>
      <c r="N74" s="274">
        <v>11141</v>
      </c>
      <c r="O74" s="633">
        <v>8315</v>
      </c>
      <c r="P74" s="274">
        <v>1012</v>
      </c>
      <c r="Q74" s="633">
        <v>3758</v>
      </c>
      <c r="R74" s="274">
        <v>93245</v>
      </c>
      <c r="S74" s="633">
        <v>116669</v>
      </c>
      <c r="T74" s="274">
        <v>2208</v>
      </c>
      <c r="U74" s="633">
        <v>4926</v>
      </c>
      <c r="V74" s="274">
        <v>2208</v>
      </c>
      <c r="W74" s="633">
        <v>3136</v>
      </c>
      <c r="X74" s="274">
        <v>0</v>
      </c>
      <c r="Y74" s="633">
        <v>1790</v>
      </c>
      <c r="Z74" s="274">
        <v>91037</v>
      </c>
      <c r="AA74" s="633">
        <v>111743</v>
      </c>
      <c r="AB74" s="306">
        <v>0.40968282233466702</v>
      </c>
      <c r="AC74" s="647">
        <v>0.52767727241565798</v>
      </c>
      <c r="AD74" s="306">
        <v>0.371649711736808</v>
      </c>
      <c r="AE74" s="647">
        <v>0.49032990303242702</v>
      </c>
      <c r="AF74" s="306">
        <v>9.2835502306685899E-2</v>
      </c>
      <c r="AG74" s="647">
        <v>7.0776914859831994E-2</v>
      </c>
      <c r="AH74" s="306">
        <v>0.11489533842869901</v>
      </c>
      <c r="AI74" s="647">
        <v>8.2650056298178204E-2</v>
      </c>
      <c r="AJ74" s="265">
        <v>0.197436824347587</v>
      </c>
      <c r="AK74" s="267">
        <v>0.157916389987586</v>
      </c>
      <c r="AL74" s="268">
        <v>3280383</v>
      </c>
      <c r="AM74" s="638">
        <v>3062207</v>
      </c>
      <c r="AN74" s="274">
        <v>1299017</v>
      </c>
      <c r="AO74" s="638">
        <v>1609082</v>
      </c>
      <c r="AP74" s="274">
        <v>111907</v>
      </c>
      <c r="AQ74" s="638">
        <v>101303</v>
      </c>
      <c r="AR74" s="274">
        <v>178597</v>
      </c>
      <c r="AS74" s="638">
        <v>155268</v>
      </c>
      <c r="AT74" s="274">
        <v>1410924</v>
      </c>
      <c r="AU74" s="638">
        <v>1710385</v>
      </c>
      <c r="AV74" s="274">
        <v>239062</v>
      </c>
      <c r="AW74" s="638">
        <v>288778</v>
      </c>
      <c r="AX74" s="274">
        <v>144258</v>
      </c>
      <c r="AY74" s="638">
        <v>128021</v>
      </c>
      <c r="AZ74" s="274">
        <v>94804</v>
      </c>
      <c r="BA74" s="638">
        <v>160757</v>
      </c>
      <c r="BB74" s="274">
        <v>1059704</v>
      </c>
      <c r="BC74" s="638">
        <v>1316851</v>
      </c>
      <c r="BD74" s="274">
        <v>47162</v>
      </c>
      <c r="BE74" s="638">
        <v>55034</v>
      </c>
      <c r="BF74" s="274">
        <v>34339</v>
      </c>
      <c r="BG74" s="638">
        <v>27247</v>
      </c>
      <c r="BH74" s="274">
        <v>12823</v>
      </c>
      <c r="BI74" s="638">
        <v>27787</v>
      </c>
      <c r="BJ74" s="274">
        <v>1012542</v>
      </c>
      <c r="BK74" s="638">
        <v>1261817</v>
      </c>
      <c r="BL74" s="306">
        <v>0.43010953294173299</v>
      </c>
      <c r="BM74" s="775">
        <v>0.55854649930589295</v>
      </c>
      <c r="BN74" s="306">
        <v>0.39599552857090198</v>
      </c>
      <c r="BO74" s="775">
        <v>0.52546480365305204</v>
      </c>
      <c r="BP74" s="306">
        <v>7.93146902313661E-2</v>
      </c>
      <c r="BQ74" s="775">
        <v>5.92281854670147E-2</v>
      </c>
      <c r="BR74" s="306">
        <v>0.12658158766878999</v>
      </c>
      <c r="BS74" s="775">
        <v>9.0779561326835803E-2</v>
      </c>
      <c r="BT74" s="265">
        <v>0.24875117299018201</v>
      </c>
      <c r="BU74" s="266">
        <v>0.22806619562262301</v>
      </c>
      <c r="BV74" s="274">
        <v>15091162</v>
      </c>
      <c r="BW74" s="259">
        <v>14307691</v>
      </c>
      <c r="BX74" s="274">
        <v>5784891</v>
      </c>
      <c r="BY74" s="638">
        <v>7322748</v>
      </c>
      <c r="BZ74" s="274">
        <v>430873</v>
      </c>
      <c r="CA74" s="638">
        <v>441246</v>
      </c>
      <c r="CB74" s="274">
        <v>820889</v>
      </c>
      <c r="CC74" s="638">
        <v>663141</v>
      </c>
      <c r="CD74" s="274">
        <v>6215764</v>
      </c>
      <c r="CE74" s="638">
        <v>7763994</v>
      </c>
      <c r="CF74" s="274">
        <v>1065270</v>
      </c>
      <c r="CG74" s="638">
        <v>1199430</v>
      </c>
      <c r="CH74" s="274">
        <v>570162</v>
      </c>
      <c r="CI74" s="638">
        <v>469116</v>
      </c>
      <c r="CJ74" s="274">
        <v>495108</v>
      </c>
      <c r="CK74" s="638">
        <v>730314</v>
      </c>
      <c r="CL74" s="274">
        <v>4708072</v>
      </c>
      <c r="CM74" s="638">
        <v>6108875</v>
      </c>
      <c r="CN74" s="274">
        <v>327871</v>
      </c>
      <c r="CO74" s="638">
        <v>421858</v>
      </c>
      <c r="CP74" s="274">
        <v>246026</v>
      </c>
      <c r="CQ74" s="638">
        <v>191568</v>
      </c>
      <c r="CR74" s="274">
        <v>81845</v>
      </c>
      <c r="CS74" s="638">
        <v>230290</v>
      </c>
      <c r="CT74" s="274">
        <v>4380201</v>
      </c>
      <c r="CU74" s="638">
        <v>5687017</v>
      </c>
      <c r="CV74" s="306">
        <v>0.411881073173822</v>
      </c>
      <c r="CW74" s="775">
        <v>0.54264479153205103</v>
      </c>
      <c r="CX74" s="306">
        <v>0.38332972636566998</v>
      </c>
      <c r="CY74" s="775">
        <v>0.51180501451981297</v>
      </c>
      <c r="CZ74" s="306">
        <v>6.93193950092056E-2</v>
      </c>
      <c r="DA74" s="775">
        <v>5.6832346856527702E-2</v>
      </c>
      <c r="DB74" s="306">
        <v>0.132065664011697</v>
      </c>
      <c r="DC74" s="775">
        <v>8.5412353487135606E-2</v>
      </c>
      <c r="DD74" s="265">
        <v>0.24070138441549599</v>
      </c>
      <c r="DE74" s="283">
        <v>0.21131855588760101</v>
      </c>
      <c r="DG74" s="923"/>
    </row>
    <row r="75" spans="1:111" x14ac:dyDescent="0.2">
      <c r="A75" s="212" t="s">
        <v>303</v>
      </c>
      <c r="B75" s="258">
        <v>284106</v>
      </c>
      <c r="C75" s="633">
        <v>263065</v>
      </c>
      <c r="D75" s="274">
        <v>106760</v>
      </c>
      <c r="E75" s="633">
        <v>133009</v>
      </c>
      <c r="F75" s="274">
        <v>3819</v>
      </c>
      <c r="G75" s="633">
        <v>4267</v>
      </c>
      <c r="H75" s="274">
        <v>11298</v>
      </c>
      <c r="I75" s="633">
        <v>14786</v>
      </c>
      <c r="J75" s="274">
        <v>110579</v>
      </c>
      <c r="K75" s="633">
        <v>137276</v>
      </c>
      <c r="L75" s="274">
        <v>9341</v>
      </c>
      <c r="M75" s="633">
        <v>13921</v>
      </c>
      <c r="N75" s="274">
        <v>8518</v>
      </c>
      <c r="O75" s="633">
        <v>10158</v>
      </c>
      <c r="P75" s="274">
        <v>823</v>
      </c>
      <c r="Q75" s="633">
        <v>3763</v>
      </c>
      <c r="R75" s="274">
        <v>97419</v>
      </c>
      <c r="S75" s="633">
        <v>119088</v>
      </c>
      <c r="T75" s="274">
        <v>3114</v>
      </c>
      <c r="U75" s="633">
        <v>6887</v>
      </c>
      <c r="V75" s="274">
        <v>2780</v>
      </c>
      <c r="W75" s="633">
        <v>4628</v>
      </c>
      <c r="X75" s="274">
        <v>334</v>
      </c>
      <c r="Y75" s="633">
        <v>2259</v>
      </c>
      <c r="Z75" s="274">
        <v>94305</v>
      </c>
      <c r="AA75" s="633">
        <v>112201</v>
      </c>
      <c r="AB75" s="306">
        <v>0.389217404771459</v>
      </c>
      <c r="AC75" s="647">
        <v>0.52183300705148905</v>
      </c>
      <c r="AD75" s="306">
        <v>0.37577523881931402</v>
      </c>
      <c r="AE75" s="647">
        <v>0.50561268127649095</v>
      </c>
      <c r="AF75" s="306">
        <v>3.4536394794671701E-2</v>
      </c>
      <c r="AG75" s="647">
        <v>3.1083364899909701E-2</v>
      </c>
      <c r="AH75" s="306">
        <v>0.102171298347788</v>
      </c>
      <c r="AI75" s="647">
        <v>0.10771001486057299</v>
      </c>
      <c r="AJ75" s="265">
        <v>0.119009938595936</v>
      </c>
      <c r="AK75" s="267">
        <v>0.132492205483843</v>
      </c>
      <c r="AL75" s="268">
        <v>3285757</v>
      </c>
      <c r="AM75" s="638">
        <v>3067788</v>
      </c>
      <c r="AN75" s="274">
        <v>1298952</v>
      </c>
      <c r="AO75" s="638">
        <v>1617543</v>
      </c>
      <c r="AP75" s="274">
        <v>101832</v>
      </c>
      <c r="AQ75" s="638">
        <v>86429</v>
      </c>
      <c r="AR75" s="274">
        <v>175628</v>
      </c>
      <c r="AS75" s="638">
        <v>127077</v>
      </c>
      <c r="AT75" s="274">
        <v>1400784</v>
      </c>
      <c r="AU75" s="638">
        <v>1703972</v>
      </c>
      <c r="AV75" s="274">
        <v>211631</v>
      </c>
      <c r="AW75" s="638">
        <v>235786</v>
      </c>
      <c r="AX75" s="274">
        <v>130357</v>
      </c>
      <c r="AY75" s="638">
        <v>100727</v>
      </c>
      <c r="AZ75" s="274">
        <v>81274</v>
      </c>
      <c r="BA75" s="638">
        <v>135059</v>
      </c>
      <c r="BB75" s="274">
        <v>1085360</v>
      </c>
      <c r="BC75" s="638">
        <v>1380560</v>
      </c>
      <c r="BD75" s="274">
        <v>55405</v>
      </c>
      <c r="BE75" s="638">
        <v>55589</v>
      </c>
      <c r="BF75" s="274">
        <v>44385</v>
      </c>
      <c r="BG75" s="638">
        <v>26159</v>
      </c>
      <c r="BH75" s="274">
        <v>11020</v>
      </c>
      <c r="BI75" s="638">
        <v>29430</v>
      </c>
      <c r="BJ75" s="274">
        <v>1029955</v>
      </c>
      <c r="BK75" s="638">
        <v>1324971</v>
      </c>
      <c r="BL75" s="306">
        <v>0.42632002305709199</v>
      </c>
      <c r="BM75" s="775">
        <v>0.55543994565465404</v>
      </c>
      <c r="BN75" s="306">
        <v>0.39532807812628901</v>
      </c>
      <c r="BO75" s="775">
        <v>0.52726687763300495</v>
      </c>
      <c r="BP75" s="306">
        <v>7.2696432854744197E-2</v>
      </c>
      <c r="BQ75" s="775">
        <v>5.0722077592824301E-2</v>
      </c>
      <c r="BR75" s="306">
        <v>0.12537835954722501</v>
      </c>
      <c r="BS75" s="775">
        <v>7.4576929667858394E-2</v>
      </c>
      <c r="BT75" s="265">
        <v>0.22377682783355601</v>
      </c>
      <c r="BU75" s="266">
        <v>0.18909641707727601</v>
      </c>
      <c r="BV75" s="274">
        <v>15122880</v>
      </c>
      <c r="BW75" s="259">
        <v>14340939</v>
      </c>
      <c r="BX75" s="274">
        <v>5934315</v>
      </c>
      <c r="BY75" s="638">
        <v>7461887</v>
      </c>
      <c r="BZ75" s="274">
        <v>396147</v>
      </c>
      <c r="CA75" s="638">
        <v>417514</v>
      </c>
      <c r="CB75" s="274">
        <v>818741</v>
      </c>
      <c r="CC75" s="638">
        <v>647990</v>
      </c>
      <c r="CD75" s="274">
        <v>6330462</v>
      </c>
      <c r="CE75" s="638">
        <v>7879401</v>
      </c>
      <c r="CF75" s="274">
        <v>1023279</v>
      </c>
      <c r="CG75" s="638">
        <v>1136593</v>
      </c>
      <c r="CH75" s="274">
        <v>551003</v>
      </c>
      <c r="CI75" s="638">
        <v>413498</v>
      </c>
      <c r="CJ75" s="274">
        <v>472276</v>
      </c>
      <c r="CK75" s="638">
        <v>723095</v>
      </c>
      <c r="CL75" s="274">
        <v>4905378</v>
      </c>
      <c r="CM75" s="638">
        <v>6308100</v>
      </c>
      <c r="CN75" s="274">
        <v>364478</v>
      </c>
      <c r="CO75" s="638">
        <v>457638</v>
      </c>
      <c r="CP75" s="274">
        <v>266476</v>
      </c>
      <c r="CQ75" s="638">
        <v>227246</v>
      </c>
      <c r="CR75" s="274">
        <v>98002</v>
      </c>
      <c r="CS75" s="638">
        <v>230392</v>
      </c>
      <c r="CT75" s="274">
        <v>4540900</v>
      </c>
      <c r="CU75" s="638">
        <v>5850462</v>
      </c>
      <c r="CV75" s="306">
        <v>0.41860161556528902</v>
      </c>
      <c r="CW75" s="775">
        <v>0.54943410609305299</v>
      </c>
      <c r="CX75" s="306">
        <v>0.39240640671618099</v>
      </c>
      <c r="CY75" s="775">
        <v>0.52032067077337096</v>
      </c>
      <c r="CZ75" s="306">
        <v>6.2577897158216905E-2</v>
      </c>
      <c r="DA75" s="775">
        <v>5.2988038050100501E-2</v>
      </c>
      <c r="DB75" s="306">
        <v>0.12933353047534299</v>
      </c>
      <c r="DC75" s="775">
        <v>8.2238484879751605E-2</v>
      </c>
      <c r="DD75" s="265">
        <v>0.224221549706799</v>
      </c>
      <c r="DE75" s="283">
        <v>0.19723669349992501</v>
      </c>
      <c r="DG75" s="923"/>
    </row>
    <row r="76" spans="1:111" x14ac:dyDescent="0.2">
      <c r="A76" s="212" t="s">
        <v>217</v>
      </c>
      <c r="B76" s="258">
        <v>284626</v>
      </c>
      <c r="C76" s="633">
        <v>263588</v>
      </c>
      <c r="D76" s="274">
        <v>98799</v>
      </c>
      <c r="E76" s="633">
        <v>128679</v>
      </c>
      <c r="F76" s="274">
        <v>5883</v>
      </c>
      <c r="G76" s="633">
        <v>9396</v>
      </c>
      <c r="H76" s="274">
        <v>17264</v>
      </c>
      <c r="I76" s="633">
        <v>10544</v>
      </c>
      <c r="J76" s="274">
        <v>104682</v>
      </c>
      <c r="K76" s="633">
        <v>138075</v>
      </c>
      <c r="L76" s="274">
        <v>14912</v>
      </c>
      <c r="M76" s="633">
        <v>8898</v>
      </c>
      <c r="N76" s="274">
        <v>13862</v>
      </c>
      <c r="O76" s="633">
        <v>6072</v>
      </c>
      <c r="P76" s="274">
        <v>1050</v>
      </c>
      <c r="Q76" s="633">
        <v>2826</v>
      </c>
      <c r="R76" s="274">
        <v>83887</v>
      </c>
      <c r="S76" s="633">
        <v>119781</v>
      </c>
      <c r="T76" s="274">
        <v>3820</v>
      </c>
      <c r="U76" s="633">
        <v>4472</v>
      </c>
      <c r="V76" s="274">
        <v>3402</v>
      </c>
      <c r="W76" s="633">
        <v>4472</v>
      </c>
      <c r="X76" s="274">
        <v>418</v>
      </c>
      <c r="Y76" s="633">
        <v>0</v>
      </c>
      <c r="Z76" s="274">
        <v>80067</v>
      </c>
      <c r="AA76" s="633">
        <v>115309</v>
      </c>
      <c r="AB76" s="306">
        <v>0.367787904126819</v>
      </c>
      <c r="AC76" s="647">
        <v>0.52382885412082503</v>
      </c>
      <c r="AD76" s="306">
        <v>0.34711867503320099</v>
      </c>
      <c r="AE76" s="647">
        <v>0.48818231482465102</v>
      </c>
      <c r="AF76" s="306">
        <v>5.6198773428096503E-2</v>
      </c>
      <c r="AG76" s="647">
        <v>6.8049972840847406E-2</v>
      </c>
      <c r="AH76" s="306">
        <v>0.16491851512198799</v>
      </c>
      <c r="AI76" s="647">
        <v>7.6364294767336596E-2</v>
      </c>
      <c r="AJ76" s="265">
        <v>0.19864924246766399</v>
      </c>
      <c r="AK76" s="267">
        <v>0.13249321021184099</v>
      </c>
      <c r="AL76" s="268">
        <v>3291226</v>
      </c>
      <c r="AM76" s="638">
        <v>3073355</v>
      </c>
      <c r="AN76" s="274">
        <v>1294400</v>
      </c>
      <c r="AO76" s="638">
        <v>1625485</v>
      </c>
      <c r="AP76" s="274">
        <v>92877</v>
      </c>
      <c r="AQ76" s="638">
        <v>79858</v>
      </c>
      <c r="AR76" s="274">
        <v>191187</v>
      </c>
      <c r="AS76" s="638">
        <v>140486</v>
      </c>
      <c r="AT76" s="274">
        <v>1387277</v>
      </c>
      <c r="AU76" s="638">
        <v>1705343</v>
      </c>
      <c r="AV76" s="274">
        <v>245449</v>
      </c>
      <c r="AW76" s="638">
        <v>237960</v>
      </c>
      <c r="AX76" s="274">
        <v>149913</v>
      </c>
      <c r="AY76" s="638">
        <v>97081</v>
      </c>
      <c r="AZ76" s="274">
        <v>95536</v>
      </c>
      <c r="BA76" s="638">
        <v>140879</v>
      </c>
      <c r="BB76" s="274">
        <v>1047660</v>
      </c>
      <c r="BC76" s="638">
        <v>1382081</v>
      </c>
      <c r="BD76" s="274">
        <v>56450</v>
      </c>
      <c r="BE76" s="638">
        <v>64990</v>
      </c>
      <c r="BF76" s="274">
        <v>40964</v>
      </c>
      <c r="BG76" s="638">
        <v>42974</v>
      </c>
      <c r="BH76" s="274">
        <v>15486</v>
      </c>
      <c r="BI76" s="638">
        <v>22016</v>
      </c>
      <c r="BJ76" s="274">
        <v>991210</v>
      </c>
      <c r="BK76" s="638">
        <v>1317091</v>
      </c>
      <c r="BL76" s="306">
        <v>0.421507669178598</v>
      </c>
      <c r="BM76" s="775">
        <v>0.55487992763608496</v>
      </c>
      <c r="BN76" s="306">
        <v>0.39328809385924901</v>
      </c>
      <c r="BO76" s="775">
        <v>0.52889594596133505</v>
      </c>
      <c r="BP76" s="306">
        <v>6.6949138492168506E-2</v>
      </c>
      <c r="BQ76" s="775">
        <v>4.6828116103329397E-2</v>
      </c>
      <c r="BR76" s="306">
        <v>0.137814582091392</v>
      </c>
      <c r="BS76" s="775">
        <v>8.2379908323428203E-2</v>
      </c>
      <c r="BT76" s="265">
        <v>0.24387775476707199</v>
      </c>
      <c r="BU76" s="266">
        <v>0.18636602724495899</v>
      </c>
      <c r="BV76" s="274">
        <v>15154617</v>
      </c>
      <c r="BW76" s="259">
        <v>14373993</v>
      </c>
      <c r="BX76" s="274">
        <v>5993147</v>
      </c>
      <c r="BY76" s="638">
        <v>7524790</v>
      </c>
      <c r="BZ76" s="274">
        <v>392587</v>
      </c>
      <c r="CA76" s="638">
        <v>429463</v>
      </c>
      <c r="CB76" s="274">
        <v>886539</v>
      </c>
      <c r="CC76" s="638">
        <v>615024</v>
      </c>
      <c r="CD76" s="274">
        <v>6385734</v>
      </c>
      <c r="CE76" s="638">
        <v>7954253</v>
      </c>
      <c r="CF76" s="274">
        <v>1081226</v>
      </c>
      <c r="CG76" s="638">
        <v>1145538</v>
      </c>
      <c r="CH76" s="274">
        <v>566843</v>
      </c>
      <c r="CI76" s="638">
        <v>402317</v>
      </c>
      <c r="CJ76" s="274">
        <v>514383</v>
      </c>
      <c r="CK76" s="638">
        <v>743221</v>
      </c>
      <c r="CL76" s="274">
        <v>4904172</v>
      </c>
      <c r="CM76" s="638">
        <v>6359673</v>
      </c>
      <c r="CN76" s="274">
        <v>416420</v>
      </c>
      <c r="CO76" s="638">
        <v>460507</v>
      </c>
      <c r="CP76" s="274">
        <v>315577</v>
      </c>
      <c r="CQ76" s="638">
        <v>206733</v>
      </c>
      <c r="CR76" s="274">
        <v>100843</v>
      </c>
      <c r="CS76" s="638">
        <v>253774</v>
      </c>
      <c r="CT76" s="274">
        <v>4487752</v>
      </c>
      <c r="CU76" s="638">
        <v>5899166</v>
      </c>
      <c r="CV76" s="306">
        <v>0.42137217984459802</v>
      </c>
      <c r="CW76" s="775">
        <v>0.55337810446964897</v>
      </c>
      <c r="CX76" s="306">
        <v>0.39546674125779602</v>
      </c>
      <c r="CY76" s="775">
        <v>0.52350032450968897</v>
      </c>
      <c r="CZ76" s="306">
        <v>6.1478758745666502E-2</v>
      </c>
      <c r="DA76" s="775">
        <v>5.3991619326164302E-2</v>
      </c>
      <c r="DB76" s="306">
        <v>0.138831182131921</v>
      </c>
      <c r="DC76" s="775">
        <v>7.7320145587524106E-2</v>
      </c>
      <c r="DD76" s="265">
        <v>0.230797743845891</v>
      </c>
      <c r="DE76" s="283">
        <v>0.19800740559798599</v>
      </c>
      <c r="DG76" s="923"/>
    </row>
    <row r="77" spans="1:111" x14ac:dyDescent="0.2">
      <c r="A77" s="212" t="s">
        <v>304</v>
      </c>
      <c r="B77" s="258">
        <v>285160</v>
      </c>
      <c r="C77" s="633">
        <v>264111</v>
      </c>
      <c r="D77" s="274">
        <v>101425</v>
      </c>
      <c r="E77" s="633">
        <v>128421</v>
      </c>
      <c r="F77" s="274">
        <v>8576</v>
      </c>
      <c r="G77" s="633">
        <v>10455</v>
      </c>
      <c r="H77" s="274">
        <v>20143</v>
      </c>
      <c r="I77" s="633">
        <v>11606</v>
      </c>
      <c r="J77" s="274">
        <v>110001</v>
      </c>
      <c r="K77" s="633">
        <v>138876</v>
      </c>
      <c r="L77" s="274">
        <v>14569</v>
      </c>
      <c r="M77" s="633">
        <v>13522</v>
      </c>
      <c r="N77" s="274">
        <v>12592</v>
      </c>
      <c r="O77" s="633">
        <v>9495</v>
      </c>
      <c r="P77" s="274">
        <v>1977</v>
      </c>
      <c r="Q77" s="633">
        <v>4027</v>
      </c>
      <c r="R77" s="274">
        <v>86856</v>
      </c>
      <c r="S77" s="633">
        <v>114899</v>
      </c>
      <c r="T77" s="274">
        <v>10400</v>
      </c>
      <c r="U77" s="633">
        <v>6222</v>
      </c>
      <c r="V77" s="274">
        <v>7551</v>
      </c>
      <c r="W77" s="633">
        <v>2111</v>
      </c>
      <c r="X77" s="274">
        <v>2849</v>
      </c>
      <c r="Y77" s="633">
        <v>4111</v>
      </c>
      <c r="Z77" s="274">
        <v>76456</v>
      </c>
      <c r="AA77" s="633">
        <v>108677</v>
      </c>
      <c r="AB77" s="306">
        <v>0.385751858605695</v>
      </c>
      <c r="AC77" s="647">
        <v>0.52582436929927201</v>
      </c>
      <c r="AD77" s="306">
        <v>0.35567751437789302</v>
      </c>
      <c r="AE77" s="647">
        <v>0.48623874052955002</v>
      </c>
      <c r="AF77" s="306">
        <v>7.7962927609749003E-2</v>
      </c>
      <c r="AG77" s="647">
        <v>7.5282986261125007E-2</v>
      </c>
      <c r="AH77" s="306">
        <v>0.18311651712257199</v>
      </c>
      <c r="AI77" s="647">
        <v>8.3570955384659695E-2</v>
      </c>
      <c r="AJ77" s="265">
        <v>0.21040717811656301</v>
      </c>
      <c r="AK77" s="267">
        <v>0.172650421959158</v>
      </c>
      <c r="AL77" s="268">
        <v>3296624</v>
      </c>
      <c r="AM77" s="638">
        <v>3078824</v>
      </c>
      <c r="AN77" s="274">
        <v>1293038</v>
      </c>
      <c r="AO77" s="638">
        <v>1590413</v>
      </c>
      <c r="AP77" s="274">
        <v>106381</v>
      </c>
      <c r="AQ77" s="638">
        <v>103536</v>
      </c>
      <c r="AR77" s="274">
        <v>201250</v>
      </c>
      <c r="AS77" s="638">
        <v>165364</v>
      </c>
      <c r="AT77" s="274">
        <v>1399419</v>
      </c>
      <c r="AU77" s="638">
        <v>1693949</v>
      </c>
      <c r="AV77" s="274">
        <v>267456</v>
      </c>
      <c r="AW77" s="638">
        <v>283252</v>
      </c>
      <c r="AX77" s="274">
        <v>150545</v>
      </c>
      <c r="AY77" s="638">
        <v>132298</v>
      </c>
      <c r="AZ77" s="274">
        <v>116911</v>
      </c>
      <c r="BA77" s="638">
        <v>150954</v>
      </c>
      <c r="BB77" s="274">
        <v>1024366</v>
      </c>
      <c r="BC77" s="638">
        <v>1304661</v>
      </c>
      <c r="BD77" s="274">
        <v>66196</v>
      </c>
      <c r="BE77" s="638">
        <v>67575</v>
      </c>
      <c r="BF77" s="274">
        <v>50705</v>
      </c>
      <c r="BG77" s="638">
        <v>32949</v>
      </c>
      <c r="BH77" s="274">
        <v>15491</v>
      </c>
      <c r="BI77" s="638">
        <v>34626</v>
      </c>
      <c r="BJ77" s="274">
        <v>958170</v>
      </c>
      <c r="BK77" s="638">
        <v>1237086</v>
      </c>
      <c r="BL77" s="306">
        <v>0.42450064065540999</v>
      </c>
      <c r="BM77" s="775">
        <v>0.55019351544615702</v>
      </c>
      <c r="BN77" s="306">
        <v>0.39223096112871803</v>
      </c>
      <c r="BO77" s="775">
        <v>0.51656509108672699</v>
      </c>
      <c r="BP77" s="306">
        <v>7.6017976031481596E-2</v>
      </c>
      <c r="BQ77" s="775">
        <v>6.1121084519073499E-2</v>
      </c>
      <c r="BR77" s="306">
        <v>0.14380968101762201</v>
      </c>
      <c r="BS77" s="775">
        <v>9.7620412420916999E-2</v>
      </c>
      <c r="BT77" s="265">
        <v>0.26713729054700602</v>
      </c>
      <c r="BU77" s="266">
        <v>0.22833509155234299</v>
      </c>
      <c r="BV77" s="274">
        <v>15186214</v>
      </c>
      <c r="BW77" s="259">
        <v>14407000</v>
      </c>
      <c r="BX77" s="274">
        <v>5843743</v>
      </c>
      <c r="BY77" s="638">
        <v>7270185</v>
      </c>
      <c r="BZ77" s="274">
        <v>539101</v>
      </c>
      <c r="CA77" s="638">
        <v>549141</v>
      </c>
      <c r="CB77" s="274">
        <v>796891</v>
      </c>
      <c r="CC77" s="638">
        <v>646926</v>
      </c>
      <c r="CD77" s="274">
        <v>6382844</v>
      </c>
      <c r="CE77" s="638">
        <v>7819326</v>
      </c>
      <c r="CF77" s="274">
        <v>1063441</v>
      </c>
      <c r="CG77" s="638">
        <v>1210395</v>
      </c>
      <c r="CH77" s="274">
        <v>543959</v>
      </c>
      <c r="CI77" s="638">
        <v>443273</v>
      </c>
      <c r="CJ77" s="274">
        <v>519482</v>
      </c>
      <c r="CK77" s="638">
        <v>767122</v>
      </c>
      <c r="CL77" s="274">
        <v>4759135</v>
      </c>
      <c r="CM77" s="638">
        <v>6037905</v>
      </c>
      <c r="CN77" s="274">
        <v>371791</v>
      </c>
      <c r="CO77" s="638">
        <v>450290</v>
      </c>
      <c r="CP77" s="274">
        <v>249536</v>
      </c>
      <c r="CQ77" s="638">
        <v>201504</v>
      </c>
      <c r="CR77" s="274">
        <v>122255</v>
      </c>
      <c r="CS77" s="638">
        <v>248786</v>
      </c>
      <c r="CT77" s="274">
        <v>4387344</v>
      </c>
      <c r="CU77" s="638">
        <v>5587615</v>
      </c>
      <c r="CV77" s="306">
        <v>0.42030515308160399</v>
      </c>
      <c r="CW77" s="775">
        <v>0.54274491566599603</v>
      </c>
      <c r="CX77" s="306">
        <v>0.38480578503634899</v>
      </c>
      <c r="CY77" s="775">
        <v>0.50462865273825197</v>
      </c>
      <c r="CZ77" s="306">
        <v>8.4460939355559997E-2</v>
      </c>
      <c r="DA77" s="775">
        <v>7.0228687229564296E-2</v>
      </c>
      <c r="DB77" s="306">
        <v>0.12484889181061</v>
      </c>
      <c r="DC77" s="775">
        <v>8.2734240777274107E-2</v>
      </c>
      <c r="DD77" s="265">
        <v>0.25107021258862</v>
      </c>
      <c r="DE77" s="283">
        <v>0.225023998232073</v>
      </c>
      <c r="DG77" s="923"/>
    </row>
    <row r="78" spans="1:111" x14ac:dyDescent="0.2">
      <c r="A78" s="212" t="s">
        <v>305</v>
      </c>
      <c r="B78" s="258">
        <v>285644</v>
      </c>
      <c r="C78" s="633">
        <v>264592</v>
      </c>
      <c r="D78" s="274">
        <v>101261</v>
      </c>
      <c r="E78" s="633">
        <v>128466</v>
      </c>
      <c r="F78" s="274">
        <v>9422</v>
      </c>
      <c r="G78" s="633">
        <v>10935</v>
      </c>
      <c r="H78" s="274">
        <v>16319</v>
      </c>
      <c r="I78" s="633">
        <v>14773</v>
      </c>
      <c r="J78" s="274">
        <v>110683</v>
      </c>
      <c r="K78" s="633">
        <v>139401</v>
      </c>
      <c r="L78" s="274">
        <v>13042</v>
      </c>
      <c r="M78" s="633">
        <v>16807</v>
      </c>
      <c r="N78" s="274">
        <v>12554</v>
      </c>
      <c r="O78" s="633">
        <v>13082</v>
      </c>
      <c r="P78" s="274">
        <v>488</v>
      </c>
      <c r="Q78" s="633">
        <v>3725</v>
      </c>
      <c r="R78" s="274">
        <v>88219</v>
      </c>
      <c r="S78" s="633">
        <v>111659</v>
      </c>
      <c r="T78" s="274">
        <v>5587</v>
      </c>
      <c r="U78" s="633">
        <v>1691</v>
      </c>
      <c r="V78" s="274">
        <v>3765</v>
      </c>
      <c r="W78" s="633">
        <v>1691</v>
      </c>
      <c r="X78" s="274">
        <v>1822</v>
      </c>
      <c r="Y78" s="633">
        <v>0</v>
      </c>
      <c r="Z78" s="274">
        <v>82632</v>
      </c>
      <c r="AA78" s="633">
        <v>109968</v>
      </c>
      <c r="AB78" s="306">
        <v>0.38748582151209199</v>
      </c>
      <c r="AC78" s="647">
        <v>0.52685266372377104</v>
      </c>
      <c r="AD78" s="306">
        <v>0.35450070717396498</v>
      </c>
      <c r="AE78" s="647">
        <v>0.48552488359436402</v>
      </c>
      <c r="AF78" s="306">
        <v>8.5125990441169794E-2</v>
      </c>
      <c r="AG78" s="647">
        <v>7.8442765833817596E-2</v>
      </c>
      <c r="AH78" s="306">
        <v>0.14743908278597401</v>
      </c>
      <c r="AI78" s="647">
        <v>0.105974849534795</v>
      </c>
      <c r="AJ78" s="265">
        <v>0.202957997163069</v>
      </c>
      <c r="AK78" s="267">
        <v>0.199008615433175</v>
      </c>
      <c r="AL78" s="268">
        <v>3301872</v>
      </c>
      <c r="AM78" s="638">
        <v>3084247</v>
      </c>
      <c r="AN78" s="274">
        <v>1338418</v>
      </c>
      <c r="AO78" s="638">
        <v>1559258</v>
      </c>
      <c r="AP78" s="274">
        <v>109956</v>
      </c>
      <c r="AQ78" s="638">
        <v>129905</v>
      </c>
      <c r="AR78" s="274">
        <v>193330</v>
      </c>
      <c r="AS78" s="638">
        <v>156344</v>
      </c>
      <c r="AT78" s="274">
        <v>1448374</v>
      </c>
      <c r="AU78" s="638">
        <v>1689163</v>
      </c>
      <c r="AV78" s="274">
        <v>247316</v>
      </c>
      <c r="AW78" s="638">
        <v>261319</v>
      </c>
      <c r="AX78" s="274">
        <v>140881</v>
      </c>
      <c r="AY78" s="638">
        <v>117467</v>
      </c>
      <c r="AZ78" s="274">
        <v>106435</v>
      </c>
      <c r="BA78" s="638">
        <v>143852</v>
      </c>
      <c r="BB78" s="274">
        <v>1090944</v>
      </c>
      <c r="BC78" s="638">
        <v>1296830</v>
      </c>
      <c r="BD78" s="274">
        <v>64363</v>
      </c>
      <c r="BE78" s="638">
        <v>61914</v>
      </c>
      <c r="BF78" s="274">
        <v>52449</v>
      </c>
      <c r="BG78" s="638">
        <v>38877</v>
      </c>
      <c r="BH78" s="274">
        <v>11914</v>
      </c>
      <c r="BI78" s="638">
        <v>23037</v>
      </c>
      <c r="BJ78" s="274">
        <v>1026581</v>
      </c>
      <c r="BK78" s="638">
        <v>1234916</v>
      </c>
      <c r="BL78" s="306">
        <v>0.43865237659121897</v>
      </c>
      <c r="BM78" s="775">
        <v>0.547674359414145</v>
      </c>
      <c r="BN78" s="306">
        <v>0.40535126740224903</v>
      </c>
      <c r="BO78" s="775">
        <v>0.505555488908638</v>
      </c>
      <c r="BP78" s="306">
        <v>7.5916855729252206E-2</v>
      </c>
      <c r="BQ78" s="775">
        <v>7.6904952334380994E-2</v>
      </c>
      <c r="BR78" s="306">
        <v>0.13348071699712899</v>
      </c>
      <c r="BS78" s="775">
        <v>9.2557083005014903E-2</v>
      </c>
      <c r="BT78" s="265">
        <v>0.24667109462058801</v>
      </c>
      <c r="BU78" s="266">
        <v>0.231608198853515</v>
      </c>
      <c r="BV78" s="274">
        <v>15217098</v>
      </c>
      <c r="BW78" s="259">
        <v>14439244</v>
      </c>
      <c r="BX78" s="274">
        <v>5913680</v>
      </c>
      <c r="BY78" s="638">
        <v>7384221</v>
      </c>
      <c r="BZ78" s="274">
        <v>539619</v>
      </c>
      <c r="CA78" s="638">
        <v>548607</v>
      </c>
      <c r="CB78" s="274">
        <v>919868</v>
      </c>
      <c r="CC78" s="638">
        <v>779239</v>
      </c>
      <c r="CD78" s="274">
        <v>6453299</v>
      </c>
      <c r="CE78" s="638">
        <v>7932828</v>
      </c>
      <c r="CF78" s="274">
        <v>1064951</v>
      </c>
      <c r="CG78" s="638">
        <v>1233870</v>
      </c>
      <c r="CH78" s="274">
        <v>619601</v>
      </c>
      <c r="CI78" s="638">
        <v>541558</v>
      </c>
      <c r="CJ78" s="274">
        <v>445350</v>
      </c>
      <c r="CK78" s="638">
        <v>692312</v>
      </c>
      <c r="CL78" s="274">
        <v>4831119</v>
      </c>
      <c r="CM78" s="638">
        <v>6120184</v>
      </c>
      <c r="CN78" s="274">
        <v>390920</v>
      </c>
      <c r="CO78" s="638">
        <v>485691</v>
      </c>
      <c r="CP78" s="274">
        <v>297392</v>
      </c>
      <c r="CQ78" s="638">
        <v>237681</v>
      </c>
      <c r="CR78" s="274">
        <v>93528</v>
      </c>
      <c r="CS78" s="638">
        <v>248010</v>
      </c>
      <c r="CT78" s="274">
        <v>4440199</v>
      </c>
      <c r="CU78" s="638">
        <v>5634493</v>
      </c>
      <c r="CV78" s="306">
        <v>0.42408210816543301</v>
      </c>
      <c r="CW78" s="775">
        <v>0.54939358320975795</v>
      </c>
      <c r="CX78" s="306">
        <v>0.38862074753018</v>
      </c>
      <c r="CY78" s="775">
        <v>0.511399419526396</v>
      </c>
      <c r="CZ78" s="306">
        <v>8.3619091568514006E-2</v>
      </c>
      <c r="DA78" s="775">
        <v>6.9156547954903294E-2</v>
      </c>
      <c r="DB78" s="306">
        <v>0.14254228728592899</v>
      </c>
      <c r="DC78" s="775">
        <v>9.8229660343070596E-2</v>
      </c>
      <c r="DD78" s="265">
        <v>0.24864336829891201</v>
      </c>
      <c r="DE78" s="283">
        <v>0.22469628737696101</v>
      </c>
      <c r="DG78" s="923"/>
    </row>
    <row r="79" spans="1:111" x14ac:dyDescent="0.2">
      <c r="A79" s="212" t="s">
        <v>306</v>
      </c>
      <c r="B79" s="258">
        <v>286150</v>
      </c>
      <c r="C79" s="633">
        <v>265095</v>
      </c>
      <c r="D79" s="274">
        <v>104134</v>
      </c>
      <c r="E79" s="633">
        <v>127225</v>
      </c>
      <c r="F79" s="274">
        <v>6184</v>
      </c>
      <c r="G79" s="633">
        <v>10382</v>
      </c>
      <c r="H79" s="274">
        <v>20954</v>
      </c>
      <c r="I79" s="633">
        <v>18145</v>
      </c>
      <c r="J79" s="274">
        <v>110318</v>
      </c>
      <c r="K79" s="633">
        <v>137607</v>
      </c>
      <c r="L79" s="274">
        <v>14550</v>
      </c>
      <c r="M79" s="633">
        <v>13629</v>
      </c>
      <c r="N79" s="274">
        <v>14063</v>
      </c>
      <c r="O79" s="633">
        <v>11721</v>
      </c>
      <c r="P79" s="274">
        <v>487</v>
      </c>
      <c r="Q79" s="633">
        <v>1908</v>
      </c>
      <c r="R79" s="274">
        <v>89584</v>
      </c>
      <c r="S79" s="633">
        <v>113596</v>
      </c>
      <c r="T79" s="274">
        <v>6891</v>
      </c>
      <c r="U79" s="633">
        <v>8852</v>
      </c>
      <c r="V79" s="274">
        <v>6891</v>
      </c>
      <c r="W79" s="633">
        <v>6424</v>
      </c>
      <c r="X79" s="274">
        <v>0</v>
      </c>
      <c r="Y79" s="633">
        <v>2428</v>
      </c>
      <c r="Z79" s="274">
        <v>82693</v>
      </c>
      <c r="AA79" s="633">
        <v>104744</v>
      </c>
      <c r="AB79" s="306">
        <v>0.38552507426175098</v>
      </c>
      <c r="AC79" s="647">
        <v>0.51908561081876303</v>
      </c>
      <c r="AD79" s="306">
        <v>0.36391403110256898</v>
      </c>
      <c r="AE79" s="647">
        <v>0.47992229200852499</v>
      </c>
      <c r="AF79" s="306">
        <v>5.6056128646277098E-2</v>
      </c>
      <c r="AG79" s="647">
        <v>7.5446743261607302E-2</v>
      </c>
      <c r="AH79" s="306">
        <v>0.18994180460124399</v>
      </c>
      <c r="AI79" s="647">
        <v>0.13186102451183401</v>
      </c>
      <c r="AJ79" s="265">
        <v>0.187947569752896</v>
      </c>
      <c r="AK79" s="267">
        <v>0.174489669856911</v>
      </c>
      <c r="AL79" s="268">
        <v>3307243</v>
      </c>
      <c r="AM79" s="638">
        <v>3089725</v>
      </c>
      <c r="AN79" s="274">
        <v>1314500</v>
      </c>
      <c r="AO79" s="638">
        <v>1581663</v>
      </c>
      <c r="AP79" s="274">
        <v>118584</v>
      </c>
      <c r="AQ79" s="638">
        <v>116592</v>
      </c>
      <c r="AR79" s="274">
        <v>200402</v>
      </c>
      <c r="AS79" s="638">
        <v>173370</v>
      </c>
      <c r="AT79" s="274">
        <v>1433084</v>
      </c>
      <c r="AU79" s="638">
        <v>1698255</v>
      </c>
      <c r="AV79" s="274">
        <v>263909</v>
      </c>
      <c r="AW79" s="638">
        <v>289805</v>
      </c>
      <c r="AX79" s="274">
        <v>154071</v>
      </c>
      <c r="AY79" s="638">
        <v>127439</v>
      </c>
      <c r="AZ79" s="274">
        <v>109838</v>
      </c>
      <c r="BA79" s="638">
        <v>162366</v>
      </c>
      <c r="BB79" s="274">
        <v>1048691</v>
      </c>
      <c r="BC79" s="638">
        <v>1291266</v>
      </c>
      <c r="BD79" s="274">
        <v>63037</v>
      </c>
      <c r="BE79" s="638">
        <v>71610</v>
      </c>
      <c r="BF79" s="274">
        <v>45677</v>
      </c>
      <c r="BG79" s="638">
        <v>45417</v>
      </c>
      <c r="BH79" s="274">
        <v>17360</v>
      </c>
      <c r="BI79" s="638">
        <v>26193</v>
      </c>
      <c r="BJ79" s="274">
        <v>985654</v>
      </c>
      <c r="BK79" s="638">
        <v>1219656</v>
      </c>
      <c r="BL79" s="306">
        <v>0.433316814035134</v>
      </c>
      <c r="BM79" s="775">
        <v>0.54964600409421505</v>
      </c>
      <c r="BN79" s="306">
        <v>0.39746096673271403</v>
      </c>
      <c r="BO79" s="775">
        <v>0.51191060693103796</v>
      </c>
      <c r="BP79" s="306">
        <v>8.2747417457734507E-2</v>
      </c>
      <c r="BQ79" s="775">
        <v>6.8654000724272898E-2</v>
      </c>
      <c r="BR79" s="306">
        <v>0.13983967443639</v>
      </c>
      <c r="BS79" s="775">
        <v>0.102087142390277</v>
      </c>
      <c r="BT79" s="265">
        <v>0.26690200993103003</v>
      </c>
      <c r="BU79" s="266">
        <v>0.23930269600266199</v>
      </c>
      <c r="BV79" s="274">
        <v>15248344</v>
      </c>
      <c r="BW79" s="259">
        <v>14471801</v>
      </c>
      <c r="BX79" s="274">
        <v>5889957</v>
      </c>
      <c r="BY79" s="638">
        <v>7478083</v>
      </c>
      <c r="BZ79" s="274">
        <v>504028</v>
      </c>
      <c r="CA79" s="638">
        <v>490306</v>
      </c>
      <c r="CB79" s="274">
        <v>884713</v>
      </c>
      <c r="CC79" s="638">
        <v>747191</v>
      </c>
      <c r="CD79" s="274">
        <v>6393985</v>
      </c>
      <c r="CE79" s="638">
        <v>7968389</v>
      </c>
      <c r="CF79" s="274">
        <v>1136561</v>
      </c>
      <c r="CG79" s="638">
        <v>1393875</v>
      </c>
      <c r="CH79" s="274">
        <v>622362</v>
      </c>
      <c r="CI79" s="638">
        <v>540091</v>
      </c>
      <c r="CJ79" s="274">
        <v>514199</v>
      </c>
      <c r="CK79" s="638">
        <v>853784</v>
      </c>
      <c r="CL79" s="274">
        <v>4739377</v>
      </c>
      <c r="CM79" s="638">
        <v>6067398</v>
      </c>
      <c r="CN79" s="274">
        <v>329971</v>
      </c>
      <c r="CO79" s="638">
        <v>462949</v>
      </c>
      <c r="CP79" s="274">
        <v>251152</v>
      </c>
      <c r="CQ79" s="638">
        <v>202426</v>
      </c>
      <c r="CR79" s="274">
        <v>78819</v>
      </c>
      <c r="CS79" s="638">
        <v>260523</v>
      </c>
      <c r="CT79" s="274">
        <v>4409406</v>
      </c>
      <c r="CU79" s="638">
        <v>5604449</v>
      </c>
      <c r="CV79" s="306">
        <v>0.41932323929733001</v>
      </c>
      <c r="CW79" s="775">
        <v>0.55061488200397402</v>
      </c>
      <c r="CX79" s="306">
        <v>0.38626863349882501</v>
      </c>
      <c r="CY79" s="775">
        <v>0.51673478649962101</v>
      </c>
      <c r="CZ79" s="306">
        <v>7.8828461436803499E-2</v>
      </c>
      <c r="DA79" s="775">
        <v>6.1531383570756902E-2</v>
      </c>
      <c r="DB79" s="306">
        <v>0.13836644909238899</v>
      </c>
      <c r="DC79" s="775">
        <v>9.3769393035405296E-2</v>
      </c>
      <c r="DD79" s="265">
        <v>0.256583179347465</v>
      </c>
      <c r="DE79" s="283">
        <v>0.23645695510096201</v>
      </c>
      <c r="DG79" s="923"/>
    </row>
    <row r="80" spans="1:111" x14ac:dyDescent="0.2">
      <c r="A80" s="212" t="s">
        <v>307</v>
      </c>
      <c r="B80" s="258">
        <v>286655</v>
      </c>
      <c r="C80" s="633">
        <v>265605</v>
      </c>
      <c r="D80" s="274">
        <v>99802</v>
      </c>
      <c r="E80" s="633">
        <v>132180</v>
      </c>
      <c r="F80" s="274">
        <v>5244</v>
      </c>
      <c r="G80" s="633">
        <v>7198</v>
      </c>
      <c r="H80" s="274">
        <v>19665</v>
      </c>
      <c r="I80" s="633">
        <v>13059</v>
      </c>
      <c r="J80" s="274">
        <v>105046</v>
      </c>
      <c r="K80" s="633">
        <v>139378</v>
      </c>
      <c r="L80" s="274">
        <v>10868</v>
      </c>
      <c r="M80" s="633">
        <v>9668</v>
      </c>
      <c r="N80" s="274">
        <v>10578</v>
      </c>
      <c r="O80" s="633">
        <v>8641</v>
      </c>
      <c r="P80" s="274">
        <v>290</v>
      </c>
      <c r="Q80" s="633">
        <v>1027</v>
      </c>
      <c r="R80" s="274">
        <v>88934</v>
      </c>
      <c r="S80" s="633">
        <v>122512</v>
      </c>
      <c r="T80" s="274">
        <v>9087</v>
      </c>
      <c r="U80" s="633">
        <v>4689</v>
      </c>
      <c r="V80" s="274">
        <v>9087</v>
      </c>
      <c r="W80" s="633">
        <v>4418</v>
      </c>
      <c r="X80" s="274">
        <v>0</v>
      </c>
      <c r="Y80" s="633">
        <v>271</v>
      </c>
      <c r="Z80" s="274">
        <v>79847</v>
      </c>
      <c r="AA80" s="633">
        <v>117823</v>
      </c>
      <c r="AB80" s="306">
        <v>0.366454448727564</v>
      </c>
      <c r="AC80" s="647">
        <v>0.52475668756235805</v>
      </c>
      <c r="AD80" s="306">
        <v>0.348160680957946</v>
      </c>
      <c r="AE80" s="647">
        <v>0.49765629412096901</v>
      </c>
      <c r="AF80" s="306">
        <v>4.9920986996173103E-2</v>
      </c>
      <c r="AG80" s="647">
        <v>5.1643731435377198E-2</v>
      </c>
      <c r="AH80" s="306">
        <v>0.187203701235649</v>
      </c>
      <c r="AI80" s="647">
        <v>9.3694844236536595E-2</v>
      </c>
      <c r="AJ80" s="265">
        <v>0.15338042381432901</v>
      </c>
      <c r="AK80" s="267">
        <v>0.12100905451362499</v>
      </c>
      <c r="AL80" s="268">
        <v>3312521</v>
      </c>
      <c r="AM80" s="638">
        <v>3095204</v>
      </c>
      <c r="AN80" s="274">
        <v>1305132</v>
      </c>
      <c r="AO80" s="638">
        <v>1621810</v>
      </c>
      <c r="AP80" s="274">
        <v>107591</v>
      </c>
      <c r="AQ80" s="638">
        <v>109653</v>
      </c>
      <c r="AR80" s="274">
        <v>204162</v>
      </c>
      <c r="AS80" s="638">
        <v>158597</v>
      </c>
      <c r="AT80" s="274">
        <v>1412723</v>
      </c>
      <c r="AU80" s="638">
        <v>1731463</v>
      </c>
      <c r="AV80" s="274">
        <v>267111</v>
      </c>
      <c r="AW80" s="638">
        <v>272360</v>
      </c>
      <c r="AX80" s="274">
        <v>159229</v>
      </c>
      <c r="AY80" s="638">
        <v>121265</v>
      </c>
      <c r="AZ80" s="274">
        <v>107882</v>
      </c>
      <c r="BA80" s="638">
        <v>151095</v>
      </c>
      <c r="BB80" s="274">
        <v>1037638</v>
      </c>
      <c r="BC80" s="638">
        <v>1349164</v>
      </c>
      <c r="BD80" s="274">
        <v>58030</v>
      </c>
      <c r="BE80" s="638">
        <v>69760</v>
      </c>
      <c r="BF80" s="274">
        <v>44933</v>
      </c>
      <c r="BG80" s="638">
        <v>37332</v>
      </c>
      <c r="BH80" s="274">
        <v>13097</v>
      </c>
      <c r="BI80" s="638">
        <v>32428</v>
      </c>
      <c r="BJ80" s="274">
        <v>979608</v>
      </c>
      <c r="BK80" s="638">
        <v>1279404</v>
      </c>
      <c r="BL80" s="306">
        <v>0.426479711373905</v>
      </c>
      <c r="BM80" s="775">
        <v>0.55940190048862704</v>
      </c>
      <c r="BN80" s="306">
        <v>0.39399961539866502</v>
      </c>
      <c r="BO80" s="775">
        <v>0.52397515640326098</v>
      </c>
      <c r="BP80" s="306">
        <v>7.6158595846460994E-2</v>
      </c>
      <c r="BQ80" s="775">
        <v>6.3329681315742806E-2</v>
      </c>
      <c r="BR80" s="306">
        <v>0.14451665330004501</v>
      </c>
      <c r="BS80" s="775">
        <v>9.1597106031142406E-2</v>
      </c>
      <c r="BT80" s="265">
        <v>0.26523387812048099</v>
      </c>
      <c r="BU80" s="266">
        <v>0.22063018383875399</v>
      </c>
      <c r="BV80" s="274">
        <v>15279375</v>
      </c>
      <c r="BW80" s="259">
        <v>14504198</v>
      </c>
      <c r="BX80" s="274">
        <v>6072119</v>
      </c>
      <c r="BY80" s="638">
        <v>7524365</v>
      </c>
      <c r="BZ80" s="274">
        <v>446732</v>
      </c>
      <c r="CA80" s="638">
        <v>490015</v>
      </c>
      <c r="CB80" s="274">
        <v>916597</v>
      </c>
      <c r="CC80" s="638">
        <v>724774</v>
      </c>
      <c r="CD80" s="274">
        <v>6518851</v>
      </c>
      <c r="CE80" s="638">
        <v>8014380</v>
      </c>
      <c r="CF80" s="274">
        <v>1162541</v>
      </c>
      <c r="CG80" s="638">
        <v>1256143</v>
      </c>
      <c r="CH80" s="274">
        <v>630757</v>
      </c>
      <c r="CI80" s="638">
        <v>480391</v>
      </c>
      <c r="CJ80" s="274">
        <v>531784</v>
      </c>
      <c r="CK80" s="638">
        <v>775752</v>
      </c>
      <c r="CL80" s="274">
        <v>4889969</v>
      </c>
      <c r="CM80" s="638">
        <v>6244026</v>
      </c>
      <c r="CN80" s="274">
        <v>388161</v>
      </c>
      <c r="CO80" s="638">
        <v>506475</v>
      </c>
      <c r="CP80" s="274">
        <v>276936</v>
      </c>
      <c r="CQ80" s="638">
        <v>239342</v>
      </c>
      <c r="CR80" s="274">
        <v>111225</v>
      </c>
      <c r="CS80" s="638">
        <v>267133</v>
      </c>
      <c r="CT80" s="274">
        <v>4501808</v>
      </c>
      <c r="CU80" s="638">
        <v>5737551</v>
      </c>
      <c r="CV80" s="306">
        <v>0.42664382541825202</v>
      </c>
      <c r="CW80" s="775">
        <v>0.55255588761267604</v>
      </c>
      <c r="CX80" s="306">
        <v>0.397406242074692</v>
      </c>
      <c r="CY80" s="775">
        <v>0.51877153083541705</v>
      </c>
      <c r="CZ80" s="306">
        <v>6.8529254618643703E-2</v>
      </c>
      <c r="DA80" s="775">
        <v>6.1141972304782202E-2</v>
      </c>
      <c r="DB80" s="306">
        <v>0.14060714073691799</v>
      </c>
      <c r="DC80" s="775">
        <v>9.0434194535322796E-2</v>
      </c>
      <c r="DD80" s="265">
        <v>0.24686451646156701</v>
      </c>
      <c r="DE80" s="283">
        <v>0.217878114089923</v>
      </c>
      <c r="DG80" s="923"/>
    </row>
    <row r="81" spans="1:111" x14ac:dyDescent="0.2">
      <c r="A81" s="212" t="s">
        <v>308</v>
      </c>
      <c r="B81" s="258">
        <v>287172</v>
      </c>
      <c r="C81" s="633">
        <v>266112</v>
      </c>
      <c r="D81" s="274">
        <v>97811</v>
      </c>
      <c r="E81" s="633">
        <v>131395</v>
      </c>
      <c r="F81" s="274">
        <v>4940</v>
      </c>
      <c r="G81" s="633">
        <v>5049</v>
      </c>
      <c r="H81" s="274">
        <v>11811</v>
      </c>
      <c r="I81" s="633">
        <v>10055</v>
      </c>
      <c r="J81" s="274">
        <v>102751</v>
      </c>
      <c r="K81" s="633">
        <v>136444</v>
      </c>
      <c r="L81" s="274">
        <v>9168</v>
      </c>
      <c r="M81" s="633">
        <v>9917</v>
      </c>
      <c r="N81" s="274">
        <v>8534</v>
      </c>
      <c r="O81" s="633">
        <v>6678</v>
      </c>
      <c r="P81" s="274">
        <v>634</v>
      </c>
      <c r="Q81" s="633">
        <v>3239</v>
      </c>
      <c r="R81" s="274">
        <v>88643</v>
      </c>
      <c r="S81" s="633">
        <v>121478</v>
      </c>
      <c r="T81" s="274">
        <v>3729</v>
      </c>
      <c r="U81" s="633">
        <v>3745</v>
      </c>
      <c r="V81" s="274">
        <v>3277</v>
      </c>
      <c r="W81" s="633">
        <v>3377</v>
      </c>
      <c r="X81" s="274">
        <v>452</v>
      </c>
      <c r="Y81" s="633">
        <v>368</v>
      </c>
      <c r="Z81" s="274">
        <v>84914</v>
      </c>
      <c r="AA81" s="633">
        <v>117733</v>
      </c>
      <c r="AB81" s="306">
        <v>0.35780298914935998</v>
      </c>
      <c r="AC81" s="647">
        <v>0.51273148148148195</v>
      </c>
      <c r="AD81" s="306">
        <v>0.34060075494825398</v>
      </c>
      <c r="AE81" s="647">
        <v>0.49375826719576699</v>
      </c>
      <c r="AF81" s="306">
        <v>4.8077390974297099E-2</v>
      </c>
      <c r="AG81" s="647">
        <v>3.7004192196065801E-2</v>
      </c>
      <c r="AH81" s="306">
        <v>0.114947786396239</v>
      </c>
      <c r="AI81" s="647">
        <v>7.3693236785787597E-2</v>
      </c>
      <c r="AJ81" s="265">
        <v>0.13730279997274999</v>
      </c>
      <c r="AK81" s="267">
        <v>0.109686025035912</v>
      </c>
      <c r="AL81" s="268">
        <v>3317909</v>
      </c>
      <c r="AM81" s="638">
        <v>3100620</v>
      </c>
      <c r="AN81" s="274">
        <v>1270055</v>
      </c>
      <c r="AO81" s="638">
        <v>1598625</v>
      </c>
      <c r="AP81" s="274">
        <v>125757</v>
      </c>
      <c r="AQ81" s="638">
        <v>102706</v>
      </c>
      <c r="AR81" s="274">
        <v>178363</v>
      </c>
      <c r="AS81" s="638">
        <v>165740</v>
      </c>
      <c r="AT81" s="274">
        <v>1395812</v>
      </c>
      <c r="AU81" s="638">
        <v>1701331</v>
      </c>
      <c r="AV81" s="274">
        <v>248186</v>
      </c>
      <c r="AW81" s="638">
        <v>272841</v>
      </c>
      <c r="AX81" s="274">
        <v>132853</v>
      </c>
      <c r="AY81" s="638">
        <v>117031</v>
      </c>
      <c r="AZ81" s="274">
        <v>115333</v>
      </c>
      <c r="BA81" s="638">
        <v>155810</v>
      </c>
      <c r="BB81" s="274">
        <v>1021764</v>
      </c>
      <c r="BC81" s="638">
        <v>1324398</v>
      </c>
      <c r="BD81" s="274">
        <v>63790</v>
      </c>
      <c r="BE81" s="638">
        <v>77628</v>
      </c>
      <c r="BF81" s="274">
        <v>45510</v>
      </c>
      <c r="BG81" s="638">
        <v>48082</v>
      </c>
      <c r="BH81" s="274">
        <v>18280</v>
      </c>
      <c r="BI81" s="638">
        <v>29546</v>
      </c>
      <c r="BJ81" s="274">
        <v>957974</v>
      </c>
      <c r="BK81" s="638">
        <v>1246770</v>
      </c>
      <c r="BL81" s="306">
        <v>0.42069026004028398</v>
      </c>
      <c r="BM81" s="775">
        <v>0.54870671027084905</v>
      </c>
      <c r="BN81" s="306">
        <v>0.38278777386600998</v>
      </c>
      <c r="BO81" s="775">
        <v>0.51558236739748797</v>
      </c>
      <c r="BP81" s="306">
        <v>9.0095944152937493E-2</v>
      </c>
      <c r="BQ81" s="775">
        <v>6.0368029501607898E-2</v>
      </c>
      <c r="BR81" s="306">
        <v>0.12778440076457301</v>
      </c>
      <c r="BS81" s="775">
        <v>9.7417845204725004E-2</v>
      </c>
      <c r="BT81" s="265">
        <v>0.26790355721257603</v>
      </c>
      <c r="BU81" s="266">
        <v>0.22073717577590701</v>
      </c>
      <c r="BV81" s="274">
        <v>15310555</v>
      </c>
      <c r="BW81" s="259">
        <v>14536623</v>
      </c>
      <c r="BX81" s="274">
        <v>5803376</v>
      </c>
      <c r="BY81" s="638">
        <v>7455433</v>
      </c>
      <c r="BZ81" s="274">
        <v>574921</v>
      </c>
      <c r="CA81" s="638">
        <v>560745</v>
      </c>
      <c r="CB81" s="274">
        <v>772134</v>
      </c>
      <c r="CC81" s="638">
        <v>664483</v>
      </c>
      <c r="CD81" s="274">
        <v>6378297</v>
      </c>
      <c r="CE81" s="638">
        <v>8016178</v>
      </c>
      <c r="CF81" s="274">
        <v>1099164</v>
      </c>
      <c r="CG81" s="638">
        <v>1223614</v>
      </c>
      <c r="CH81" s="274">
        <v>543331</v>
      </c>
      <c r="CI81" s="638">
        <v>465065</v>
      </c>
      <c r="CJ81" s="274">
        <v>555833</v>
      </c>
      <c r="CK81" s="638">
        <v>758549</v>
      </c>
      <c r="CL81" s="274">
        <v>4679076</v>
      </c>
      <c r="CM81" s="638">
        <v>6201035</v>
      </c>
      <c r="CN81" s="274">
        <v>324315</v>
      </c>
      <c r="CO81" s="638">
        <v>472813</v>
      </c>
      <c r="CP81" s="274">
        <v>221225</v>
      </c>
      <c r="CQ81" s="638">
        <v>190448</v>
      </c>
      <c r="CR81" s="274">
        <v>103090</v>
      </c>
      <c r="CS81" s="638">
        <v>282365</v>
      </c>
      <c r="CT81" s="274">
        <v>4354761</v>
      </c>
      <c r="CU81" s="638">
        <v>5728222</v>
      </c>
      <c r="CV81" s="306">
        <v>0.41659476093453202</v>
      </c>
      <c r="CW81" s="775">
        <v>0.55144705892145696</v>
      </c>
      <c r="CX81" s="306">
        <v>0.37904413001357601</v>
      </c>
      <c r="CY81" s="775">
        <v>0.51287241885546597</v>
      </c>
      <c r="CZ81" s="306">
        <v>9.01370695030351E-2</v>
      </c>
      <c r="DA81" s="775">
        <v>6.9951665244958397E-2</v>
      </c>
      <c r="DB81" s="306">
        <v>0.121056451275317</v>
      </c>
      <c r="DC81" s="775">
        <v>8.2892745146128197E-2</v>
      </c>
      <c r="DD81" s="265">
        <v>0.26246582747714597</v>
      </c>
      <c r="DE81" s="283">
        <v>0.222594732801592</v>
      </c>
      <c r="DG81" s="923"/>
    </row>
    <row r="82" spans="1:111" x14ac:dyDescent="0.2">
      <c r="A82" s="212" t="s">
        <v>309</v>
      </c>
      <c r="B82" s="258">
        <v>287649</v>
      </c>
      <c r="C82" s="633">
        <v>266589</v>
      </c>
      <c r="D82" s="274">
        <v>100725</v>
      </c>
      <c r="E82" s="633">
        <v>128633</v>
      </c>
      <c r="F82" s="274">
        <v>4619</v>
      </c>
      <c r="G82" s="633">
        <v>8789</v>
      </c>
      <c r="H82" s="274">
        <v>14614</v>
      </c>
      <c r="I82" s="633">
        <v>9548</v>
      </c>
      <c r="J82" s="274">
        <v>105344</v>
      </c>
      <c r="K82" s="633">
        <v>137422</v>
      </c>
      <c r="L82" s="274">
        <v>8749</v>
      </c>
      <c r="M82" s="633">
        <v>8408</v>
      </c>
      <c r="N82" s="274">
        <v>8749</v>
      </c>
      <c r="O82" s="633">
        <v>6835</v>
      </c>
      <c r="P82" s="274">
        <v>0</v>
      </c>
      <c r="Q82" s="633">
        <v>1573</v>
      </c>
      <c r="R82" s="274">
        <v>91976</v>
      </c>
      <c r="S82" s="633">
        <v>120225</v>
      </c>
      <c r="T82" s="274">
        <v>5865</v>
      </c>
      <c r="U82" s="633">
        <v>4344</v>
      </c>
      <c r="V82" s="274">
        <v>5865</v>
      </c>
      <c r="W82" s="633">
        <v>2713</v>
      </c>
      <c r="X82" s="274">
        <v>0</v>
      </c>
      <c r="Y82" s="633">
        <v>1631</v>
      </c>
      <c r="Z82" s="274">
        <v>86111</v>
      </c>
      <c r="AA82" s="633">
        <v>115881</v>
      </c>
      <c r="AB82" s="306">
        <v>0.36622411341600403</v>
      </c>
      <c r="AC82" s="647">
        <v>0.51548263431724495</v>
      </c>
      <c r="AD82" s="306">
        <v>0.35016634857065398</v>
      </c>
      <c r="AE82" s="647">
        <v>0.48251428228471499</v>
      </c>
      <c r="AF82" s="306">
        <v>4.3846825637910099E-2</v>
      </c>
      <c r="AG82" s="647">
        <v>6.3956280653752695E-2</v>
      </c>
      <c r="AH82" s="306">
        <v>0.13872645808019399</v>
      </c>
      <c r="AI82" s="647">
        <v>6.9479413776542306E-2</v>
      </c>
      <c r="AJ82" s="265">
        <v>0.12689854191980601</v>
      </c>
      <c r="AK82" s="267">
        <v>0.125140079463259</v>
      </c>
      <c r="AL82" s="268">
        <v>3323052</v>
      </c>
      <c r="AM82" s="638">
        <v>3105938</v>
      </c>
      <c r="AN82" s="274">
        <v>1323917</v>
      </c>
      <c r="AO82" s="638">
        <v>1584295</v>
      </c>
      <c r="AP82" s="274">
        <v>109897</v>
      </c>
      <c r="AQ82" s="638">
        <v>122427</v>
      </c>
      <c r="AR82" s="274">
        <v>209696</v>
      </c>
      <c r="AS82" s="638">
        <v>163271</v>
      </c>
      <c r="AT82" s="274">
        <v>1433814</v>
      </c>
      <c r="AU82" s="638">
        <v>1706722</v>
      </c>
      <c r="AV82" s="274">
        <v>276240</v>
      </c>
      <c r="AW82" s="638">
        <v>272560</v>
      </c>
      <c r="AX82" s="274">
        <v>154689</v>
      </c>
      <c r="AY82" s="638">
        <v>124193</v>
      </c>
      <c r="AZ82" s="274">
        <v>121551</v>
      </c>
      <c r="BA82" s="638">
        <v>148367</v>
      </c>
      <c r="BB82" s="274">
        <v>1045626</v>
      </c>
      <c r="BC82" s="638">
        <v>1309894</v>
      </c>
      <c r="BD82" s="274">
        <v>66372</v>
      </c>
      <c r="BE82" s="638">
        <v>69581</v>
      </c>
      <c r="BF82" s="274">
        <v>54529</v>
      </c>
      <c r="BG82" s="638">
        <v>38541</v>
      </c>
      <c r="BH82" s="274">
        <v>11843</v>
      </c>
      <c r="BI82" s="638">
        <v>31040</v>
      </c>
      <c r="BJ82" s="274">
        <v>979254</v>
      </c>
      <c r="BK82" s="638">
        <v>1240313</v>
      </c>
      <c r="BL82" s="306">
        <v>0.43147504161836803</v>
      </c>
      <c r="BM82" s="775">
        <v>0.54950291989086697</v>
      </c>
      <c r="BN82" s="306">
        <v>0.398403937103602</v>
      </c>
      <c r="BO82" s="775">
        <v>0.51008584202260299</v>
      </c>
      <c r="BP82" s="306">
        <v>7.6646622225755898E-2</v>
      </c>
      <c r="BQ82" s="775">
        <v>7.1732244618631494E-2</v>
      </c>
      <c r="BR82" s="306">
        <v>0.14625048995197401</v>
      </c>
      <c r="BS82" s="775">
        <v>9.5663499972461805E-2</v>
      </c>
      <c r="BT82" s="265">
        <v>0.26930759498791301</v>
      </c>
      <c r="BU82" s="266">
        <v>0.23143019191174699</v>
      </c>
      <c r="BV82" s="274">
        <v>15340724</v>
      </c>
      <c r="BW82" s="259">
        <v>14568145</v>
      </c>
      <c r="BX82" s="274">
        <v>5890606</v>
      </c>
      <c r="BY82" s="638">
        <v>7413775</v>
      </c>
      <c r="BZ82" s="274">
        <v>548500</v>
      </c>
      <c r="CA82" s="638">
        <v>542098</v>
      </c>
      <c r="CB82" s="274">
        <v>955526</v>
      </c>
      <c r="CC82" s="638">
        <v>712399</v>
      </c>
      <c r="CD82" s="274">
        <v>6439106</v>
      </c>
      <c r="CE82" s="638">
        <v>7955873</v>
      </c>
      <c r="CF82" s="274">
        <v>1161378</v>
      </c>
      <c r="CG82" s="638">
        <v>1307167</v>
      </c>
      <c r="CH82" s="274">
        <v>641990</v>
      </c>
      <c r="CI82" s="638">
        <v>493094</v>
      </c>
      <c r="CJ82" s="274">
        <v>519388</v>
      </c>
      <c r="CK82" s="638">
        <v>814073</v>
      </c>
      <c r="CL82" s="274">
        <v>4706271</v>
      </c>
      <c r="CM82" s="638">
        <v>6080329</v>
      </c>
      <c r="CN82" s="274">
        <v>383917</v>
      </c>
      <c r="CO82" s="638">
        <v>417277</v>
      </c>
      <c r="CP82" s="274">
        <v>305255</v>
      </c>
      <c r="CQ82" s="638">
        <v>205470</v>
      </c>
      <c r="CR82" s="274">
        <v>78662</v>
      </c>
      <c r="CS82" s="638">
        <v>211807</v>
      </c>
      <c r="CT82" s="274">
        <v>4322354</v>
      </c>
      <c r="CU82" s="638">
        <v>5663052</v>
      </c>
      <c r="CV82" s="306">
        <v>0.419739381270402</v>
      </c>
      <c r="CW82" s="775">
        <v>0.54611434743407605</v>
      </c>
      <c r="CX82" s="306">
        <v>0.38398487581159801</v>
      </c>
      <c r="CY82" s="775">
        <v>0.50890315822639098</v>
      </c>
      <c r="CZ82" s="306">
        <v>8.51826324958775E-2</v>
      </c>
      <c r="DA82" s="775">
        <v>6.8138091193763406E-2</v>
      </c>
      <c r="DB82" s="306">
        <v>0.14839420254923599</v>
      </c>
      <c r="DC82" s="775">
        <v>8.9543787337982905E-2</v>
      </c>
      <c r="DD82" s="265">
        <v>0.26554586925576301</v>
      </c>
      <c r="DE82" s="283">
        <v>0.23244023628833699</v>
      </c>
      <c r="DG82" s="923"/>
    </row>
    <row r="83" spans="1:111" x14ac:dyDescent="0.2">
      <c r="A83" s="212" t="s">
        <v>310</v>
      </c>
      <c r="B83" s="258">
        <v>288133</v>
      </c>
      <c r="C83" s="633">
        <v>267088</v>
      </c>
      <c r="D83" s="274">
        <v>103649</v>
      </c>
      <c r="E83" s="633">
        <v>127808</v>
      </c>
      <c r="F83" s="274">
        <v>6532</v>
      </c>
      <c r="G83" s="633">
        <v>8807</v>
      </c>
      <c r="H83" s="274">
        <v>10263</v>
      </c>
      <c r="I83" s="633">
        <v>12910</v>
      </c>
      <c r="J83" s="274">
        <v>110181</v>
      </c>
      <c r="K83" s="633">
        <v>136615</v>
      </c>
      <c r="L83" s="274">
        <v>11223</v>
      </c>
      <c r="M83" s="633">
        <v>12548</v>
      </c>
      <c r="N83" s="274">
        <v>8059</v>
      </c>
      <c r="O83" s="633">
        <v>10687</v>
      </c>
      <c r="P83" s="274">
        <v>3164</v>
      </c>
      <c r="Q83" s="633">
        <v>1861</v>
      </c>
      <c r="R83" s="274">
        <v>92426</v>
      </c>
      <c r="S83" s="633">
        <v>115260</v>
      </c>
      <c r="T83" s="274">
        <v>3284</v>
      </c>
      <c r="U83" s="633">
        <v>4245</v>
      </c>
      <c r="V83" s="274">
        <v>2204</v>
      </c>
      <c r="W83" s="633">
        <v>2223</v>
      </c>
      <c r="X83" s="274">
        <v>1080</v>
      </c>
      <c r="Y83" s="633">
        <v>2022</v>
      </c>
      <c r="Z83" s="274">
        <v>89142</v>
      </c>
      <c r="AA83" s="633">
        <v>111015</v>
      </c>
      <c r="AB83" s="306">
        <v>0.38239632391985601</v>
      </c>
      <c r="AC83" s="647">
        <v>0.51149808302881405</v>
      </c>
      <c r="AD83" s="306">
        <v>0.35972623753613803</v>
      </c>
      <c r="AE83" s="647">
        <v>0.47852393218714401</v>
      </c>
      <c r="AF83" s="306">
        <v>5.9284268612555702E-2</v>
      </c>
      <c r="AG83" s="647">
        <v>6.4465834644804695E-2</v>
      </c>
      <c r="AH83" s="306">
        <v>9.31467312876086E-2</v>
      </c>
      <c r="AI83" s="647">
        <v>9.4499139918749794E-2</v>
      </c>
      <c r="AJ83" s="265">
        <v>0.16114393588731299</v>
      </c>
      <c r="AK83" s="267">
        <v>0.156315192328807</v>
      </c>
      <c r="AL83" s="268">
        <v>3328018</v>
      </c>
      <c r="AM83" s="638">
        <v>3111105</v>
      </c>
      <c r="AN83" s="274">
        <v>1357803</v>
      </c>
      <c r="AO83" s="638">
        <v>1608438</v>
      </c>
      <c r="AP83" s="274">
        <v>121471</v>
      </c>
      <c r="AQ83" s="638">
        <v>118635</v>
      </c>
      <c r="AR83" s="274">
        <v>211540</v>
      </c>
      <c r="AS83" s="638">
        <v>165581</v>
      </c>
      <c r="AT83" s="274">
        <v>1479274</v>
      </c>
      <c r="AU83" s="638">
        <v>1727073</v>
      </c>
      <c r="AV83" s="274">
        <v>260629</v>
      </c>
      <c r="AW83" s="638">
        <v>280045</v>
      </c>
      <c r="AX83" s="274">
        <v>145808</v>
      </c>
      <c r="AY83" s="638">
        <v>122252</v>
      </c>
      <c r="AZ83" s="274">
        <v>114821</v>
      </c>
      <c r="BA83" s="638">
        <v>157793</v>
      </c>
      <c r="BB83" s="274">
        <v>1094456</v>
      </c>
      <c r="BC83" s="638">
        <v>1325390</v>
      </c>
      <c r="BD83" s="274">
        <v>85759</v>
      </c>
      <c r="BE83" s="638">
        <v>85962</v>
      </c>
      <c r="BF83" s="274">
        <v>65162</v>
      </c>
      <c r="BG83" s="638">
        <v>42772</v>
      </c>
      <c r="BH83" s="274">
        <v>20597</v>
      </c>
      <c r="BI83" s="638">
        <v>43190</v>
      </c>
      <c r="BJ83" s="274">
        <v>1008697</v>
      </c>
      <c r="BK83" s="638">
        <v>1239428</v>
      </c>
      <c r="BL83" s="306">
        <v>0.44449098532519998</v>
      </c>
      <c r="BM83" s="775">
        <v>0.55513169758012004</v>
      </c>
      <c r="BN83" s="306">
        <v>0.40799148321914103</v>
      </c>
      <c r="BO83" s="775">
        <v>0.51699894410506897</v>
      </c>
      <c r="BP83" s="306">
        <v>8.21152808742667E-2</v>
      </c>
      <c r="BQ83" s="775">
        <v>6.8691363943504405E-2</v>
      </c>
      <c r="BR83" s="306">
        <v>0.14300258099581301</v>
      </c>
      <c r="BS83" s="775">
        <v>9.58737702459595E-2</v>
      </c>
      <c r="BT83" s="265">
        <v>0.25830238346648399</v>
      </c>
      <c r="BU83" s="266">
        <v>0.230841429401073</v>
      </c>
      <c r="BV83" s="274">
        <v>15370874</v>
      </c>
      <c r="BW83" s="259">
        <v>14599582</v>
      </c>
      <c r="BX83" s="274">
        <v>6033555</v>
      </c>
      <c r="BY83" s="638">
        <v>7572718</v>
      </c>
      <c r="BZ83" s="274">
        <v>485004</v>
      </c>
      <c r="CA83" s="638">
        <v>472914</v>
      </c>
      <c r="CB83" s="274">
        <v>865213</v>
      </c>
      <c r="CC83" s="638">
        <v>716210</v>
      </c>
      <c r="CD83" s="274">
        <v>6518559</v>
      </c>
      <c r="CE83" s="638">
        <v>8045632</v>
      </c>
      <c r="CF83" s="274">
        <v>1083045</v>
      </c>
      <c r="CG83" s="638">
        <v>1261560</v>
      </c>
      <c r="CH83" s="274">
        <v>564289</v>
      </c>
      <c r="CI83" s="638">
        <v>492861</v>
      </c>
      <c r="CJ83" s="274">
        <v>518756</v>
      </c>
      <c r="CK83" s="638">
        <v>768699</v>
      </c>
      <c r="CL83" s="274">
        <v>4934316</v>
      </c>
      <c r="CM83" s="638">
        <v>6270087</v>
      </c>
      <c r="CN83" s="274">
        <v>405122</v>
      </c>
      <c r="CO83" s="638">
        <v>463762</v>
      </c>
      <c r="CP83" s="274">
        <v>290405</v>
      </c>
      <c r="CQ83" s="638">
        <v>220523</v>
      </c>
      <c r="CR83" s="274">
        <v>114717</v>
      </c>
      <c r="CS83" s="638">
        <v>243239</v>
      </c>
      <c r="CT83" s="274">
        <v>4529194</v>
      </c>
      <c r="CU83" s="638">
        <v>5806325</v>
      </c>
      <c r="CV83" s="306">
        <v>0.42408512359154099</v>
      </c>
      <c r="CW83" s="775">
        <v>0.551086462612423</v>
      </c>
      <c r="CX83" s="306">
        <v>0.39253168037159097</v>
      </c>
      <c r="CY83" s="775">
        <v>0.51869416535350099</v>
      </c>
      <c r="CZ83" s="306">
        <v>7.4403560664251106E-2</v>
      </c>
      <c r="DA83" s="775">
        <v>5.87789747281506E-2</v>
      </c>
      <c r="DB83" s="306">
        <v>0.13273071548481799</v>
      </c>
      <c r="DC83" s="775">
        <v>8.9018488541360102E-2</v>
      </c>
      <c r="DD83" s="265">
        <v>0.24055147771156199</v>
      </c>
      <c r="DE83" s="283">
        <v>0.215579584052564</v>
      </c>
      <c r="DG83" s="923"/>
    </row>
    <row r="84" spans="1:111" x14ac:dyDescent="0.2">
      <c r="A84" s="212" t="s">
        <v>311</v>
      </c>
      <c r="B84" s="258">
        <v>288606</v>
      </c>
      <c r="C84" s="633">
        <v>267544</v>
      </c>
      <c r="D84" s="274">
        <v>108156</v>
      </c>
      <c r="E84" s="633">
        <v>134639</v>
      </c>
      <c r="F84" s="274">
        <v>7081</v>
      </c>
      <c r="G84" s="633">
        <v>5217</v>
      </c>
      <c r="H84" s="274">
        <v>12682</v>
      </c>
      <c r="I84" s="633">
        <v>10602</v>
      </c>
      <c r="J84" s="274">
        <v>115237</v>
      </c>
      <c r="K84" s="633">
        <v>139856</v>
      </c>
      <c r="L84" s="274">
        <v>8822</v>
      </c>
      <c r="M84" s="633">
        <v>8337</v>
      </c>
      <c r="N84" s="274">
        <v>7984</v>
      </c>
      <c r="O84" s="633">
        <v>6680</v>
      </c>
      <c r="P84" s="274">
        <v>838</v>
      </c>
      <c r="Q84" s="633">
        <v>1657</v>
      </c>
      <c r="R84" s="274">
        <v>99334</v>
      </c>
      <c r="S84" s="633">
        <v>126302</v>
      </c>
      <c r="T84" s="274">
        <v>5358</v>
      </c>
      <c r="U84" s="633">
        <v>6288</v>
      </c>
      <c r="V84" s="274">
        <v>4698</v>
      </c>
      <c r="W84" s="633">
        <v>3922</v>
      </c>
      <c r="X84" s="274">
        <v>660</v>
      </c>
      <c r="Y84" s="633">
        <v>2366</v>
      </c>
      <c r="Z84" s="274">
        <v>93976</v>
      </c>
      <c r="AA84" s="633">
        <v>120014</v>
      </c>
      <c r="AB84" s="306">
        <v>0.39928830308448199</v>
      </c>
      <c r="AC84" s="647">
        <v>0.52274018479203399</v>
      </c>
      <c r="AD84" s="306">
        <v>0.37475312363568303</v>
      </c>
      <c r="AE84" s="647">
        <v>0.50324058846395403</v>
      </c>
      <c r="AF84" s="306">
        <v>6.1447278217933499E-2</v>
      </c>
      <c r="AG84" s="647">
        <v>3.7302654158563098E-2</v>
      </c>
      <c r="AH84" s="306">
        <v>0.110051459166761</v>
      </c>
      <c r="AI84" s="647">
        <v>7.5806543873698701E-2</v>
      </c>
      <c r="AJ84" s="265">
        <v>0.138002551263917</v>
      </c>
      <c r="AK84" s="267">
        <v>9.6913968653472099E-2</v>
      </c>
      <c r="AL84" s="268">
        <v>3333345</v>
      </c>
      <c r="AM84" s="638">
        <v>3116515</v>
      </c>
      <c r="AN84" s="274">
        <v>1342765</v>
      </c>
      <c r="AO84" s="638">
        <v>1621386</v>
      </c>
      <c r="AP84" s="274">
        <v>123678</v>
      </c>
      <c r="AQ84" s="638">
        <v>124811</v>
      </c>
      <c r="AR84" s="274">
        <v>237971</v>
      </c>
      <c r="AS84" s="638">
        <v>195630</v>
      </c>
      <c r="AT84" s="274">
        <v>1466443</v>
      </c>
      <c r="AU84" s="638">
        <v>1746197</v>
      </c>
      <c r="AV84" s="274">
        <v>285855</v>
      </c>
      <c r="AW84" s="638">
        <v>334755</v>
      </c>
      <c r="AX84" s="274">
        <v>181218</v>
      </c>
      <c r="AY84" s="638">
        <v>146754</v>
      </c>
      <c r="AZ84" s="274">
        <v>104637</v>
      </c>
      <c r="BA84" s="638">
        <v>188001</v>
      </c>
      <c r="BB84" s="274">
        <v>1053308</v>
      </c>
      <c r="BC84" s="638">
        <v>1283363</v>
      </c>
      <c r="BD84" s="274">
        <v>76267</v>
      </c>
      <c r="BE84" s="638">
        <v>85944</v>
      </c>
      <c r="BF84" s="274">
        <v>55828</v>
      </c>
      <c r="BG84" s="638">
        <v>47802</v>
      </c>
      <c r="BH84" s="274">
        <v>20439</v>
      </c>
      <c r="BI84" s="638">
        <v>38142</v>
      </c>
      <c r="BJ84" s="274">
        <v>977041</v>
      </c>
      <c r="BK84" s="638">
        <v>1197419</v>
      </c>
      <c r="BL84" s="306">
        <v>0.43993136024023899</v>
      </c>
      <c r="BM84" s="775">
        <v>0.56030437844836301</v>
      </c>
      <c r="BN84" s="306">
        <v>0.40282809010168502</v>
      </c>
      <c r="BO84" s="775">
        <v>0.52025611941543703</v>
      </c>
      <c r="BP84" s="306">
        <v>8.4338770753449005E-2</v>
      </c>
      <c r="BQ84" s="775">
        <v>7.1475898767435694E-2</v>
      </c>
      <c r="BR84" s="306">
        <v>0.16227770189499399</v>
      </c>
      <c r="BS84" s="775">
        <v>0.112032033040946</v>
      </c>
      <c r="BT84" s="265">
        <v>0.279269634073742</v>
      </c>
      <c r="BU84" s="266">
        <v>0.26318107292590698</v>
      </c>
      <c r="BV84" s="274">
        <v>15401335</v>
      </c>
      <c r="BW84" s="259">
        <v>14631410</v>
      </c>
      <c r="BX84" s="274">
        <v>5993723</v>
      </c>
      <c r="BY84" s="638">
        <v>7509660</v>
      </c>
      <c r="BZ84" s="274">
        <v>511362</v>
      </c>
      <c r="CA84" s="638">
        <v>581617</v>
      </c>
      <c r="CB84" s="274">
        <v>920632</v>
      </c>
      <c r="CC84" s="638">
        <v>733809</v>
      </c>
      <c r="CD84" s="274">
        <v>6505085</v>
      </c>
      <c r="CE84" s="638">
        <v>8091277</v>
      </c>
      <c r="CF84" s="274">
        <v>1113182</v>
      </c>
      <c r="CG84" s="638">
        <v>1294250</v>
      </c>
      <c r="CH84" s="274">
        <v>620992</v>
      </c>
      <c r="CI84" s="638">
        <v>514566</v>
      </c>
      <c r="CJ84" s="274">
        <v>492190</v>
      </c>
      <c r="CK84" s="638">
        <v>779684</v>
      </c>
      <c r="CL84" s="274">
        <v>4864019</v>
      </c>
      <c r="CM84" s="638">
        <v>6199495</v>
      </c>
      <c r="CN84" s="274">
        <v>397103</v>
      </c>
      <c r="CO84" s="638">
        <v>470868</v>
      </c>
      <c r="CP84" s="274">
        <v>297169</v>
      </c>
      <c r="CQ84" s="638">
        <v>216485</v>
      </c>
      <c r="CR84" s="274">
        <v>99934</v>
      </c>
      <c r="CS84" s="638">
        <v>254383</v>
      </c>
      <c r="CT84" s="274">
        <v>4466916</v>
      </c>
      <c r="CU84" s="638">
        <v>5728627</v>
      </c>
      <c r="CV84" s="306">
        <v>0.42237150221068498</v>
      </c>
      <c r="CW84" s="775">
        <v>0.553007331487533</v>
      </c>
      <c r="CX84" s="306">
        <v>0.38916905579938399</v>
      </c>
      <c r="CY84" s="775">
        <v>0.51325607033088405</v>
      </c>
      <c r="CZ84" s="306">
        <v>7.8609580043919505E-2</v>
      </c>
      <c r="DA84" s="775">
        <v>7.1881978580142503E-2</v>
      </c>
      <c r="DB84" s="306">
        <v>0.14152497623013399</v>
      </c>
      <c r="DC84" s="775">
        <v>9.0691370472176402E-2</v>
      </c>
      <c r="DD84" s="265">
        <v>0.24973447695149301</v>
      </c>
      <c r="DE84" s="283">
        <v>0.231838188211824</v>
      </c>
    </row>
    <row r="85" spans="1:111" x14ac:dyDescent="0.2">
      <c r="A85" s="212" t="s">
        <v>312</v>
      </c>
      <c r="B85" s="258" t="e">
        <v>#N/A</v>
      </c>
      <c r="C85" s="633" t="e">
        <v>#N/A</v>
      </c>
      <c r="D85" s="274" t="e">
        <v>#N/A</v>
      </c>
      <c r="E85" s="633" t="e">
        <v>#N/A</v>
      </c>
      <c r="F85" s="274" t="e">
        <v>#N/A</v>
      </c>
      <c r="G85" s="633" t="e">
        <v>#N/A</v>
      </c>
      <c r="H85" s="274" t="e">
        <v>#N/A</v>
      </c>
      <c r="I85" s="633" t="e">
        <v>#N/A</v>
      </c>
      <c r="J85" s="274" t="e">
        <v>#N/A</v>
      </c>
      <c r="K85" s="633" t="e">
        <v>#N/A</v>
      </c>
      <c r="L85" s="274" t="e">
        <v>#N/A</v>
      </c>
      <c r="M85" s="633" t="e">
        <v>#N/A</v>
      </c>
      <c r="N85" s="274" t="e">
        <v>#N/A</v>
      </c>
      <c r="O85" s="633" t="e">
        <v>#N/A</v>
      </c>
      <c r="P85" s="274" t="e">
        <v>#N/A</v>
      </c>
      <c r="Q85" s="633" t="e">
        <v>#N/A</v>
      </c>
      <c r="R85" s="274" t="e">
        <v>#N/A</v>
      </c>
      <c r="S85" s="633" t="e">
        <v>#N/A</v>
      </c>
      <c r="T85" s="274" t="e">
        <v>#N/A</v>
      </c>
      <c r="U85" s="633" t="e">
        <v>#N/A</v>
      </c>
      <c r="V85" s="274" t="e">
        <v>#N/A</v>
      </c>
      <c r="W85" s="633" t="e">
        <v>#N/A</v>
      </c>
      <c r="X85" s="274" t="e">
        <v>#N/A</v>
      </c>
      <c r="Y85" s="633" t="e">
        <v>#N/A</v>
      </c>
      <c r="Z85" s="274" t="e">
        <v>#N/A</v>
      </c>
      <c r="AA85" s="633" t="e">
        <v>#N/A</v>
      </c>
      <c r="AB85" s="306" t="e">
        <v>#N/A</v>
      </c>
      <c r="AC85" s="647" t="e">
        <v>#N/A</v>
      </c>
      <c r="AD85" s="306" t="e">
        <v>#N/A</v>
      </c>
      <c r="AE85" s="647" t="e">
        <v>#N/A</v>
      </c>
      <c r="AF85" s="306" t="e">
        <v>#N/A</v>
      </c>
      <c r="AG85" s="647" t="e">
        <v>#N/A</v>
      </c>
      <c r="AH85" s="306" t="e">
        <v>#N/A</v>
      </c>
      <c r="AI85" s="647" t="e">
        <v>#N/A</v>
      </c>
      <c r="AJ85" s="265" t="e">
        <v>#N/A</v>
      </c>
      <c r="AK85" s="267" t="e">
        <v>#N/A</v>
      </c>
      <c r="AL85" s="268" t="e">
        <v>#N/A</v>
      </c>
      <c r="AM85" s="638" t="e">
        <v>#N/A</v>
      </c>
      <c r="AN85" s="274" t="e">
        <v>#N/A</v>
      </c>
      <c r="AO85" s="638" t="e">
        <v>#N/A</v>
      </c>
      <c r="AP85" s="274" t="e">
        <v>#N/A</v>
      </c>
      <c r="AQ85" s="638" t="e">
        <v>#N/A</v>
      </c>
      <c r="AR85" s="274" t="e">
        <v>#N/A</v>
      </c>
      <c r="AS85" s="638" t="e">
        <v>#N/A</v>
      </c>
      <c r="AT85" s="274" t="e">
        <v>#N/A</v>
      </c>
      <c r="AU85" s="638" t="e">
        <v>#N/A</v>
      </c>
      <c r="AV85" s="274" t="e">
        <v>#N/A</v>
      </c>
      <c r="AW85" s="638" t="e">
        <v>#N/A</v>
      </c>
      <c r="AX85" s="274" t="e">
        <v>#N/A</v>
      </c>
      <c r="AY85" s="638" t="e">
        <v>#N/A</v>
      </c>
      <c r="AZ85" s="274" t="e">
        <v>#N/A</v>
      </c>
      <c r="BA85" s="638" t="e">
        <v>#N/A</v>
      </c>
      <c r="BB85" s="274" t="e">
        <v>#N/A</v>
      </c>
      <c r="BC85" s="638" t="e">
        <v>#N/A</v>
      </c>
      <c r="BD85" s="274" t="e">
        <v>#N/A</v>
      </c>
      <c r="BE85" s="638" t="e">
        <v>#N/A</v>
      </c>
      <c r="BF85" s="274" t="e">
        <v>#N/A</v>
      </c>
      <c r="BG85" s="638" t="e">
        <v>#N/A</v>
      </c>
      <c r="BH85" s="274" t="e">
        <v>#N/A</v>
      </c>
      <c r="BI85" s="638" t="e">
        <v>#N/A</v>
      </c>
      <c r="BJ85" s="274" t="e">
        <v>#N/A</v>
      </c>
      <c r="BK85" s="638" t="e">
        <v>#N/A</v>
      </c>
      <c r="BL85" s="306" t="e">
        <v>#N/A</v>
      </c>
      <c r="BM85" s="775" t="e">
        <v>#N/A</v>
      </c>
      <c r="BN85" s="306" t="e">
        <v>#N/A</v>
      </c>
      <c r="BO85" s="775" t="e">
        <v>#N/A</v>
      </c>
      <c r="BP85" s="306" t="e">
        <v>#N/A</v>
      </c>
      <c r="BQ85" s="775" t="e">
        <v>#N/A</v>
      </c>
      <c r="BR85" s="306" t="e">
        <v>#N/A</v>
      </c>
      <c r="BS85" s="775" t="e">
        <v>#N/A</v>
      </c>
      <c r="BT85" s="265" t="e">
        <v>#N/A</v>
      </c>
      <c r="BU85" s="266" t="e">
        <v>#N/A</v>
      </c>
      <c r="BV85" s="274" t="e">
        <v>#N/A</v>
      </c>
      <c r="BW85" s="259" t="e">
        <v>#N/A</v>
      </c>
      <c r="BX85" s="274" t="e">
        <v>#N/A</v>
      </c>
      <c r="BY85" s="638" t="e">
        <v>#N/A</v>
      </c>
      <c r="BZ85" s="274" t="e">
        <v>#N/A</v>
      </c>
      <c r="CA85" s="638" t="e">
        <v>#N/A</v>
      </c>
      <c r="CB85" s="274" t="e">
        <v>#N/A</v>
      </c>
      <c r="CC85" s="638" t="e">
        <v>#N/A</v>
      </c>
      <c r="CD85" s="274" t="e">
        <v>#N/A</v>
      </c>
      <c r="CE85" s="638" t="e">
        <v>#N/A</v>
      </c>
      <c r="CF85" s="274" t="e">
        <v>#N/A</v>
      </c>
      <c r="CG85" s="638" t="e">
        <v>#N/A</v>
      </c>
      <c r="CH85" s="274" t="e">
        <v>#N/A</v>
      </c>
      <c r="CI85" s="638" t="e">
        <v>#N/A</v>
      </c>
      <c r="CJ85" s="274" t="e">
        <v>#N/A</v>
      </c>
      <c r="CK85" s="638" t="e">
        <v>#N/A</v>
      </c>
      <c r="CL85" s="274" t="e">
        <v>#N/A</v>
      </c>
      <c r="CM85" s="638" t="e">
        <v>#N/A</v>
      </c>
      <c r="CN85" s="274" t="e">
        <v>#N/A</v>
      </c>
      <c r="CO85" s="638" t="e">
        <v>#N/A</v>
      </c>
      <c r="CP85" s="274" t="e">
        <v>#N/A</v>
      </c>
      <c r="CQ85" s="638" t="e">
        <v>#N/A</v>
      </c>
      <c r="CR85" s="274" t="e">
        <v>#N/A</v>
      </c>
      <c r="CS85" s="638" t="e">
        <v>#N/A</v>
      </c>
      <c r="CT85" s="274" t="e">
        <v>#N/A</v>
      </c>
      <c r="CU85" s="638" t="e">
        <v>#N/A</v>
      </c>
      <c r="CV85" s="306" t="e">
        <v>#N/A</v>
      </c>
      <c r="CW85" s="775" t="e">
        <v>#N/A</v>
      </c>
      <c r="CX85" s="306" t="e">
        <v>#N/A</v>
      </c>
      <c r="CY85" s="775" t="e">
        <v>#N/A</v>
      </c>
      <c r="CZ85" s="306" t="e">
        <v>#N/A</v>
      </c>
      <c r="DA85" s="775" t="e">
        <v>#N/A</v>
      </c>
      <c r="DB85" s="306" t="e">
        <v>#N/A</v>
      </c>
      <c r="DC85" s="775" t="e">
        <v>#N/A</v>
      </c>
      <c r="DD85" s="265" t="e">
        <v>#N/A</v>
      </c>
      <c r="DE85" s="283" t="e">
        <v>#N/A</v>
      </c>
    </row>
    <row r="86" spans="1:111" x14ac:dyDescent="0.2">
      <c r="A86" s="212" t="s">
        <v>313</v>
      </c>
      <c r="B86" s="258" t="e">
        <v>#N/A</v>
      </c>
      <c r="C86" s="633" t="e">
        <v>#N/A</v>
      </c>
      <c r="D86" s="274" t="e">
        <v>#N/A</v>
      </c>
      <c r="E86" s="633" t="e">
        <v>#N/A</v>
      </c>
      <c r="F86" s="274" t="e">
        <v>#N/A</v>
      </c>
      <c r="G86" s="633" t="e">
        <v>#N/A</v>
      </c>
      <c r="H86" s="274" t="e">
        <v>#N/A</v>
      </c>
      <c r="I86" s="633" t="e">
        <v>#N/A</v>
      </c>
      <c r="J86" s="274" t="e">
        <v>#N/A</v>
      </c>
      <c r="K86" s="633" t="e">
        <v>#N/A</v>
      </c>
      <c r="L86" s="274" t="e">
        <v>#N/A</v>
      </c>
      <c r="M86" s="633" t="e">
        <v>#N/A</v>
      </c>
      <c r="N86" s="274" t="e">
        <v>#N/A</v>
      </c>
      <c r="O86" s="633" t="e">
        <v>#N/A</v>
      </c>
      <c r="P86" s="274" t="e">
        <v>#N/A</v>
      </c>
      <c r="Q86" s="633" t="e">
        <v>#N/A</v>
      </c>
      <c r="R86" s="274" t="e">
        <v>#N/A</v>
      </c>
      <c r="S86" s="633" t="e">
        <v>#N/A</v>
      </c>
      <c r="T86" s="274" t="e">
        <v>#N/A</v>
      </c>
      <c r="U86" s="633" t="e">
        <v>#N/A</v>
      </c>
      <c r="V86" s="274" t="e">
        <v>#N/A</v>
      </c>
      <c r="W86" s="633" t="e">
        <v>#N/A</v>
      </c>
      <c r="X86" s="274" t="e">
        <v>#N/A</v>
      </c>
      <c r="Y86" s="633" t="e">
        <v>#N/A</v>
      </c>
      <c r="Z86" s="274" t="e">
        <v>#N/A</v>
      </c>
      <c r="AA86" s="633" t="e">
        <v>#N/A</v>
      </c>
      <c r="AB86" s="306" t="e">
        <v>#N/A</v>
      </c>
      <c r="AC86" s="647" t="e">
        <v>#N/A</v>
      </c>
      <c r="AD86" s="306" t="e">
        <v>#N/A</v>
      </c>
      <c r="AE86" s="647" t="e">
        <v>#N/A</v>
      </c>
      <c r="AF86" s="306" t="e">
        <v>#N/A</v>
      </c>
      <c r="AG86" s="647" t="e">
        <v>#N/A</v>
      </c>
      <c r="AH86" s="306" t="e">
        <v>#N/A</v>
      </c>
      <c r="AI86" s="647" t="e">
        <v>#N/A</v>
      </c>
      <c r="AJ86" s="265" t="e">
        <v>#N/A</v>
      </c>
      <c r="AK86" s="267" t="e">
        <v>#N/A</v>
      </c>
      <c r="AL86" s="268" t="e">
        <v>#N/A</v>
      </c>
      <c r="AM86" s="638" t="e">
        <v>#N/A</v>
      </c>
      <c r="AN86" s="274" t="e">
        <v>#N/A</v>
      </c>
      <c r="AO86" s="638" t="e">
        <v>#N/A</v>
      </c>
      <c r="AP86" s="274" t="e">
        <v>#N/A</v>
      </c>
      <c r="AQ86" s="638" t="e">
        <v>#N/A</v>
      </c>
      <c r="AR86" s="274" t="e">
        <v>#N/A</v>
      </c>
      <c r="AS86" s="638" t="e">
        <v>#N/A</v>
      </c>
      <c r="AT86" s="274" t="e">
        <v>#N/A</v>
      </c>
      <c r="AU86" s="638" t="e">
        <v>#N/A</v>
      </c>
      <c r="AV86" s="274" t="e">
        <v>#N/A</v>
      </c>
      <c r="AW86" s="638" t="e">
        <v>#N/A</v>
      </c>
      <c r="AX86" s="274" t="e">
        <v>#N/A</v>
      </c>
      <c r="AY86" s="638" t="e">
        <v>#N/A</v>
      </c>
      <c r="AZ86" s="274" t="e">
        <v>#N/A</v>
      </c>
      <c r="BA86" s="638" t="e">
        <v>#N/A</v>
      </c>
      <c r="BB86" s="274" t="e">
        <v>#N/A</v>
      </c>
      <c r="BC86" s="638" t="e">
        <v>#N/A</v>
      </c>
      <c r="BD86" s="274" t="e">
        <v>#N/A</v>
      </c>
      <c r="BE86" s="638" t="e">
        <v>#N/A</v>
      </c>
      <c r="BF86" s="274" t="e">
        <v>#N/A</v>
      </c>
      <c r="BG86" s="638" t="e">
        <v>#N/A</v>
      </c>
      <c r="BH86" s="274" t="e">
        <v>#N/A</v>
      </c>
      <c r="BI86" s="638" t="e">
        <v>#N/A</v>
      </c>
      <c r="BJ86" s="274" t="e">
        <v>#N/A</v>
      </c>
      <c r="BK86" s="638" t="e">
        <v>#N/A</v>
      </c>
      <c r="BL86" s="306" t="e">
        <v>#N/A</v>
      </c>
      <c r="BM86" s="775" t="e">
        <v>#N/A</v>
      </c>
      <c r="BN86" s="306" t="e">
        <v>#N/A</v>
      </c>
      <c r="BO86" s="775" t="e">
        <v>#N/A</v>
      </c>
      <c r="BP86" s="306" t="e">
        <v>#N/A</v>
      </c>
      <c r="BQ86" s="775" t="e">
        <v>#N/A</v>
      </c>
      <c r="BR86" s="306" t="e">
        <v>#N/A</v>
      </c>
      <c r="BS86" s="775" t="e">
        <v>#N/A</v>
      </c>
      <c r="BT86" s="265" t="e">
        <v>#N/A</v>
      </c>
      <c r="BU86" s="266" t="e">
        <v>#N/A</v>
      </c>
      <c r="BV86" s="274" t="e">
        <v>#N/A</v>
      </c>
      <c r="BW86" s="259" t="e">
        <v>#N/A</v>
      </c>
      <c r="BX86" s="274" t="e">
        <v>#N/A</v>
      </c>
      <c r="BY86" s="638" t="e">
        <v>#N/A</v>
      </c>
      <c r="BZ86" s="274" t="e">
        <v>#N/A</v>
      </c>
      <c r="CA86" s="638" t="e">
        <v>#N/A</v>
      </c>
      <c r="CB86" s="274" t="e">
        <v>#N/A</v>
      </c>
      <c r="CC86" s="638" t="e">
        <v>#N/A</v>
      </c>
      <c r="CD86" s="274" t="e">
        <v>#N/A</v>
      </c>
      <c r="CE86" s="638" t="e">
        <v>#N/A</v>
      </c>
      <c r="CF86" s="274" t="e">
        <v>#N/A</v>
      </c>
      <c r="CG86" s="638" t="e">
        <v>#N/A</v>
      </c>
      <c r="CH86" s="274" t="e">
        <v>#N/A</v>
      </c>
      <c r="CI86" s="638" t="e">
        <v>#N/A</v>
      </c>
      <c r="CJ86" s="274" t="e">
        <v>#N/A</v>
      </c>
      <c r="CK86" s="638" t="e">
        <v>#N/A</v>
      </c>
      <c r="CL86" s="274" t="e">
        <v>#N/A</v>
      </c>
      <c r="CM86" s="638" t="e">
        <v>#N/A</v>
      </c>
      <c r="CN86" s="274" t="e">
        <v>#N/A</v>
      </c>
      <c r="CO86" s="638" t="e">
        <v>#N/A</v>
      </c>
      <c r="CP86" s="274" t="e">
        <v>#N/A</v>
      </c>
      <c r="CQ86" s="638" t="e">
        <v>#N/A</v>
      </c>
      <c r="CR86" s="274" t="e">
        <v>#N/A</v>
      </c>
      <c r="CS86" s="638" t="e">
        <v>#N/A</v>
      </c>
      <c r="CT86" s="274" t="e">
        <v>#N/A</v>
      </c>
      <c r="CU86" s="638" t="e">
        <v>#N/A</v>
      </c>
      <c r="CV86" s="306" t="e">
        <v>#N/A</v>
      </c>
      <c r="CW86" s="775" t="e">
        <v>#N/A</v>
      </c>
      <c r="CX86" s="306" t="e">
        <v>#N/A</v>
      </c>
      <c r="CY86" s="775" t="e">
        <v>#N/A</v>
      </c>
      <c r="CZ86" s="306" t="e">
        <v>#N/A</v>
      </c>
      <c r="DA86" s="775" t="e">
        <v>#N/A</v>
      </c>
      <c r="DB86" s="306" t="e">
        <v>#N/A</v>
      </c>
      <c r="DC86" s="775" t="e">
        <v>#N/A</v>
      </c>
      <c r="DD86" s="265" t="e">
        <v>#N/A</v>
      </c>
      <c r="DE86" s="283" t="e">
        <v>#N/A</v>
      </c>
    </row>
    <row r="87" spans="1:111" x14ac:dyDescent="0.2">
      <c r="A87" s="212" t="s">
        <v>314</v>
      </c>
      <c r="B87" s="258" t="e">
        <v>#N/A</v>
      </c>
      <c r="C87" s="633" t="e">
        <v>#N/A</v>
      </c>
      <c r="D87" s="274" t="e">
        <v>#N/A</v>
      </c>
      <c r="E87" s="633" t="e">
        <v>#N/A</v>
      </c>
      <c r="F87" s="274" t="e">
        <v>#N/A</v>
      </c>
      <c r="G87" s="633" t="e">
        <v>#N/A</v>
      </c>
      <c r="H87" s="274" t="e">
        <v>#N/A</v>
      </c>
      <c r="I87" s="633" t="e">
        <v>#N/A</v>
      </c>
      <c r="J87" s="274" t="e">
        <v>#N/A</v>
      </c>
      <c r="K87" s="633" t="e">
        <v>#N/A</v>
      </c>
      <c r="L87" s="274" t="e">
        <v>#N/A</v>
      </c>
      <c r="M87" s="633" t="e">
        <v>#N/A</v>
      </c>
      <c r="N87" s="274" t="e">
        <v>#N/A</v>
      </c>
      <c r="O87" s="633" t="e">
        <v>#N/A</v>
      </c>
      <c r="P87" s="274" t="e">
        <v>#N/A</v>
      </c>
      <c r="Q87" s="633" t="e">
        <v>#N/A</v>
      </c>
      <c r="R87" s="274" t="e">
        <v>#N/A</v>
      </c>
      <c r="S87" s="633" t="e">
        <v>#N/A</v>
      </c>
      <c r="T87" s="274" t="e">
        <v>#N/A</v>
      </c>
      <c r="U87" s="633" t="e">
        <v>#N/A</v>
      </c>
      <c r="V87" s="274" t="e">
        <v>#N/A</v>
      </c>
      <c r="W87" s="633" t="e">
        <v>#N/A</v>
      </c>
      <c r="X87" s="274" t="e">
        <v>#N/A</v>
      </c>
      <c r="Y87" s="633" t="e">
        <v>#N/A</v>
      </c>
      <c r="Z87" s="274" t="e">
        <v>#N/A</v>
      </c>
      <c r="AA87" s="633" t="e">
        <v>#N/A</v>
      </c>
      <c r="AB87" s="306" t="e">
        <v>#N/A</v>
      </c>
      <c r="AC87" s="647" t="e">
        <v>#N/A</v>
      </c>
      <c r="AD87" s="306" t="e">
        <v>#N/A</v>
      </c>
      <c r="AE87" s="647" t="e">
        <v>#N/A</v>
      </c>
      <c r="AF87" s="306" t="e">
        <v>#N/A</v>
      </c>
      <c r="AG87" s="647" t="e">
        <v>#N/A</v>
      </c>
      <c r="AH87" s="306" t="e">
        <v>#N/A</v>
      </c>
      <c r="AI87" s="647" t="e">
        <v>#N/A</v>
      </c>
      <c r="AJ87" s="265" t="e">
        <v>#N/A</v>
      </c>
      <c r="AK87" s="267" t="e">
        <v>#N/A</v>
      </c>
      <c r="AL87" s="268" t="e">
        <v>#N/A</v>
      </c>
      <c r="AM87" s="638" t="e">
        <v>#N/A</v>
      </c>
      <c r="AN87" s="274" t="e">
        <v>#N/A</v>
      </c>
      <c r="AO87" s="638" t="e">
        <v>#N/A</v>
      </c>
      <c r="AP87" s="274" t="e">
        <v>#N/A</v>
      </c>
      <c r="AQ87" s="638" t="e">
        <v>#N/A</v>
      </c>
      <c r="AR87" s="274" t="e">
        <v>#N/A</v>
      </c>
      <c r="AS87" s="638" t="e">
        <v>#N/A</v>
      </c>
      <c r="AT87" s="274" t="e">
        <v>#N/A</v>
      </c>
      <c r="AU87" s="638" t="e">
        <v>#N/A</v>
      </c>
      <c r="AV87" s="274" t="e">
        <v>#N/A</v>
      </c>
      <c r="AW87" s="638" t="e">
        <v>#N/A</v>
      </c>
      <c r="AX87" s="274" t="e">
        <v>#N/A</v>
      </c>
      <c r="AY87" s="638" t="e">
        <v>#N/A</v>
      </c>
      <c r="AZ87" s="274" t="e">
        <v>#N/A</v>
      </c>
      <c r="BA87" s="638" t="e">
        <v>#N/A</v>
      </c>
      <c r="BB87" s="274" t="e">
        <v>#N/A</v>
      </c>
      <c r="BC87" s="638" t="e">
        <v>#N/A</v>
      </c>
      <c r="BD87" s="274" t="e">
        <v>#N/A</v>
      </c>
      <c r="BE87" s="638" t="e">
        <v>#N/A</v>
      </c>
      <c r="BF87" s="274" t="e">
        <v>#N/A</v>
      </c>
      <c r="BG87" s="638" t="e">
        <v>#N/A</v>
      </c>
      <c r="BH87" s="274" t="e">
        <v>#N/A</v>
      </c>
      <c r="BI87" s="638" t="e">
        <v>#N/A</v>
      </c>
      <c r="BJ87" s="274" t="e">
        <v>#N/A</v>
      </c>
      <c r="BK87" s="638" t="e">
        <v>#N/A</v>
      </c>
      <c r="BL87" s="306" t="e">
        <v>#N/A</v>
      </c>
      <c r="BM87" s="775" t="e">
        <v>#N/A</v>
      </c>
      <c r="BN87" s="306" t="e">
        <v>#N/A</v>
      </c>
      <c r="BO87" s="775" t="e">
        <v>#N/A</v>
      </c>
      <c r="BP87" s="306" t="e">
        <v>#N/A</v>
      </c>
      <c r="BQ87" s="775" t="e">
        <v>#N/A</v>
      </c>
      <c r="BR87" s="306" t="e">
        <v>#N/A</v>
      </c>
      <c r="BS87" s="775" t="e">
        <v>#N/A</v>
      </c>
      <c r="BT87" s="265" t="e">
        <v>#N/A</v>
      </c>
      <c r="BU87" s="266" t="e">
        <v>#N/A</v>
      </c>
      <c r="BV87" s="274" t="e">
        <v>#N/A</v>
      </c>
      <c r="BW87" s="259" t="e">
        <v>#N/A</v>
      </c>
      <c r="BX87" s="274" t="e">
        <v>#N/A</v>
      </c>
      <c r="BY87" s="638" t="e">
        <v>#N/A</v>
      </c>
      <c r="BZ87" s="274" t="e">
        <v>#N/A</v>
      </c>
      <c r="CA87" s="638" t="e">
        <v>#N/A</v>
      </c>
      <c r="CB87" s="274" t="e">
        <v>#N/A</v>
      </c>
      <c r="CC87" s="638" t="e">
        <v>#N/A</v>
      </c>
      <c r="CD87" s="274" t="e">
        <v>#N/A</v>
      </c>
      <c r="CE87" s="638" t="e">
        <v>#N/A</v>
      </c>
      <c r="CF87" s="274" t="e">
        <v>#N/A</v>
      </c>
      <c r="CG87" s="638" t="e">
        <v>#N/A</v>
      </c>
      <c r="CH87" s="274" t="e">
        <v>#N/A</v>
      </c>
      <c r="CI87" s="638" t="e">
        <v>#N/A</v>
      </c>
      <c r="CJ87" s="274" t="e">
        <v>#N/A</v>
      </c>
      <c r="CK87" s="638" t="e">
        <v>#N/A</v>
      </c>
      <c r="CL87" s="274" t="e">
        <v>#N/A</v>
      </c>
      <c r="CM87" s="638" t="e">
        <v>#N/A</v>
      </c>
      <c r="CN87" s="274" t="e">
        <v>#N/A</v>
      </c>
      <c r="CO87" s="638" t="e">
        <v>#N/A</v>
      </c>
      <c r="CP87" s="274" t="e">
        <v>#N/A</v>
      </c>
      <c r="CQ87" s="638" t="e">
        <v>#N/A</v>
      </c>
      <c r="CR87" s="274" t="e">
        <v>#N/A</v>
      </c>
      <c r="CS87" s="638" t="e">
        <v>#N/A</v>
      </c>
      <c r="CT87" s="274" t="e">
        <v>#N/A</v>
      </c>
      <c r="CU87" s="638" t="e">
        <v>#N/A</v>
      </c>
      <c r="CV87" s="306" t="e">
        <v>#N/A</v>
      </c>
      <c r="CW87" s="775" t="e">
        <v>#N/A</v>
      </c>
      <c r="CX87" s="306" t="e">
        <v>#N/A</v>
      </c>
      <c r="CY87" s="775" t="e">
        <v>#N/A</v>
      </c>
      <c r="CZ87" s="306" t="e">
        <v>#N/A</v>
      </c>
      <c r="DA87" s="775" t="e">
        <v>#N/A</v>
      </c>
      <c r="DB87" s="306" t="e">
        <v>#N/A</v>
      </c>
      <c r="DC87" s="775" t="e">
        <v>#N/A</v>
      </c>
      <c r="DD87" s="265" t="e">
        <v>#N/A</v>
      </c>
      <c r="DE87" s="283" t="e">
        <v>#N/A</v>
      </c>
    </row>
    <row r="88" spans="1:111" x14ac:dyDescent="0.2">
      <c r="A88" s="212" t="s">
        <v>315</v>
      </c>
      <c r="B88" s="258" t="e">
        <v>#N/A</v>
      </c>
      <c r="C88" s="633" t="e">
        <v>#N/A</v>
      </c>
      <c r="D88" s="274" t="e">
        <v>#N/A</v>
      </c>
      <c r="E88" s="633" t="e">
        <v>#N/A</v>
      </c>
      <c r="F88" s="274" t="e">
        <v>#N/A</v>
      </c>
      <c r="G88" s="633" t="e">
        <v>#N/A</v>
      </c>
      <c r="H88" s="274" t="e">
        <v>#N/A</v>
      </c>
      <c r="I88" s="633" t="e">
        <v>#N/A</v>
      </c>
      <c r="J88" s="274" t="e">
        <v>#N/A</v>
      </c>
      <c r="K88" s="633" t="e">
        <v>#N/A</v>
      </c>
      <c r="L88" s="274" t="e">
        <v>#N/A</v>
      </c>
      <c r="M88" s="633" t="e">
        <v>#N/A</v>
      </c>
      <c r="N88" s="274" t="e">
        <v>#N/A</v>
      </c>
      <c r="O88" s="633" t="e">
        <v>#N/A</v>
      </c>
      <c r="P88" s="274" t="e">
        <v>#N/A</v>
      </c>
      <c r="Q88" s="633" t="e">
        <v>#N/A</v>
      </c>
      <c r="R88" s="274" t="e">
        <v>#N/A</v>
      </c>
      <c r="S88" s="633" t="e">
        <v>#N/A</v>
      </c>
      <c r="T88" s="274" t="e">
        <v>#N/A</v>
      </c>
      <c r="U88" s="633" t="e">
        <v>#N/A</v>
      </c>
      <c r="V88" s="274" t="e">
        <v>#N/A</v>
      </c>
      <c r="W88" s="633" t="e">
        <v>#N/A</v>
      </c>
      <c r="X88" s="274" t="e">
        <v>#N/A</v>
      </c>
      <c r="Y88" s="633" t="e">
        <v>#N/A</v>
      </c>
      <c r="Z88" s="274" t="e">
        <v>#N/A</v>
      </c>
      <c r="AA88" s="633" t="e">
        <v>#N/A</v>
      </c>
      <c r="AB88" s="306" t="e">
        <v>#N/A</v>
      </c>
      <c r="AC88" s="647" t="e">
        <v>#N/A</v>
      </c>
      <c r="AD88" s="306" t="e">
        <v>#N/A</v>
      </c>
      <c r="AE88" s="647" t="e">
        <v>#N/A</v>
      </c>
      <c r="AF88" s="306" t="e">
        <v>#N/A</v>
      </c>
      <c r="AG88" s="647" t="e">
        <v>#N/A</v>
      </c>
      <c r="AH88" s="306" t="e">
        <v>#N/A</v>
      </c>
      <c r="AI88" s="647" t="e">
        <v>#N/A</v>
      </c>
      <c r="AJ88" s="265" t="e">
        <v>#N/A</v>
      </c>
      <c r="AK88" s="267" t="e">
        <v>#N/A</v>
      </c>
      <c r="AL88" s="268" t="e">
        <v>#N/A</v>
      </c>
      <c r="AM88" s="638" t="e">
        <v>#N/A</v>
      </c>
      <c r="AN88" s="274" t="e">
        <v>#N/A</v>
      </c>
      <c r="AO88" s="638" t="e">
        <v>#N/A</v>
      </c>
      <c r="AP88" s="274" t="e">
        <v>#N/A</v>
      </c>
      <c r="AQ88" s="638" t="e">
        <v>#N/A</v>
      </c>
      <c r="AR88" s="274" t="e">
        <v>#N/A</v>
      </c>
      <c r="AS88" s="638" t="e">
        <v>#N/A</v>
      </c>
      <c r="AT88" s="274" t="e">
        <v>#N/A</v>
      </c>
      <c r="AU88" s="638" t="e">
        <v>#N/A</v>
      </c>
      <c r="AV88" s="274" t="e">
        <v>#N/A</v>
      </c>
      <c r="AW88" s="638" t="e">
        <v>#N/A</v>
      </c>
      <c r="AX88" s="274" t="e">
        <v>#N/A</v>
      </c>
      <c r="AY88" s="638" t="e">
        <v>#N/A</v>
      </c>
      <c r="AZ88" s="274" t="e">
        <v>#N/A</v>
      </c>
      <c r="BA88" s="638" t="e">
        <v>#N/A</v>
      </c>
      <c r="BB88" s="274" t="e">
        <v>#N/A</v>
      </c>
      <c r="BC88" s="638" t="e">
        <v>#N/A</v>
      </c>
      <c r="BD88" s="274" t="e">
        <v>#N/A</v>
      </c>
      <c r="BE88" s="638" t="e">
        <v>#N/A</v>
      </c>
      <c r="BF88" s="274" t="e">
        <v>#N/A</v>
      </c>
      <c r="BG88" s="638" t="e">
        <v>#N/A</v>
      </c>
      <c r="BH88" s="274" t="e">
        <v>#N/A</v>
      </c>
      <c r="BI88" s="638" t="e">
        <v>#N/A</v>
      </c>
      <c r="BJ88" s="274" t="e">
        <v>#N/A</v>
      </c>
      <c r="BK88" s="638" t="e">
        <v>#N/A</v>
      </c>
      <c r="BL88" s="306" t="e">
        <v>#N/A</v>
      </c>
      <c r="BM88" s="775" t="e">
        <v>#N/A</v>
      </c>
      <c r="BN88" s="306" t="e">
        <v>#N/A</v>
      </c>
      <c r="BO88" s="775" t="e">
        <v>#N/A</v>
      </c>
      <c r="BP88" s="306" t="e">
        <v>#N/A</v>
      </c>
      <c r="BQ88" s="775" t="e">
        <v>#N/A</v>
      </c>
      <c r="BR88" s="306" t="e">
        <v>#N/A</v>
      </c>
      <c r="BS88" s="775" t="e">
        <v>#N/A</v>
      </c>
      <c r="BT88" s="265" t="e">
        <v>#N/A</v>
      </c>
      <c r="BU88" s="266" t="e">
        <v>#N/A</v>
      </c>
      <c r="BV88" s="274" t="e">
        <v>#N/A</v>
      </c>
      <c r="BW88" s="259" t="e">
        <v>#N/A</v>
      </c>
      <c r="BX88" s="274" t="e">
        <v>#N/A</v>
      </c>
      <c r="BY88" s="638" t="e">
        <v>#N/A</v>
      </c>
      <c r="BZ88" s="274" t="e">
        <v>#N/A</v>
      </c>
      <c r="CA88" s="638" t="e">
        <v>#N/A</v>
      </c>
      <c r="CB88" s="274" t="e">
        <v>#N/A</v>
      </c>
      <c r="CC88" s="638" t="e">
        <v>#N/A</v>
      </c>
      <c r="CD88" s="274" t="e">
        <v>#N/A</v>
      </c>
      <c r="CE88" s="638" t="e">
        <v>#N/A</v>
      </c>
      <c r="CF88" s="274" t="e">
        <v>#N/A</v>
      </c>
      <c r="CG88" s="638" t="e">
        <v>#N/A</v>
      </c>
      <c r="CH88" s="274" t="e">
        <v>#N/A</v>
      </c>
      <c r="CI88" s="638" t="e">
        <v>#N/A</v>
      </c>
      <c r="CJ88" s="274" t="e">
        <v>#N/A</v>
      </c>
      <c r="CK88" s="638" t="e">
        <v>#N/A</v>
      </c>
      <c r="CL88" s="274" t="e">
        <v>#N/A</v>
      </c>
      <c r="CM88" s="638" t="e">
        <v>#N/A</v>
      </c>
      <c r="CN88" s="274" t="e">
        <v>#N/A</v>
      </c>
      <c r="CO88" s="638" t="e">
        <v>#N/A</v>
      </c>
      <c r="CP88" s="274" t="e">
        <v>#N/A</v>
      </c>
      <c r="CQ88" s="638" t="e">
        <v>#N/A</v>
      </c>
      <c r="CR88" s="274" t="e">
        <v>#N/A</v>
      </c>
      <c r="CS88" s="638" t="e">
        <v>#N/A</v>
      </c>
      <c r="CT88" s="274" t="e">
        <v>#N/A</v>
      </c>
      <c r="CU88" s="638" t="e">
        <v>#N/A</v>
      </c>
      <c r="CV88" s="306" t="e">
        <v>#N/A</v>
      </c>
      <c r="CW88" s="775" t="e">
        <v>#N/A</v>
      </c>
      <c r="CX88" s="306" t="e">
        <v>#N/A</v>
      </c>
      <c r="CY88" s="775" t="e">
        <v>#N/A</v>
      </c>
      <c r="CZ88" s="306" t="e">
        <v>#N/A</v>
      </c>
      <c r="DA88" s="775" t="e">
        <v>#N/A</v>
      </c>
      <c r="DB88" s="306" t="e">
        <v>#N/A</v>
      </c>
      <c r="DC88" s="775" t="e">
        <v>#N/A</v>
      </c>
      <c r="DD88" s="265" t="e">
        <v>#N/A</v>
      </c>
      <c r="DE88" s="283" t="e">
        <v>#N/A</v>
      </c>
    </row>
    <row r="89" spans="1:111" x14ac:dyDescent="0.2">
      <c r="A89" s="212" t="s">
        <v>316</v>
      </c>
      <c r="B89" s="258" t="e">
        <v>#N/A</v>
      </c>
      <c r="C89" s="633" t="e">
        <v>#N/A</v>
      </c>
      <c r="D89" s="274" t="e">
        <v>#N/A</v>
      </c>
      <c r="E89" s="633" t="e">
        <v>#N/A</v>
      </c>
      <c r="F89" s="274" t="e">
        <v>#N/A</v>
      </c>
      <c r="G89" s="633" t="e">
        <v>#N/A</v>
      </c>
      <c r="H89" s="274" t="e">
        <v>#N/A</v>
      </c>
      <c r="I89" s="633" t="e">
        <v>#N/A</v>
      </c>
      <c r="J89" s="274" t="e">
        <v>#N/A</v>
      </c>
      <c r="K89" s="633" t="e">
        <v>#N/A</v>
      </c>
      <c r="L89" s="274" t="e">
        <v>#N/A</v>
      </c>
      <c r="M89" s="633" t="e">
        <v>#N/A</v>
      </c>
      <c r="N89" s="274" t="e">
        <v>#N/A</v>
      </c>
      <c r="O89" s="633" t="e">
        <v>#N/A</v>
      </c>
      <c r="P89" s="274" t="e">
        <v>#N/A</v>
      </c>
      <c r="Q89" s="633" t="e">
        <v>#N/A</v>
      </c>
      <c r="R89" s="274" t="e">
        <v>#N/A</v>
      </c>
      <c r="S89" s="633" t="e">
        <v>#N/A</v>
      </c>
      <c r="T89" s="274" t="e">
        <v>#N/A</v>
      </c>
      <c r="U89" s="633" t="e">
        <v>#N/A</v>
      </c>
      <c r="V89" s="274" t="e">
        <v>#N/A</v>
      </c>
      <c r="W89" s="633" t="e">
        <v>#N/A</v>
      </c>
      <c r="X89" s="274" t="e">
        <v>#N/A</v>
      </c>
      <c r="Y89" s="633" t="e">
        <v>#N/A</v>
      </c>
      <c r="Z89" s="274" t="e">
        <v>#N/A</v>
      </c>
      <c r="AA89" s="633" t="e">
        <v>#N/A</v>
      </c>
      <c r="AB89" s="306" t="e">
        <v>#N/A</v>
      </c>
      <c r="AC89" s="647" t="e">
        <v>#N/A</v>
      </c>
      <c r="AD89" s="306" t="e">
        <v>#N/A</v>
      </c>
      <c r="AE89" s="647" t="e">
        <v>#N/A</v>
      </c>
      <c r="AF89" s="306" t="e">
        <v>#N/A</v>
      </c>
      <c r="AG89" s="647" t="e">
        <v>#N/A</v>
      </c>
      <c r="AH89" s="306" t="e">
        <v>#N/A</v>
      </c>
      <c r="AI89" s="647" t="e">
        <v>#N/A</v>
      </c>
      <c r="AJ89" s="265" t="e">
        <v>#N/A</v>
      </c>
      <c r="AK89" s="267" t="e">
        <v>#N/A</v>
      </c>
      <c r="AL89" s="268" t="e">
        <v>#N/A</v>
      </c>
      <c r="AM89" s="638" t="e">
        <v>#N/A</v>
      </c>
      <c r="AN89" s="274" t="e">
        <v>#N/A</v>
      </c>
      <c r="AO89" s="638" t="e">
        <v>#N/A</v>
      </c>
      <c r="AP89" s="274" t="e">
        <v>#N/A</v>
      </c>
      <c r="AQ89" s="638" t="e">
        <v>#N/A</v>
      </c>
      <c r="AR89" s="274" t="e">
        <v>#N/A</v>
      </c>
      <c r="AS89" s="638" t="e">
        <v>#N/A</v>
      </c>
      <c r="AT89" s="274" t="e">
        <v>#N/A</v>
      </c>
      <c r="AU89" s="638" t="e">
        <v>#N/A</v>
      </c>
      <c r="AV89" s="274" t="e">
        <v>#N/A</v>
      </c>
      <c r="AW89" s="638" t="e">
        <v>#N/A</v>
      </c>
      <c r="AX89" s="274" t="e">
        <v>#N/A</v>
      </c>
      <c r="AY89" s="638" t="e">
        <v>#N/A</v>
      </c>
      <c r="AZ89" s="274" t="e">
        <v>#N/A</v>
      </c>
      <c r="BA89" s="638" t="e">
        <v>#N/A</v>
      </c>
      <c r="BB89" s="274" t="e">
        <v>#N/A</v>
      </c>
      <c r="BC89" s="638" t="e">
        <v>#N/A</v>
      </c>
      <c r="BD89" s="274" t="e">
        <v>#N/A</v>
      </c>
      <c r="BE89" s="638" t="e">
        <v>#N/A</v>
      </c>
      <c r="BF89" s="274" t="e">
        <v>#N/A</v>
      </c>
      <c r="BG89" s="638" t="e">
        <v>#N/A</v>
      </c>
      <c r="BH89" s="274" t="e">
        <v>#N/A</v>
      </c>
      <c r="BI89" s="638" t="e">
        <v>#N/A</v>
      </c>
      <c r="BJ89" s="274" t="e">
        <v>#N/A</v>
      </c>
      <c r="BK89" s="638" t="e">
        <v>#N/A</v>
      </c>
      <c r="BL89" s="306" t="e">
        <v>#N/A</v>
      </c>
      <c r="BM89" s="775" t="e">
        <v>#N/A</v>
      </c>
      <c r="BN89" s="306" t="e">
        <v>#N/A</v>
      </c>
      <c r="BO89" s="775" t="e">
        <v>#N/A</v>
      </c>
      <c r="BP89" s="306" t="e">
        <v>#N/A</v>
      </c>
      <c r="BQ89" s="775" t="e">
        <v>#N/A</v>
      </c>
      <c r="BR89" s="306" t="e">
        <v>#N/A</v>
      </c>
      <c r="BS89" s="775" t="e">
        <v>#N/A</v>
      </c>
      <c r="BT89" s="265" t="e">
        <v>#N/A</v>
      </c>
      <c r="BU89" s="266" t="e">
        <v>#N/A</v>
      </c>
      <c r="BV89" s="274" t="e">
        <v>#N/A</v>
      </c>
      <c r="BW89" s="259" t="e">
        <v>#N/A</v>
      </c>
      <c r="BX89" s="274" t="e">
        <v>#N/A</v>
      </c>
      <c r="BY89" s="638" t="e">
        <v>#N/A</v>
      </c>
      <c r="BZ89" s="274" t="e">
        <v>#N/A</v>
      </c>
      <c r="CA89" s="638" t="e">
        <v>#N/A</v>
      </c>
      <c r="CB89" s="274" t="e">
        <v>#N/A</v>
      </c>
      <c r="CC89" s="638" t="e">
        <v>#N/A</v>
      </c>
      <c r="CD89" s="274" t="e">
        <v>#N/A</v>
      </c>
      <c r="CE89" s="638" t="e">
        <v>#N/A</v>
      </c>
      <c r="CF89" s="274" t="e">
        <v>#N/A</v>
      </c>
      <c r="CG89" s="638" t="e">
        <v>#N/A</v>
      </c>
      <c r="CH89" s="274" t="e">
        <v>#N/A</v>
      </c>
      <c r="CI89" s="638" t="e">
        <v>#N/A</v>
      </c>
      <c r="CJ89" s="274" t="e">
        <v>#N/A</v>
      </c>
      <c r="CK89" s="638" t="e">
        <v>#N/A</v>
      </c>
      <c r="CL89" s="274" t="e">
        <v>#N/A</v>
      </c>
      <c r="CM89" s="638" t="e">
        <v>#N/A</v>
      </c>
      <c r="CN89" s="274" t="e">
        <v>#N/A</v>
      </c>
      <c r="CO89" s="638" t="e">
        <v>#N/A</v>
      </c>
      <c r="CP89" s="274" t="e">
        <v>#N/A</v>
      </c>
      <c r="CQ89" s="638" t="e">
        <v>#N/A</v>
      </c>
      <c r="CR89" s="274" t="e">
        <v>#N/A</v>
      </c>
      <c r="CS89" s="638" t="e">
        <v>#N/A</v>
      </c>
      <c r="CT89" s="274" t="e">
        <v>#N/A</v>
      </c>
      <c r="CU89" s="638" t="e">
        <v>#N/A</v>
      </c>
      <c r="CV89" s="306" t="e">
        <v>#N/A</v>
      </c>
      <c r="CW89" s="775" t="e">
        <v>#N/A</v>
      </c>
      <c r="CX89" s="306" t="e">
        <v>#N/A</v>
      </c>
      <c r="CY89" s="775" t="e">
        <v>#N/A</v>
      </c>
      <c r="CZ89" s="306" t="e">
        <v>#N/A</v>
      </c>
      <c r="DA89" s="775" t="e">
        <v>#N/A</v>
      </c>
      <c r="DB89" s="306" t="e">
        <v>#N/A</v>
      </c>
      <c r="DC89" s="775" t="e">
        <v>#N/A</v>
      </c>
      <c r="DD89" s="265" t="e">
        <v>#N/A</v>
      </c>
      <c r="DE89" s="283" t="e">
        <v>#N/A</v>
      </c>
    </row>
    <row r="90" spans="1:111" x14ac:dyDescent="0.2">
      <c r="A90" s="212" t="s">
        <v>317</v>
      </c>
      <c r="B90" s="258" t="e">
        <v>#N/A</v>
      </c>
      <c r="C90" s="633" t="e">
        <v>#N/A</v>
      </c>
      <c r="D90" s="274" t="e">
        <v>#N/A</v>
      </c>
      <c r="E90" s="633" t="e">
        <v>#N/A</v>
      </c>
      <c r="F90" s="274" t="e">
        <v>#N/A</v>
      </c>
      <c r="G90" s="633" t="e">
        <v>#N/A</v>
      </c>
      <c r="H90" s="274" t="e">
        <v>#N/A</v>
      </c>
      <c r="I90" s="633" t="e">
        <v>#N/A</v>
      </c>
      <c r="J90" s="274" t="e">
        <v>#N/A</v>
      </c>
      <c r="K90" s="633" t="e">
        <v>#N/A</v>
      </c>
      <c r="L90" s="274" t="e">
        <v>#N/A</v>
      </c>
      <c r="M90" s="633" t="e">
        <v>#N/A</v>
      </c>
      <c r="N90" s="274" t="e">
        <v>#N/A</v>
      </c>
      <c r="O90" s="633" t="e">
        <v>#N/A</v>
      </c>
      <c r="P90" s="274" t="e">
        <v>#N/A</v>
      </c>
      <c r="Q90" s="633" t="e">
        <v>#N/A</v>
      </c>
      <c r="R90" s="274" t="e">
        <v>#N/A</v>
      </c>
      <c r="S90" s="633" t="e">
        <v>#N/A</v>
      </c>
      <c r="T90" s="274" t="e">
        <v>#N/A</v>
      </c>
      <c r="U90" s="633" t="e">
        <v>#N/A</v>
      </c>
      <c r="V90" s="274" t="e">
        <v>#N/A</v>
      </c>
      <c r="W90" s="633" t="e">
        <v>#N/A</v>
      </c>
      <c r="X90" s="274" t="e">
        <v>#N/A</v>
      </c>
      <c r="Y90" s="633" t="e">
        <v>#N/A</v>
      </c>
      <c r="Z90" s="274" t="e">
        <v>#N/A</v>
      </c>
      <c r="AA90" s="633" t="e">
        <v>#N/A</v>
      </c>
      <c r="AB90" s="306" t="e">
        <v>#N/A</v>
      </c>
      <c r="AC90" s="647" t="e">
        <v>#N/A</v>
      </c>
      <c r="AD90" s="306" t="e">
        <v>#N/A</v>
      </c>
      <c r="AE90" s="647" t="e">
        <v>#N/A</v>
      </c>
      <c r="AF90" s="306" t="e">
        <v>#N/A</v>
      </c>
      <c r="AG90" s="647" t="e">
        <v>#N/A</v>
      </c>
      <c r="AH90" s="306" t="e">
        <v>#N/A</v>
      </c>
      <c r="AI90" s="647" t="e">
        <v>#N/A</v>
      </c>
      <c r="AJ90" s="265" t="e">
        <v>#N/A</v>
      </c>
      <c r="AK90" s="267" t="e">
        <v>#N/A</v>
      </c>
      <c r="AL90" s="268" t="e">
        <v>#N/A</v>
      </c>
      <c r="AM90" s="638" t="e">
        <v>#N/A</v>
      </c>
      <c r="AN90" s="274" t="e">
        <v>#N/A</v>
      </c>
      <c r="AO90" s="638" t="e">
        <v>#N/A</v>
      </c>
      <c r="AP90" s="274" t="e">
        <v>#N/A</v>
      </c>
      <c r="AQ90" s="638" t="e">
        <v>#N/A</v>
      </c>
      <c r="AR90" s="274" t="e">
        <v>#N/A</v>
      </c>
      <c r="AS90" s="638" t="e">
        <v>#N/A</v>
      </c>
      <c r="AT90" s="274" t="e">
        <v>#N/A</v>
      </c>
      <c r="AU90" s="638" t="e">
        <v>#N/A</v>
      </c>
      <c r="AV90" s="274" t="e">
        <v>#N/A</v>
      </c>
      <c r="AW90" s="638" t="e">
        <v>#N/A</v>
      </c>
      <c r="AX90" s="274" t="e">
        <v>#N/A</v>
      </c>
      <c r="AY90" s="638" t="e">
        <v>#N/A</v>
      </c>
      <c r="AZ90" s="274" t="e">
        <v>#N/A</v>
      </c>
      <c r="BA90" s="638" t="e">
        <v>#N/A</v>
      </c>
      <c r="BB90" s="274" t="e">
        <v>#N/A</v>
      </c>
      <c r="BC90" s="638" t="e">
        <v>#N/A</v>
      </c>
      <c r="BD90" s="274" t="e">
        <v>#N/A</v>
      </c>
      <c r="BE90" s="638" t="e">
        <v>#N/A</v>
      </c>
      <c r="BF90" s="274" t="e">
        <v>#N/A</v>
      </c>
      <c r="BG90" s="638" t="e">
        <v>#N/A</v>
      </c>
      <c r="BH90" s="274" t="e">
        <v>#N/A</v>
      </c>
      <c r="BI90" s="638" t="e">
        <v>#N/A</v>
      </c>
      <c r="BJ90" s="274" t="e">
        <v>#N/A</v>
      </c>
      <c r="BK90" s="638" t="e">
        <v>#N/A</v>
      </c>
      <c r="BL90" s="306" t="e">
        <v>#N/A</v>
      </c>
      <c r="BM90" s="775" t="e">
        <v>#N/A</v>
      </c>
      <c r="BN90" s="306" t="e">
        <v>#N/A</v>
      </c>
      <c r="BO90" s="775" t="e">
        <v>#N/A</v>
      </c>
      <c r="BP90" s="306" t="e">
        <v>#N/A</v>
      </c>
      <c r="BQ90" s="775" t="e">
        <v>#N/A</v>
      </c>
      <c r="BR90" s="306" t="e">
        <v>#N/A</v>
      </c>
      <c r="BS90" s="775" t="e">
        <v>#N/A</v>
      </c>
      <c r="BT90" s="265" t="e">
        <v>#N/A</v>
      </c>
      <c r="BU90" s="266" t="e">
        <v>#N/A</v>
      </c>
      <c r="BV90" s="274" t="e">
        <v>#N/A</v>
      </c>
      <c r="BW90" s="259" t="e">
        <v>#N/A</v>
      </c>
      <c r="BX90" s="274" t="e">
        <v>#N/A</v>
      </c>
      <c r="BY90" s="638" t="e">
        <v>#N/A</v>
      </c>
      <c r="BZ90" s="274" t="e">
        <v>#N/A</v>
      </c>
      <c r="CA90" s="638" t="e">
        <v>#N/A</v>
      </c>
      <c r="CB90" s="274" t="e">
        <v>#N/A</v>
      </c>
      <c r="CC90" s="638" t="e">
        <v>#N/A</v>
      </c>
      <c r="CD90" s="274" t="e">
        <v>#N/A</v>
      </c>
      <c r="CE90" s="638" t="e">
        <v>#N/A</v>
      </c>
      <c r="CF90" s="274" t="e">
        <v>#N/A</v>
      </c>
      <c r="CG90" s="638" t="e">
        <v>#N/A</v>
      </c>
      <c r="CH90" s="274" t="e">
        <v>#N/A</v>
      </c>
      <c r="CI90" s="638" t="e">
        <v>#N/A</v>
      </c>
      <c r="CJ90" s="274" t="e">
        <v>#N/A</v>
      </c>
      <c r="CK90" s="638" t="e">
        <v>#N/A</v>
      </c>
      <c r="CL90" s="274" t="e">
        <v>#N/A</v>
      </c>
      <c r="CM90" s="638" t="e">
        <v>#N/A</v>
      </c>
      <c r="CN90" s="274" t="e">
        <v>#N/A</v>
      </c>
      <c r="CO90" s="638" t="e">
        <v>#N/A</v>
      </c>
      <c r="CP90" s="274" t="e">
        <v>#N/A</v>
      </c>
      <c r="CQ90" s="638" t="e">
        <v>#N/A</v>
      </c>
      <c r="CR90" s="274" t="e">
        <v>#N/A</v>
      </c>
      <c r="CS90" s="638" t="e">
        <v>#N/A</v>
      </c>
      <c r="CT90" s="274" t="e">
        <v>#N/A</v>
      </c>
      <c r="CU90" s="638" t="e">
        <v>#N/A</v>
      </c>
      <c r="CV90" s="306" t="e">
        <v>#N/A</v>
      </c>
      <c r="CW90" s="775" t="e">
        <v>#N/A</v>
      </c>
      <c r="CX90" s="306" t="e">
        <v>#N/A</v>
      </c>
      <c r="CY90" s="775" t="e">
        <v>#N/A</v>
      </c>
      <c r="CZ90" s="306" t="e">
        <v>#N/A</v>
      </c>
      <c r="DA90" s="775" t="e">
        <v>#N/A</v>
      </c>
      <c r="DB90" s="306" t="e">
        <v>#N/A</v>
      </c>
      <c r="DC90" s="775" t="e">
        <v>#N/A</v>
      </c>
      <c r="DD90" s="265" t="e">
        <v>#N/A</v>
      </c>
      <c r="DE90" s="283" t="e">
        <v>#N/A</v>
      </c>
    </row>
    <row r="91" spans="1:111" x14ac:dyDescent="0.2">
      <c r="A91" s="212" t="s">
        <v>318</v>
      </c>
      <c r="B91" s="258" t="e">
        <v>#N/A</v>
      </c>
      <c r="C91" s="633" t="e">
        <v>#N/A</v>
      </c>
      <c r="D91" s="274" t="e">
        <v>#N/A</v>
      </c>
      <c r="E91" s="633" t="e">
        <v>#N/A</v>
      </c>
      <c r="F91" s="274" t="e">
        <v>#N/A</v>
      </c>
      <c r="G91" s="633" t="e">
        <v>#N/A</v>
      </c>
      <c r="H91" s="274" t="e">
        <v>#N/A</v>
      </c>
      <c r="I91" s="633" t="e">
        <v>#N/A</v>
      </c>
      <c r="J91" s="274" t="e">
        <v>#N/A</v>
      </c>
      <c r="K91" s="633" t="e">
        <v>#N/A</v>
      </c>
      <c r="L91" s="274" t="e">
        <v>#N/A</v>
      </c>
      <c r="M91" s="633" t="e">
        <v>#N/A</v>
      </c>
      <c r="N91" s="274" t="e">
        <v>#N/A</v>
      </c>
      <c r="O91" s="633" t="e">
        <v>#N/A</v>
      </c>
      <c r="P91" s="274" t="e">
        <v>#N/A</v>
      </c>
      <c r="Q91" s="633" t="e">
        <v>#N/A</v>
      </c>
      <c r="R91" s="274" t="e">
        <v>#N/A</v>
      </c>
      <c r="S91" s="633" t="e">
        <v>#N/A</v>
      </c>
      <c r="T91" s="274" t="e">
        <v>#N/A</v>
      </c>
      <c r="U91" s="633" t="e">
        <v>#N/A</v>
      </c>
      <c r="V91" s="274" t="e">
        <v>#N/A</v>
      </c>
      <c r="W91" s="633" t="e">
        <v>#N/A</v>
      </c>
      <c r="X91" s="274" t="e">
        <v>#N/A</v>
      </c>
      <c r="Y91" s="633" t="e">
        <v>#N/A</v>
      </c>
      <c r="Z91" s="274" t="e">
        <v>#N/A</v>
      </c>
      <c r="AA91" s="633" t="e">
        <v>#N/A</v>
      </c>
      <c r="AB91" s="306" t="e">
        <v>#N/A</v>
      </c>
      <c r="AC91" s="647" t="e">
        <v>#N/A</v>
      </c>
      <c r="AD91" s="306" t="e">
        <v>#N/A</v>
      </c>
      <c r="AE91" s="647" t="e">
        <v>#N/A</v>
      </c>
      <c r="AF91" s="306" t="e">
        <v>#N/A</v>
      </c>
      <c r="AG91" s="647" t="e">
        <v>#N/A</v>
      </c>
      <c r="AH91" s="306" t="e">
        <v>#N/A</v>
      </c>
      <c r="AI91" s="647" t="e">
        <v>#N/A</v>
      </c>
      <c r="AJ91" s="265" t="e">
        <v>#N/A</v>
      </c>
      <c r="AK91" s="267" t="e">
        <v>#N/A</v>
      </c>
      <c r="AL91" s="268" t="e">
        <v>#N/A</v>
      </c>
      <c r="AM91" s="638" t="e">
        <v>#N/A</v>
      </c>
      <c r="AN91" s="274" t="e">
        <v>#N/A</v>
      </c>
      <c r="AO91" s="638" t="e">
        <v>#N/A</v>
      </c>
      <c r="AP91" s="274" t="e">
        <v>#N/A</v>
      </c>
      <c r="AQ91" s="638" t="e">
        <v>#N/A</v>
      </c>
      <c r="AR91" s="274" t="e">
        <v>#N/A</v>
      </c>
      <c r="AS91" s="638" t="e">
        <v>#N/A</v>
      </c>
      <c r="AT91" s="274" t="e">
        <v>#N/A</v>
      </c>
      <c r="AU91" s="638" t="e">
        <v>#N/A</v>
      </c>
      <c r="AV91" s="274" t="e">
        <v>#N/A</v>
      </c>
      <c r="AW91" s="638" t="e">
        <v>#N/A</v>
      </c>
      <c r="AX91" s="274" t="e">
        <v>#N/A</v>
      </c>
      <c r="AY91" s="638" t="e">
        <v>#N/A</v>
      </c>
      <c r="AZ91" s="274" t="e">
        <v>#N/A</v>
      </c>
      <c r="BA91" s="638" t="e">
        <v>#N/A</v>
      </c>
      <c r="BB91" s="274" t="e">
        <v>#N/A</v>
      </c>
      <c r="BC91" s="638" t="e">
        <v>#N/A</v>
      </c>
      <c r="BD91" s="274" t="e">
        <v>#N/A</v>
      </c>
      <c r="BE91" s="638" t="e">
        <v>#N/A</v>
      </c>
      <c r="BF91" s="274" t="e">
        <v>#N/A</v>
      </c>
      <c r="BG91" s="638" t="e">
        <v>#N/A</v>
      </c>
      <c r="BH91" s="274" t="e">
        <v>#N/A</v>
      </c>
      <c r="BI91" s="638" t="e">
        <v>#N/A</v>
      </c>
      <c r="BJ91" s="274" t="e">
        <v>#N/A</v>
      </c>
      <c r="BK91" s="638" t="e">
        <v>#N/A</v>
      </c>
      <c r="BL91" s="306" t="e">
        <v>#N/A</v>
      </c>
      <c r="BM91" s="775" t="e">
        <v>#N/A</v>
      </c>
      <c r="BN91" s="306" t="e">
        <v>#N/A</v>
      </c>
      <c r="BO91" s="775" t="e">
        <v>#N/A</v>
      </c>
      <c r="BP91" s="306" t="e">
        <v>#N/A</v>
      </c>
      <c r="BQ91" s="775" t="e">
        <v>#N/A</v>
      </c>
      <c r="BR91" s="306" t="e">
        <v>#N/A</v>
      </c>
      <c r="BS91" s="775" t="e">
        <v>#N/A</v>
      </c>
      <c r="BT91" s="265" t="e">
        <v>#N/A</v>
      </c>
      <c r="BU91" s="266" t="e">
        <v>#N/A</v>
      </c>
      <c r="BV91" s="274" t="e">
        <v>#N/A</v>
      </c>
      <c r="BW91" s="259" t="e">
        <v>#N/A</v>
      </c>
      <c r="BX91" s="274" t="e">
        <v>#N/A</v>
      </c>
      <c r="BY91" s="638" t="e">
        <v>#N/A</v>
      </c>
      <c r="BZ91" s="274" t="e">
        <v>#N/A</v>
      </c>
      <c r="CA91" s="638" t="e">
        <v>#N/A</v>
      </c>
      <c r="CB91" s="274" t="e">
        <v>#N/A</v>
      </c>
      <c r="CC91" s="638" t="e">
        <v>#N/A</v>
      </c>
      <c r="CD91" s="274" t="e">
        <v>#N/A</v>
      </c>
      <c r="CE91" s="638" t="e">
        <v>#N/A</v>
      </c>
      <c r="CF91" s="274" t="e">
        <v>#N/A</v>
      </c>
      <c r="CG91" s="638" t="e">
        <v>#N/A</v>
      </c>
      <c r="CH91" s="274" t="e">
        <v>#N/A</v>
      </c>
      <c r="CI91" s="638" t="e">
        <v>#N/A</v>
      </c>
      <c r="CJ91" s="274" t="e">
        <v>#N/A</v>
      </c>
      <c r="CK91" s="638" t="e">
        <v>#N/A</v>
      </c>
      <c r="CL91" s="274" t="e">
        <v>#N/A</v>
      </c>
      <c r="CM91" s="638" t="e">
        <v>#N/A</v>
      </c>
      <c r="CN91" s="274" t="e">
        <v>#N/A</v>
      </c>
      <c r="CO91" s="638" t="e">
        <v>#N/A</v>
      </c>
      <c r="CP91" s="274" t="e">
        <v>#N/A</v>
      </c>
      <c r="CQ91" s="638" t="e">
        <v>#N/A</v>
      </c>
      <c r="CR91" s="274" t="e">
        <v>#N/A</v>
      </c>
      <c r="CS91" s="638" t="e">
        <v>#N/A</v>
      </c>
      <c r="CT91" s="274" t="e">
        <v>#N/A</v>
      </c>
      <c r="CU91" s="638" t="e">
        <v>#N/A</v>
      </c>
      <c r="CV91" s="306" t="e">
        <v>#N/A</v>
      </c>
      <c r="CW91" s="775" t="e">
        <v>#N/A</v>
      </c>
      <c r="CX91" s="306" t="e">
        <v>#N/A</v>
      </c>
      <c r="CY91" s="775" t="e">
        <v>#N/A</v>
      </c>
      <c r="CZ91" s="306" t="e">
        <v>#N/A</v>
      </c>
      <c r="DA91" s="775" t="e">
        <v>#N/A</v>
      </c>
      <c r="DB91" s="306" t="e">
        <v>#N/A</v>
      </c>
      <c r="DC91" s="775" t="e">
        <v>#N/A</v>
      </c>
      <c r="DD91" s="265" t="e">
        <v>#N/A</v>
      </c>
      <c r="DE91" s="283" t="e">
        <v>#N/A</v>
      </c>
    </row>
    <row r="92" spans="1:111" x14ac:dyDescent="0.2">
      <c r="A92" s="212" t="s">
        <v>319</v>
      </c>
      <c r="B92" s="258" t="e">
        <v>#N/A</v>
      </c>
      <c r="C92" s="633" t="e">
        <v>#N/A</v>
      </c>
      <c r="D92" s="274" t="e">
        <v>#N/A</v>
      </c>
      <c r="E92" s="633" t="e">
        <v>#N/A</v>
      </c>
      <c r="F92" s="274" t="e">
        <v>#N/A</v>
      </c>
      <c r="G92" s="633" t="e">
        <v>#N/A</v>
      </c>
      <c r="H92" s="274" t="e">
        <v>#N/A</v>
      </c>
      <c r="I92" s="633" t="e">
        <v>#N/A</v>
      </c>
      <c r="J92" s="274" t="e">
        <v>#N/A</v>
      </c>
      <c r="K92" s="633" t="e">
        <v>#N/A</v>
      </c>
      <c r="L92" s="274" t="e">
        <v>#N/A</v>
      </c>
      <c r="M92" s="633" t="e">
        <v>#N/A</v>
      </c>
      <c r="N92" s="274" t="e">
        <v>#N/A</v>
      </c>
      <c r="O92" s="633" t="e">
        <v>#N/A</v>
      </c>
      <c r="P92" s="274" t="e">
        <v>#N/A</v>
      </c>
      <c r="Q92" s="633" t="e">
        <v>#N/A</v>
      </c>
      <c r="R92" s="274" t="e">
        <v>#N/A</v>
      </c>
      <c r="S92" s="633" t="e">
        <v>#N/A</v>
      </c>
      <c r="T92" s="274" t="e">
        <v>#N/A</v>
      </c>
      <c r="U92" s="633" t="e">
        <v>#N/A</v>
      </c>
      <c r="V92" s="274" t="e">
        <v>#N/A</v>
      </c>
      <c r="W92" s="633" t="e">
        <v>#N/A</v>
      </c>
      <c r="X92" s="274" t="e">
        <v>#N/A</v>
      </c>
      <c r="Y92" s="633" t="e">
        <v>#N/A</v>
      </c>
      <c r="Z92" s="274" t="e">
        <v>#N/A</v>
      </c>
      <c r="AA92" s="633" t="e">
        <v>#N/A</v>
      </c>
      <c r="AB92" s="306" t="e">
        <v>#N/A</v>
      </c>
      <c r="AC92" s="647" t="e">
        <v>#N/A</v>
      </c>
      <c r="AD92" s="306" t="e">
        <v>#N/A</v>
      </c>
      <c r="AE92" s="647" t="e">
        <v>#N/A</v>
      </c>
      <c r="AF92" s="306" t="e">
        <v>#N/A</v>
      </c>
      <c r="AG92" s="647" t="e">
        <v>#N/A</v>
      </c>
      <c r="AH92" s="306" t="e">
        <v>#N/A</v>
      </c>
      <c r="AI92" s="647" t="e">
        <v>#N/A</v>
      </c>
      <c r="AJ92" s="265" t="e">
        <v>#N/A</v>
      </c>
      <c r="AK92" s="267" t="e">
        <v>#N/A</v>
      </c>
      <c r="AL92" s="268" t="e">
        <v>#N/A</v>
      </c>
      <c r="AM92" s="638" t="e">
        <v>#N/A</v>
      </c>
      <c r="AN92" s="274" t="e">
        <v>#N/A</v>
      </c>
      <c r="AO92" s="638" t="e">
        <v>#N/A</v>
      </c>
      <c r="AP92" s="274" t="e">
        <v>#N/A</v>
      </c>
      <c r="AQ92" s="638" t="e">
        <v>#N/A</v>
      </c>
      <c r="AR92" s="274" t="e">
        <v>#N/A</v>
      </c>
      <c r="AS92" s="638" t="e">
        <v>#N/A</v>
      </c>
      <c r="AT92" s="274" t="e">
        <v>#N/A</v>
      </c>
      <c r="AU92" s="638" t="e">
        <v>#N/A</v>
      </c>
      <c r="AV92" s="274" t="e">
        <v>#N/A</v>
      </c>
      <c r="AW92" s="638" t="e">
        <v>#N/A</v>
      </c>
      <c r="AX92" s="274" t="e">
        <v>#N/A</v>
      </c>
      <c r="AY92" s="638" t="e">
        <v>#N/A</v>
      </c>
      <c r="AZ92" s="274" t="e">
        <v>#N/A</v>
      </c>
      <c r="BA92" s="638" t="e">
        <v>#N/A</v>
      </c>
      <c r="BB92" s="274" t="e">
        <v>#N/A</v>
      </c>
      <c r="BC92" s="638" t="e">
        <v>#N/A</v>
      </c>
      <c r="BD92" s="274" t="e">
        <v>#N/A</v>
      </c>
      <c r="BE92" s="638" t="e">
        <v>#N/A</v>
      </c>
      <c r="BF92" s="274" t="e">
        <v>#N/A</v>
      </c>
      <c r="BG92" s="638" t="e">
        <v>#N/A</v>
      </c>
      <c r="BH92" s="274" t="e">
        <v>#N/A</v>
      </c>
      <c r="BI92" s="638" t="e">
        <v>#N/A</v>
      </c>
      <c r="BJ92" s="274" t="e">
        <v>#N/A</v>
      </c>
      <c r="BK92" s="638" t="e">
        <v>#N/A</v>
      </c>
      <c r="BL92" s="306" t="e">
        <v>#N/A</v>
      </c>
      <c r="BM92" s="775" t="e">
        <v>#N/A</v>
      </c>
      <c r="BN92" s="306" t="e">
        <v>#N/A</v>
      </c>
      <c r="BO92" s="775" t="e">
        <v>#N/A</v>
      </c>
      <c r="BP92" s="306" t="e">
        <v>#N/A</v>
      </c>
      <c r="BQ92" s="775" t="e">
        <v>#N/A</v>
      </c>
      <c r="BR92" s="306" t="e">
        <v>#N/A</v>
      </c>
      <c r="BS92" s="775" t="e">
        <v>#N/A</v>
      </c>
      <c r="BT92" s="265" t="e">
        <v>#N/A</v>
      </c>
      <c r="BU92" s="266" t="e">
        <v>#N/A</v>
      </c>
      <c r="BV92" s="274" t="e">
        <v>#N/A</v>
      </c>
      <c r="BW92" s="259" t="e">
        <v>#N/A</v>
      </c>
      <c r="BX92" s="274" t="e">
        <v>#N/A</v>
      </c>
      <c r="BY92" s="638" t="e">
        <v>#N/A</v>
      </c>
      <c r="BZ92" s="274" t="e">
        <v>#N/A</v>
      </c>
      <c r="CA92" s="638" t="e">
        <v>#N/A</v>
      </c>
      <c r="CB92" s="274" t="e">
        <v>#N/A</v>
      </c>
      <c r="CC92" s="638" t="e">
        <v>#N/A</v>
      </c>
      <c r="CD92" s="274" t="e">
        <v>#N/A</v>
      </c>
      <c r="CE92" s="638" t="e">
        <v>#N/A</v>
      </c>
      <c r="CF92" s="274" t="e">
        <v>#N/A</v>
      </c>
      <c r="CG92" s="638" t="e">
        <v>#N/A</v>
      </c>
      <c r="CH92" s="274" t="e">
        <v>#N/A</v>
      </c>
      <c r="CI92" s="638" t="e">
        <v>#N/A</v>
      </c>
      <c r="CJ92" s="274" t="e">
        <v>#N/A</v>
      </c>
      <c r="CK92" s="638" t="e">
        <v>#N/A</v>
      </c>
      <c r="CL92" s="274" t="e">
        <v>#N/A</v>
      </c>
      <c r="CM92" s="638" t="e">
        <v>#N/A</v>
      </c>
      <c r="CN92" s="274" t="e">
        <v>#N/A</v>
      </c>
      <c r="CO92" s="638" t="e">
        <v>#N/A</v>
      </c>
      <c r="CP92" s="274" t="e">
        <v>#N/A</v>
      </c>
      <c r="CQ92" s="638" t="e">
        <v>#N/A</v>
      </c>
      <c r="CR92" s="274" t="e">
        <v>#N/A</v>
      </c>
      <c r="CS92" s="638" t="e">
        <v>#N/A</v>
      </c>
      <c r="CT92" s="274" t="e">
        <v>#N/A</v>
      </c>
      <c r="CU92" s="638" t="e">
        <v>#N/A</v>
      </c>
      <c r="CV92" s="306" t="e">
        <v>#N/A</v>
      </c>
      <c r="CW92" s="775" t="e">
        <v>#N/A</v>
      </c>
      <c r="CX92" s="306" t="e">
        <v>#N/A</v>
      </c>
      <c r="CY92" s="775" t="e">
        <v>#N/A</v>
      </c>
      <c r="CZ92" s="306" t="e">
        <v>#N/A</v>
      </c>
      <c r="DA92" s="775" t="e">
        <v>#N/A</v>
      </c>
      <c r="DB92" s="306" t="e">
        <v>#N/A</v>
      </c>
      <c r="DC92" s="775" t="e">
        <v>#N/A</v>
      </c>
      <c r="DD92" s="265" t="e">
        <v>#N/A</v>
      </c>
      <c r="DE92" s="283" t="e">
        <v>#N/A</v>
      </c>
    </row>
    <row r="93" spans="1:111" x14ac:dyDescent="0.2">
      <c r="A93" s="212" t="s">
        <v>320</v>
      </c>
      <c r="B93" s="258" t="e">
        <v>#N/A</v>
      </c>
      <c r="C93" s="633" t="e">
        <v>#N/A</v>
      </c>
      <c r="D93" s="274" t="e">
        <v>#N/A</v>
      </c>
      <c r="E93" s="633" t="e">
        <v>#N/A</v>
      </c>
      <c r="F93" s="274" t="e">
        <v>#N/A</v>
      </c>
      <c r="G93" s="633" t="e">
        <v>#N/A</v>
      </c>
      <c r="H93" s="274" t="e">
        <v>#N/A</v>
      </c>
      <c r="I93" s="633" t="e">
        <v>#N/A</v>
      </c>
      <c r="J93" s="274" t="e">
        <v>#N/A</v>
      </c>
      <c r="K93" s="633" t="e">
        <v>#N/A</v>
      </c>
      <c r="L93" s="274" t="e">
        <v>#N/A</v>
      </c>
      <c r="M93" s="633" t="e">
        <v>#N/A</v>
      </c>
      <c r="N93" s="274" t="e">
        <v>#N/A</v>
      </c>
      <c r="O93" s="633" t="e">
        <v>#N/A</v>
      </c>
      <c r="P93" s="274" t="e">
        <v>#N/A</v>
      </c>
      <c r="Q93" s="633" t="e">
        <v>#N/A</v>
      </c>
      <c r="R93" s="274" t="e">
        <v>#N/A</v>
      </c>
      <c r="S93" s="633" t="e">
        <v>#N/A</v>
      </c>
      <c r="T93" s="274" t="e">
        <v>#N/A</v>
      </c>
      <c r="U93" s="633" t="e">
        <v>#N/A</v>
      </c>
      <c r="V93" s="274" t="e">
        <v>#N/A</v>
      </c>
      <c r="W93" s="633" t="e">
        <v>#N/A</v>
      </c>
      <c r="X93" s="274" t="e">
        <v>#N/A</v>
      </c>
      <c r="Y93" s="633" t="e">
        <v>#N/A</v>
      </c>
      <c r="Z93" s="274" t="e">
        <v>#N/A</v>
      </c>
      <c r="AA93" s="633" t="e">
        <v>#N/A</v>
      </c>
      <c r="AB93" s="306" t="e">
        <v>#N/A</v>
      </c>
      <c r="AC93" s="647" t="e">
        <v>#N/A</v>
      </c>
      <c r="AD93" s="306" t="e">
        <v>#N/A</v>
      </c>
      <c r="AE93" s="647" t="e">
        <v>#N/A</v>
      </c>
      <c r="AF93" s="306" t="e">
        <v>#N/A</v>
      </c>
      <c r="AG93" s="647" t="e">
        <v>#N/A</v>
      </c>
      <c r="AH93" s="306" t="e">
        <v>#N/A</v>
      </c>
      <c r="AI93" s="647" t="e">
        <v>#N/A</v>
      </c>
      <c r="AJ93" s="265" t="e">
        <v>#N/A</v>
      </c>
      <c r="AK93" s="267" t="e">
        <v>#N/A</v>
      </c>
      <c r="AL93" s="268" t="e">
        <v>#N/A</v>
      </c>
      <c r="AM93" s="638" t="e">
        <v>#N/A</v>
      </c>
      <c r="AN93" s="274" t="e">
        <v>#N/A</v>
      </c>
      <c r="AO93" s="638" t="e">
        <v>#N/A</v>
      </c>
      <c r="AP93" s="274" t="e">
        <v>#N/A</v>
      </c>
      <c r="AQ93" s="638" t="e">
        <v>#N/A</v>
      </c>
      <c r="AR93" s="274" t="e">
        <v>#N/A</v>
      </c>
      <c r="AS93" s="638" t="e">
        <v>#N/A</v>
      </c>
      <c r="AT93" s="274" t="e">
        <v>#N/A</v>
      </c>
      <c r="AU93" s="638" t="e">
        <v>#N/A</v>
      </c>
      <c r="AV93" s="274" t="e">
        <v>#N/A</v>
      </c>
      <c r="AW93" s="638" t="e">
        <v>#N/A</v>
      </c>
      <c r="AX93" s="274" t="e">
        <v>#N/A</v>
      </c>
      <c r="AY93" s="638" t="e">
        <v>#N/A</v>
      </c>
      <c r="AZ93" s="274" t="e">
        <v>#N/A</v>
      </c>
      <c r="BA93" s="638" t="e">
        <v>#N/A</v>
      </c>
      <c r="BB93" s="274" t="e">
        <v>#N/A</v>
      </c>
      <c r="BC93" s="638" t="e">
        <v>#N/A</v>
      </c>
      <c r="BD93" s="274" t="e">
        <v>#N/A</v>
      </c>
      <c r="BE93" s="638" t="e">
        <v>#N/A</v>
      </c>
      <c r="BF93" s="274" t="e">
        <v>#N/A</v>
      </c>
      <c r="BG93" s="638" t="e">
        <v>#N/A</v>
      </c>
      <c r="BH93" s="274" t="e">
        <v>#N/A</v>
      </c>
      <c r="BI93" s="638" t="e">
        <v>#N/A</v>
      </c>
      <c r="BJ93" s="274" t="e">
        <v>#N/A</v>
      </c>
      <c r="BK93" s="638" t="e">
        <v>#N/A</v>
      </c>
      <c r="BL93" s="306" t="e">
        <v>#N/A</v>
      </c>
      <c r="BM93" s="775" t="e">
        <v>#N/A</v>
      </c>
      <c r="BN93" s="306" t="e">
        <v>#N/A</v>
      </c>
      <c r="BO93" s="775" t="e">
        <v>#N/A</v>
      </c>
      <c r="BP93" s="306" t="e">
        <v>#N/A</v>
      </c>
      <c r="BQ93" s="775" t="e">
        <v>#N/A</v>
      </c>
      <c r="BR93" s="306" t="e">
        <v>#N/A</v>
      </c>
      <c r="BS93" s="775" t="e">
        <v>#N/A</v>
      </c>
      <c r="BT93" s="265" t="e">
        <v>#N/A</v>
      </c>
      <c r="BU93" s="266" t="e">
        <v>#N/A</v>
      </c>
      <c r="BV93" s="274" t="e">
        <v>#N/A</v>
      </c>
      <c r="BW93" s="259" t="e">
        <v>#N/A</v>
      </c>
      <c r="BX93" s="274" t="e">
        <v>#N/A</v>
      </c>
      <c r="BY93" s="638" t="e">
        <v>#N/A</v>
      </c>
      <c r="BZ93" s="274" t="e">
        <v>#N/A</v>
      </c>
      <c r="CA93" s="638" t="e">
        <v>#N/A</v>
      </c>
      <c r="CB93" s="274" t="e">
        <v>#N/A</v>
      </c>
      <c r="CC93" s="638" t="e">
        <v>#N/A</v>
      </c>
      <c r="CD93" s="274" t="e">
        <v>#N/A</v>
      </c>
      <c r="CE93" s="638" t="e">
        <v>#N/A</v>
      </c>
      <c r="CF93" s="274" t="e">
        <v>#N/A</v>
      </c>
      <c r="CG93" s="638" t="e">
        <v>#N/A</v>
      </c>
      <c r="CH93" s="274" t="e">
        <v>#N/A</v>
      </c>
      <c r="CI93" s="638" t="e">
        <v>#N/A</v>
      </c>
      <c r="CJ93" s="274" t="e">
        <v>#N/A</v>
      </c>
      <c r="CK93" s="638" t="e">
        <v>#N/A</v>
      </c>
      <c r="CL93" s="274" t="e">
        <v>#N/A</v>
      </c>
      <c r="CM93" s="638" t="e">
        <v>#N/A</v>
      </c>
      <c r="CN93" s="274" t="e">
        <v>#N/A</v>
      </c>
      <c r="CO93" s="638" t="e">
        <v>#N/A</v>
      </c>
      <c r="CP93" s="274" t="e">
        <v>#N/A</v>
      </c>
      <c r="CQ93" s="638" t="e">
        <v>#N/A</v>
      </c>
      <c r="CR93" s="274" t="e">
        <v>#N/A</v>
      </c>
      <c r="CS93" s="638" t="e">
        <v>#N/A</v>
      </c>
      <c r="CT93" s="274" t="e">
        <v>#N/A</v>
      </c>
      <c r="CU93" s="638" t="e">
        <v>#N/A</v>
      </c>
      <c r="CV93" s="306" t="e">
        <v>#N/A</v>
      </c>
      <c r="CW93" s="775" t="e">
        <v>#N/A</v>
      </c>
      <c r="CX93" s="306" t="e">
        <v>#N/A</v>
      </c>
      <c r="CY93" s="775" t="e">
        <v>#N/A</v>
      </c>
      <c r="CZ93" s="306" t="e">
        <v>#N/A</v>
      </c>
      <c r="DA93" s="775" t="e">
        <v>#N/A</v>
      </c>
      <c r="DB93" s="306" t="e">
        <v>#N/A</v>
      </c>
      <c r="DC93" s="775" t="e">
        <v>#N/A</v>
      </c>
      <c r="DD93" s="265" t="e">
        <v>#N/A</v>
      </c>
      <c r="DE93" s="283" t="e">
        <v>#N/A</v>
      </c>
    </row>
    <row r="94" spans="1:111" x14ac:dyDescent="0.2">
      <c r="A94" s="212" t="s">
        <v>321</v>
      </c>
      <c r="B94" s="258" t="e">
        <v>#N/A</v>
      </c>
      <c r="C94" s="633" t="e">
        <v>#N/A</v>
      </c>
      <c r="D94" s="274" t="e">
        <v>#N/A</v>
      </c>
      <c r="E94" s="633" t="e">
        <v>#N/A</v>
      </c>
      <c r="F94" s="274" t="e">
        <v>#N/A</v>
      </c>
      <c r="G94" s="633" t="e">
        <v>#N/A</v>
      </c>
      <c r="H94" s="274" t="e">
        <v>#N/A</v>
      </c>
      <c r="I94" s="633" t="e">
        <v>#N/A</v>
      </c>
      <c r="J94" s="274" t="e">
        <v>#N/A</v>
      </c>
      <c r="K94" s="633" t="e">
        <v>#N/A</v>
      </c>
      <c r="L94" s="274" t="e">
        <v>#N/A</v>
      </c>
      <c r="M94" s="633" t="e">
        <v>#N/A</v>
      </c>
      <c r="N94" s="274" t="e">
        <v>#N/A</v>
      </c>
      <c r="O94" s="633" t="e">
        <v>#N/A</v>
      </c>
      <c r="P94" s="274" t="e">
        <v>#N/A</v>
      </c>
      <c r="Q94" s="633" t="e">
        <v>#N/A</v>
      </c>
      <c r="R94" s="274" t="e">
        <v>#N/A</v>
      </c>
      <c r="S94" s="633" t="e">
        <v>#N/A</v>
      </c>
      <c r="T94" s="274" t="e">
        <v>#N/A</v>
      </c>
      <c r="U94" s="633" t="e">
        <v>#N/A</v>
      </c>
      <c r="V94" s="274" t="e">
        <v>#N/A</v>
      </c>
      <c r="W94" s="633" t="e">
        <v>#N/A</v>
      </c>
      <c r="X94" s="274" t="e">
        <v>#N/A</v>
      </c>
      <c r="Y94" s="633" t="e">
        <v>#N/A</v>
      </c>
      <c r="Z94" s="274" t="e">
        <v>#N/A</v>
      </c>
      <c r="AA94" s="633" t="e">
        <v>#N/A</v>
      </c>
      <c r="AB94" s="306" t="e">
        <v>#N/A</v>
      </c>
      <c r="AC94" s="647" t="e">
        <v>#N/A</v>
      </c>
      <c r="AD94" s="306" t="e">
        <v>#N/A</v>
      </c>
      <c r="AE94" s="647" t="e">
        <v>#N/A</v>
      </c>
      <c r="AF94" s="306" t="e">
        <v>#N/A</v>
      </c>
      <c r="AG94" s="647" t="e">
        <v>#N/A</v>
      </c>
      <c r="AH94" s="306" t="e">
        <v>#N/A</v>
      </c>
      <c r="AI94" s="647" t="e">
        <v>#N/A</v>
      </c>
      <c r="AJ94" s="265" t="e">
        <v>#N/A</v>
      </c>
      <c r="AK94" s="267" t="e">
        <v>#N/A</v>
      </c>
      <c r="AL94" s="268" t="e">
        <v>#N/A</v>
      </c>
      <c r="AM94" s="638" t="e">
        <v>#N/A</v>
      </c>
      <c r="AN94" s="274" t="e">
        <v>#N/A</v>
      </c>
      <c r="AO94" s="638" t="e">
        <v>#N/A</v>
      </c>
      <c r="AP94" s="274" t="e">
        <v>#N/A</v>
      </c>
      <c r="AQ94" s="638" t="e">
        <v>#N/A</v>
      </c>
      <c r="AR94" s="274" t="e">
        <v>#N/A</v>
      </c>
      <c r="AS94" s="638" t="e">
        <v>#N/A</v>
      </c>
      <c r="AT94" s="274" t="e">
        <v>#N/A</v>
      </c>
      <c r="AU94" s="638" t="e">
        <v>#N/A</v>
      </c>
      <c r="AV94" s="274" t="e">
        <v>#N/A</v>
      </c>
      <c r="AW94" s="638" t="e">
        <v>#N/A</v>
      </c>
      <c r="AX94" s="274" t="e">
        <v>#N/A</v>
      </c>
      <c r="AY94" s="638" t="e">
        <v>#N/A</v>
      </c>
      <c r="AZ94" s="274" t="e">
        <v>#N/A</v>
      </c>
      <c r="BA94" s="638" t="e">
        <v>#N/A</v>
      </c>
      <c r="BB94" s="274" t="e">
        <v>#N/A</v>
      </c>
      <c r="BC94" s="638" t="e">
        <v>#N/A</v>
      </c>
      <c r="BD94" s="274" t="e">
        <v>#N/A</v>
      </c>
      <c r="BE94" s="638" t="e">
        <v>#N/A</v>
      </c>
      <c r="BF94" s="274" t="e">
        <v>#N/A</v>
      </c>
      <c r="BG94" s="638" t="e">
        <v>#N/A</v>
      </c>
      <c r="BH94" s="274" t="e">
        <v>#N/A</v>
      </c>
      <c r="BI94" s="638" t="e">
        <v>#N/A</v>
      </c>
      <c r="BJ94" s="274" t="e">
        <v>#N/A</v>
      </c>
      <c r="BK94" s="638" t="e">
        <v>#N/A</v>
      </c>
      <c r="BL94" s="306" t="e">
        <v>#N/A</v>
      </c>
      <c r="BM94" s="775" t="e">
        <v>#N/A</v>
      </c>
      <c r="BN94" s="306" t="e">
        <v>#N/A</v>
      </c>
      <c r="BO94" s="775" t="e">
        <v>#N/A</v>
      </c>
      <c r="BP94" s="306" t="e">
        <v>#N/A</v>
      </c>
      <c r="BQ94" s="775" t="e">
        <v>#N/A</v>
      </c>
      <c r="BR94" s="306" t="e">
        <v>#N/A</v>
      </c>
      <c r="BS94" s="775" t="e">
        <v>#N/A</v>
      </c>
      <c r="BT94" s="265" t="e">
        <v>#N/A</v>
      </c>
      <c r="BU94" s="266" t="e">
        <v>#N/A</v>
      </c>
      <c r="BV94" s="274" t="e">
        <v>#N/A</v>
      </c>
      <c r="BW94" s="259" t="e">
        <v>#N/A</v>
      </c>
      <c r="BX94" s="274" t="e">
        <v>#N/A</v>
      </c>
      <c r="BY94" s="638" t="e">
        <v>#N/A</v>
      </c>
      <c r="BZ94" s="274" t="e">
        <v>#N/A</v>
      </c>
      <c r="CA94" s="638" t="e">
        <v>#N/A</v>
      </c>
      <c r="CB94" s="274" t="e">
        <v>#N/A</v>
      </c>
      <c r="CC94" s="638" t="e">
        <v>#N/A</v>
      </c>
      <c r="CD94" s="274" t="e">
        <v>#N/A</v>
      </c>
      <c r="CE94" s="638" t="e">
        <v>#N/A</v>
      </c>
      <c r="CF94" s="274" t="e">
        <v>#N/A</v>
      </c>
      <c r="CG94" s="638" t="e">
        <v>#N/A</v>
      </c>
      <c r="CH94" s="274" t="e">
        <v>#N/A</v>
      </c>
      <c r="CI94" s="638" t="e">
        <v>#N/A</v>
      </c>
      <c r="CJ94" s="274" t="e">
        <v>#N/A</v>
      </c>
      <c r="CK94" s="638" t="e">
        <v>#N/A</v>
      </c>
      <c r="CL94" s="274" t="e">
        <v>#N/A</v>
      </c>
      <c r="CM94" s="638" t="e">
        <v>#N/A</v>
      </c>
      <c r="CN94" s="274" t="e">
        <v>#N/A</v>
      </c>
      <c r="CO94" s="638" t="e">
        <v>#N/A</v>
      </c>
      <c r="CP94" s="274" t="e">
        <v>#N/A</v>
      </c>
      <c r="CQ94" s="638" t="e">
        <v>#N/A</v>
      </c>
      <c r="CR94" s="274" t="e">
        <v>#N/A</v>
      </c>
      <c r="CS94" s="638" t="e">
        <v>#N/A</v>
      </c>
      <c r="CT94" s="274" t="e">
        <v>#N/A</v>
      </c>
      <c r="CU94" s="638" t="e">
        <v>#N/A</v>
      </c>
      <c r="CV94" s="306" t="e">
        <v>#N/A</v>
      </c>
      <c r="CW94" s="775" t="e">
        <v>#N/A</v>
      </c>
      <c r="CX94" s="306" t="e">
        <v>#N/A</v>
      </c>
      <c r="CY94" s="775" t="e">
        <v>#N/A</v>
      </c>
      <c r="CZ94" s="306" t="e">
        <v>#N/A</v>
      </c>
      <c r="DA94" s="775" t="e">
        <v>#N/A</v>
      </c>
      <c r="DB94" s="306" t="e">
        <v>#N/A</v>
      </c>
      <c r="DC94" s="775" t="e">
        <v>#N/A</v>
      </c>
      <c r="DD94" s="265" t="e">
        <v>#N/A</v>
      </c>
      <c r="DE94" s="283" t="e">
        <v>#N/A</v>
      </c>
    </row>
    <row r="95" spans="1:111" x14ac:dyDescent="0.2">
      <c r="A95" s="212" t="s">
        <v>322</v>
      </c>
      <c r="B95" s="258" t="e">
        <v>#N/A</v>
      </c>
      <c r="C95" s="633" t="e">
        <v>#N/A</v>
      </c>
      <c r="D95" s="274" t="e">
        <v>#N/A</v>
      </c>
      <c r="E95" s="633" t="e">
        <v>#N/A</v>
      </c>
      <c r="F95" s="274" t="e">
        <v>#N/A</v>
      </c>
      <c r="G95" s="633" t="e">
        <v>#N/A</v>
      </c>
      <c r="H95" s="274" t="e">
        <v>#N/A</v>
      </c>
      <c r="I95" s="633" t="e">
        <v>#N/A</v>
      </c>
      <c r="J95" s="274" t="e">
        <v>#N/A</v>
      </c>
      <c r="K95" s="633" t="e">
        <v>#N/A</v>
      </c>
      <c r="L95" s="274" t="e">
        <v>#N/A</v>
      </c>
      <c r="M95" s="633" t="e">
        <v>#N/A</v>
      </c>
      <c r="N95" s="274" t="e">
        <v>#N/A</v>
      </c>
      <c r="O95" s="633" t="e">
        <v>#N/A</v>
      </c>
      <c r="P95" s="274" t="e">
        <v>#N/A</v>
      </c>
      <c r="Q95" s="633" t="e">
        <v>#N/A</v>
      </c>
      <c r="R95" s="274" t="e">
        <v>#N/A</v>
      </c>
      <c r="S95" s="633" t="e">
        <v>#N/A</v>
      </c>
      <c r="T95" s="274" t="e">
        <v>#N/A</v>
      </c>
      <c r="U95" s="633" t="e">
        <v>#N/A</v>
      </c>
      <c r="V95" s="274" t="e">
        <v>#N/A</v>
      </c>
      <c r="W95" s="633" t="e">
        <v>#N/A</v>
      </c>
      <c r="X95" s="274" t="e">
        <v>#N/A</v>
      </c>
      <c r="Y95" s="633" t="e">
        <v>#N/A</v>
      </c>
      <c r="Z95" s="274" t="e">
        <v>#N/A</v>
      </c>
      <c r="AA95" s="633" t="e">
        <v>#N/A</v>
      </c>
      <c r="AB95" s="306" t="e">
        <v>#N/A</v>
      </c>
      <c r="AC95" s="647" t="e">
        <v>#N/A</v>
      </c>
      <c r="AD95" s="306" t="e">
        <v>#N/A</v>
      </c>
      <c r="AE95" s="647" t="e">
        <v>#N/A</v>
      </c>
      <c r="AF95" s="306" t="e">
        <v>#N/A</v>
      </c>
      <c r="AG95" s="647" t="e">
        <v>#N/A</v>
      </c>
      <c r="AH95" s="306" t="e">
        <v>#N/A</v>
      </c>
      <c r="AI95" s="647" t="e">
        <v>#N/A</v>
      </c>
      <c r="AJ95" s="265" t="e">
        <v>#N/A</v>
      </c>
      <c r="AK95" s="267" t="e">
        <v>#N/A</v>
      </c>
      <c r="AL95" s="268" t="e">
        <v>#N/A</v>
      </c>
      <c r="AM95" s="638" t="e">
        <v>#N/A</v>
      </c>
      <c r="AN95" s="274" t="e">
        <v>#N/A</v>
      </c>
      <c r="AO95" s="638" t="e">
        <v>#N/A</v>
      </c>
      <c r="AP95" s="274" t="e">
        <v>#N/A</v>
      </c>
      <c r="AQ95" s="638" t="e">
        <v>#N/A</v>
      </c>
      <c r="AR95" s="274" t="e">
        <v>#N/A</v>
      </c>
      <c r="AS95" s="638" t="e">
        <v>#N/A</v>
      </c>
      <c r="AT95" s="274" t="e">
        <v>#N/A</v>
      </c>
      <c r="AU95" s="638" t="e">
        <v>#N/A</v>
      </c>
      <c r="AV95" s="274" t="e">
        <v>#N/A</v>
      </c>
      <c r="AW95" s="638" t="e">
        <v>#N/A</v>
      </c>
      <c r="AX95" s="274" t="e">
        <v>#N/A</v>
      </c>
      <c r="AY95" s="638" t="e">
        <v>#N/A</v>
      </c>
      <c r="AZ95" s="274" t="e">
        <v>#N/A</v>
      </c>
      <c r="BA95" s="638" t="e">
        <v>#N/A</v>
      </c>
      <c r="BB95" s="274" t="e">
        <v>#N/A</v>
      </c>
      <c r="BC95" s="638" t="e">
        <v>#N/A</v>
      </c>
      <c r="BD95" s="274" t="e">
        <v>#N/A</v>
      </c>
      <c r="BE95" s="638" t="e">
        <v>#N/A</v>
      </c>
      <c r="BF95" s="274" t="e">
        <v>#N/A</v>
      </c>
      <c r="BG95" s="638" t="e">
        <v>#N/A</v>
      </c>
      <c r="BH95" s="274" t="e">
        <v>#N/A</v>
      </c>
      <c r="BI95" s="638" t="e">
        <v>#N/A</v>
      </c>
      <c r="BJ95" s="274" t="e">
        <v>#N/A</v>
      </c>
      <c r="BK95" s="638" t="e">
        <v>#N/A</v>
      </c>
      <c r="BL95" s="306" t="e">
        <v>#N/A</v>
      </c>
      <c r="BM95" s="775" t="e">
        <v>#N/A</v>
      </c>
      <c r="BN95" s="306" t="e">
        <v>#N/A</v>
      </c>
      <c r="BO95" s="775" t="e">
        <v>#N/A</v>
      </c>
      <c r="BP95" s="306" t="e">
        <v>#N/A</v>
      </c>
      <c r="BQ95" s="775" t="e">
        <v>#N/A</v>
      </c>
      <c r="BR95" s="306" t="e">
        <v>#N/A</v>
      </c>
      <c r="BS95" s="775" t="e">
        <v>#N/A</v>
      </c>
      <c r="BT95" s="265" t="e">
        <v>#N/A</v>
      </c>
      <c r="BU95" s="266" t="e">
        <v>#N/A</v>
      </c>
      <c r="BV95" s="274" t="e">
        <v>#N/A</v>
      </c>
      <c r="BW95" s="259" t="e">
        <v>#N/A</v>
      </c>
      <c r="BX95" s="274" t="e">
        <v>#N/A</v>
      </c>
      <c r="BY95" s="638" t="e">
        <v>#N/A</v>
      </c>
      <c r="BZ95" s="274" t="e">
        <v>#N/A</v>
      </c>
      <c r="CA95" s="638" t="e">
        <v>#N/A</v>
      </c>
      <c r="CB95" s="274" t="e">
        <v>#N/A</v>
      </c>
      <c r="CC95" s="638" t="e">
        <v>#N/A</v>
      </c>
      <c r="CD95" s="274" t="e">
        <v>#N/A</v>
      </c>
      <c r="CE95" s="638" t="e">
        <v>#N/A</v>
      </c>
      <c r="CF95" s="274" t="e">
        <v>#N/A</v>
      </c>
      <c r="CG95" s="638" t="e">
        <v>#N/A</v>
      </c>
      <c r="CH95" s="274" t="e">
        <v>#N/A</v>
      </c>
      <c r="CI95" s="638" t="e">
        <v>#N/A</v>
      </c>
      <c r="CJ95" s="274" t="e">
        <v>#N/A</v>
      </c>
      <c r="CK95" s="638" t="e">
        <v>#N/A</v>
      </c>
      <c r="CL95" s="274" t="e">
        <v>#N/A</v>
      </c>
      <c r="CM95" s="638" t="e">
        <v>#N/A</v>
      </c>
      <c r="CN95" s="274" t="e">
        <v>#N/A</v>
      </c>
      <c r="CO95" s="638" t="e">
        <v>#N/A</v>
      </c>
      <c r="CP95" s="274" t="e">
        <v>#N/A</v>
      </c>
      <c r="CQ95" s="638" t="e">
        <v>#N/A</v>
      </c>
      <c r="CR95" s="274" t="e">
        <v>#N/A</v>
      </c>
      <c r="CS95" s="638" t="e">
        <v>#N/A</v>
      </c>
      <c r="CT95" s="274" t="e">
        <v>#N/A</v>
      </c>
      <c r="CU95" s="638" t="e">
        <v>#N/A</v>
      </c>
      <c r="CV95" s="306" t="e">
        <v>#N/A</v>
      </c>
      <c r="CW95" s="775" t="e">
        <v>#N/A</v>
      </c>
      <c r="CX95" s="306" t="e">
        <v>#N/A</v>
      </c>
      <c r="CY95" s="775" t="e">
        <v>#N/A</v>
      </c>
      <c r="CZ95" s="306" t="e">
        <v>#N/A</v>
      </c>
      <c r="DA95" s="775" t="e">
        <v>#N/A</v>
      </c>
      <c r="DB95" s="306" t="e">
        <v>#N/A</v>
      </c>
      <c r="DC95" s="775" t="e">
        <v>#N/A</v>
      </c>
      <c r="DD95" s="265" t="e">
        <v>#N/A</v>
      </c>
      <c r="DE95" s="283" t="e">
        <v>#N/A</v>
      </c>
    </row>
    <row r="96" spans="1:111" x14ac:dyDescent="0.2">
      <c r="A96" s="212" t="s">
        <v>323</v>
      </c>
      <c r="B96" s="258" t="e">
        <v>#N/A</v>
      </c>
      <c r="C96" s="633" t="e">
        <v>#N/A</v>
      </c>
      <c r="D96" s="274" t="e">
        <v>#N/A</v>
      </c>
      <c r="E96" s="633" t="e">
        <v>#N/A</v>
      </c>
      <c r="F96" s="274" t="e">
        <v>#N/A</v>
      </c>
      <c r="G96" s="633" t="e">
        <v>#N/A</v>
      </c>
      <c r="H96" s="274" t="e">
        <v>#N/A</v>
      </c>
      <c r="I96" s="633" t="e">
        <v>#N/A</v>
      </c>
      <c r="J96" s="274" t="e">
        <v>#N/A</v>
      </c>
      <c r="K96" s="633" t="e">
        <v>#N/A</v>
      </c>
      <c r="L96" s="274" t="e">
        <v>#N/A</v>
      </c>
      <c r="M96" s="633" t="e">
        <v>#N/A</v>
      </c>
      <c r="N96" s="274" t="e">
        <v>#N/A</v>
      </c>
      <c r="O96" s="633" t="e">
        <v>#N/A</v>
      </c>
      <c r="P96" s="274" t="e">
        <v>#N/A</v>
      </c>
      <c r="Q96" s="633" t="e">
        <v>#N/A</v>
      </c>
      <c r="R96" s="274" t="e">
        <v>#N/A</v>
      </c>
      <c r="S96" s="633" t="e">
        <v>#N/A</v>
      </c>
      <c r="T96" s="274" t="e">
        <v>#N/A</v>
      </c>
      <c r="U96" s="633" t="e">
        <v>#N/A</v>
      </c>
      <c r="V96" s="274" t="e">
        <v>#N/A</v>
      </c>
      <c r="W96" s="633" t="e">
        <v>#N/A</v>
      </c>
      <c r="X96" s="274" t="e">
        <v>#N/A</v>
      </c>
      <c r="Y96" s="633" t="e">
        <v>#N/A</v>
      </c>
      <c r="Z96" s="274" t="e">
        <v>#N/A</v>
      </c>
      <c r="AA96" s="633" t="e">
        <v>#N/A</v>
      </c>
      <c r="AB96" s="306" t="e">
        <v>#N/A</v>
      </c>
      <c r="AC96" s="647" t="e">
        <v>#N/A</v>
      </c>
      <c r="AD96" s="306" t="e">
        <v>#N/A</v>
      </c>
      <c r="AE96" s="647" t="e">
        <v>#N/A</v>
      </c>
      <c r="AF96" s="306" t="e">
        <v>#N/A</v>
      </c>
      <c r="AG96" s="647" t="e">
        <v>#N/A</v>
      </c>
      <c r="AH96" s="306" t="e">
        <v>#N/A</v>
      </c>
      <c r="AI96" s="647" t="e">
        <v>#N/A</v>
      </c>
      <c r="AJ96" s="265" t="e">
        <v>#N/A</v>
      </c>
      <c r="AK96" s="267" t="e">
        <v>#N/A</v>
      </c>
      <c r="AL96" s="268" t="e">
        <v>#N/A</v>
      </c>
      <c r="AM96" s="638" t="e">
        <v>#N/A</v>
      </c>
      <c r="AN96" s="274" t="e">
        <v>#N/A</v>
      </c>
      <c r="AO96" s="638" t="e">
        <v>#N/A</v>
      </c>
      <c r="AP96" s="274" t="e">
        <v>#N/A</v>
      </c>
      <c r="AQ96" s="638" t="e">
        <v>#N/A</v>
      </c>
      <c r="AR96" s="274" t="e">
        <v>#N/A</v>
      </c>
      <c r="AS96" s="638" t="e">
        <v>#N/A</v>
      </c>
      <c r="AT96" s="274" t="e">
        <v>#N/A</v>
      </c>
      <c r="AU96" s="638" t="e">
        <v>#N/A</v>
      </c>
      <c r="AV96" s="274" t="e">
        <v>#N/A</v>
      </c>
      <c r="AW96" s="638" t="e">
        <v>#N/A</v>
      </c>
      <c r="AX96" s="274" t="e">
        <v>#N/A</v>
      </c>
      <c r="AY96" s="638" t="e">
        <v>#N/A</v>
      </c>
      <c r="AZ96" s="274" t="e">
        <v>#N/A</v>
      </c>
      <c r="BA96" s="638" t="e">
        <v>#N/A</v>
      </c>
      <c r="BB96" s="274" t="e">
        <v>#N/A</v>
      </c>
      <c r="BC96" s="638" t="e">
        <v>#N/A</v>
      </c>
      <c r="BD96" s="274" t="e">
        <v>#N/A</v>
      </c>
      <c r="BE96" s="638" t="e">
        <v>#N/A</v>
      </c>
      <c r="BF96" s="274" t="e">
        <v>#N/A</v>
      </c>
      <c r="BG96" s="638" t="e">
        <v>#N/A</v>
      </c>
      <c r="BH96" s="274" t="e">
        <v>#N/A</v>
      </c>
      <c r="BI96" s="638" t="e">
        <v>#N/A</v>
      </c>
      <c r="BJ96" s="274" t="e">
        <v>#N/A</v>
      </c>
      <c r="BK96" s="638" t="e">
        <v>#N/A</v>
      </c>
      <c r="BL96" s="306" t="e">
        <v>#N/A</v>
      </c>
      <c r="BM96" s="775" t="e">
        <v>#N/A</v>
      </c>
      <c r="BN96" s="306" t="e">
        <v>#N/A</v>
      </c>
      <c r="BO96" s="775" t="e">
        <v>#N/A</v>
      </c>
      <c r="BP96" s="306" t="e">
        <v>#N/A</v>
      </c>
      <c r="BQ96" s="775" t="e">
        <v>#N/A</v>
      </c>
      <c r="BR96" s="306" t="e">
        <v>#N/A</v>
      </c>
      <c r="BS96" s="775" t="e">
        <v>#N/A</v>
      </c>
      <c r="BT96" s="265" t="e">
        <v>#N/A</v>
      </c>
      <c r="BU96" s="266" t="e">
        <v>#N/A</v>
      </c>
      <c r="BV96" s="274" t="e">
        <v>#N/A</v>
      </c>
      <c r="BW96" s="259" t="e">
        <v>#N/A</v>
      </c>
      <c r="BX96" s="274" t="e">
        <v>#N/A</v>
      </c>
      <c r="BY96" s="638" t="e">
        <v>#N/A</v>
      </c>
      <c r="BZ96" s="274" t="e">
        <v>#N/A</v>
      </c>
      <c r="CA96" s="638" t="e">
        <v>#N/A</v>
      </c>
      <c r="CB96" s="274" t="e">
        <v>#N/A</v>
      </c>
      <c r="CC96" s="638" t="e">
        <v>#N/A</v>
      </c>
      <c r="CD96" s="274" t="e">
        <v>#N/A</v>
      </c>
      <c r="CE96" s="638" t="e">
        <v>#N/A</v>
      </c>
      <c r="CF96" s="274" t="e">
        <v>#N/A</v>
      </c>
      <c r="CG96" s="638" t="e">
        <v>#N/A</v>
      </c>
      <c r="CH96" s="274" t="e">
        <v>#N/A</v>
      </c>
      <c r="CI96" s="638" t="e">
        <v>#N/A</v>
      </c>
      <c r="CJ96" s="274" t="e">
        <v>#N/A</v>
      </c>
      <c r="CK96" s="638" t="e">
        <v>#N/A</v>
      </c>
      <c r="CL96" s="274" t="e">
        <v>#N/A</v>
      </c>
      <c r="CM96" s="638" t="e">
        <v>#N/A</v>
      </c>
      <c r="CN96" s="274" t="e">
        <v>#N/A</v>
      </c>
      <c r="CO96" s="638" t="e">
        <v>#N/A</v>
      </c>
      <c r="CP96" s="274" t="e">
        <v>#N/A</v>
      </c>
      <c r="CQ96" s="638" t="e">
        <v>#N/A</v>
      </c>
      <c r="CR96" s="274" t="e">
        <v>#N/A</v>
      </c>
      <c r="CS96" s="638" t="e">
        <v>#N/A</v>
      </c>
      <c r="CT96" s="274" t="e">
        <v>#N/A</v>
      </c>
      <c r="CU96" s="638" t="e">
        <v>#N/A</v>
      </c>
      <c r="CV96" s="306" t="e">
        <v>#N/A</v>
      </c>
      <c r="CW96" s="775" t="e">
        <v>#N/A</v>
      </c>
      <c r="CX96" s="306" t="e">
        <v>#N/A</v>
      </c>
      <c r="CY96" s="775" t="e">
        <v>#N/A</v>
      </c>
      <c r="CZ96" s="306" t="e">
        <v>#N/A</v>
      </c>
      <c r="DA96" s="775" t="e">
        <v>#N/A</v>
      </c>
      <c r="DB96" s="306" t="e">
        <v>#N/A</v>
      </c>
      <c r="DC96" s="775" t="e">
        <v>#N/A</v>
      </c>
      <c r="DD96" s="265" t="e">
        <v>#N/A</v>
      </c>
      <c r="DE96" s="283" t="e">
        <v>#N/A</v>
      </c>
    </row>
    <row r="97" spans="1:109" x14ac:dyDescent="0.2">
      <c r="A97" s="212" t="s">
        <v>324</v>
      </c>
      <c r="B97" s="258" t="e">
        <v>#N/A</v>
      </c>
      <c r="C97" s="633" t="e">
        <v>#N/A</v>
      </c>
      <c r="D97" s="274" t="e">
        <v>#N/A</v>
      </c>
      <c r="E97" s="633" t="e">
        <v>#N/A</v>
      </c>
      <c r="F97" s="274" t="e">
        <v>#N/A</v>
      </c>
      <c r="G97" s="633" t="e">
        <v>#N/A</v>
      </c>
      <c r="H97" s="274" t="e">
        <v>#N/A</v>
      </c>
      <c r="I97" s="633" t="e">
        <v>#N/A</v>
      </c>
      <c r="J97" s="274" t="e">
        <v>#N/A</v>
      </c>
      <c r="K97" s="633" t="e">
        <v>#N/A</v>
      </c>
      <c r="L97" s="274" t="e">
        <v>#N/A</v>
      </c>
      <c r="M97" s="633" t="e">
        <v>#N/A</v>
      </c>
      <c r="N97" s="274" t="e">
        <v>#N/A</v>
      </c>
      <c r="O97" s="633" t="e">
        <v>#N/A</v>
      </c>
      <c r="P97" s="274" t="e">
        <v>#N/A</v>
      </c>
      <c r="Q97" s="633" t="e">
        <v>#N/A</v>
      </c>
      <c r="R97" s="274" t="e">
        <v>#N/A</v>
      </c>
      <c r="S97" s="633" t="e">
        <v>#N/A</v>
      </c>
      <c r="T97" s="274" t="e">
        <v>#N/A</v>
      </c>
      <c r="U97" s="633" t="e">
        <v>#N/A</v>
      </c>
      <c r="V97" s="274" t="e">
        <v>#N/A</v>
      </c>
      <c r="W97" s="633" t="e">
        <v>#N/A</v>
      </c>
      <c r="X97" s="274" t="e">
        <v>#N/A</v>
      </c>
      <c r="Y97" s="633" t="e">
        <v>#N/A</v>
      </c>
      <c r="Z97" s="274" t="e">
        <v>#N/A</v>
      </c>
      <c r="AA97" s="633" t="e">
        <v>#N/A</v>
      </c>
      <c r="AB97" s="306" t="e">
        <v>#N/A</v>
      </c>
      <c r="AC97" s="647" t="e">
        <v>#N/A</v>
      </c>
      <c r="AD97" s="306" t="e">
        <v>#N/A</v>
      </c>
      <c r="AE97" s="647" t="e">
        <v>#N/A</v>
      </c>
      <c r="AF97" s="306" t="e">
        <v>#N/A</v>
      </c>
      <c r="AG97" s="647" t="e">
        <v>#N/A</v>
      </c>
      <c r="AH97" s="306" t="e">
        <v>#N/A</v>
      </c>
      <c r="AI97" s="647" t="e">
        <v>#N/A</v>
      </c>
      <c r="AJ97" s="265" t="e">
        <v>#N/A</v>
      </c>
      <c r="AK97" s="267" t="e">
        <v>#N/A</v>
      </c>
      <c r="AL97" s="268" t="e">
        <v>#N/A</v>
      </c>
      <c r="AM97" s="638" t="e">
        <v>#N/A</v>
      </c>
      <c r="AN97" s="274" t="e">
        <v>#N/A</v>
      </c>
      <c r="AO97" s="638" t="e">
        <v>#N/A</v>
      </c>
      <c r="AP97" s="274" t="e">
        <v>#N/A</v>
      </c>
      <c r="AQ97" s="638" t="e">
        <v>#N/A</v>
      </c>
      <c r="AR97" s="274" t="e">
        <v>#N/A</v>
      </c>
      <c r="AS97" s="638" t="e">
        <v>#N/A</v>
      </c>
      <c r="AT97" s="274" t="e">
        <v>#N/A</v>
      </c>
      <c r="AU97" s="638" t="e">
        <v>#N/A</v>
      </c>
      <c r="AV97" s="274" t="e">
        <v>#N/A</v>
      </c>
      <c r="AW97" s="638" t="e">
        <v>#N/A</v>
      </c>
      <c r="AX97" s="274" t="e">
        <v>#N/A</v>
      </c>
      <c r="AY97" s="638" t="e">
        <v>#N/A</v>
      </c>
      <c r="AZ97" s="274" t="e">
        <v>#N/A</v>
      </c>
      <c r="BA97" s="638" t="e">
        <v>#N/A</v>
      </c>
      <c r="BB97" s="274" t="e">
        <v>#N/A</v>
      </c>
      <c r="BC97" s="638" t="e">
        <v>#N/A</v>
      </c>
      <c r="BD97" s="274" t="e">
        <v>#N/A</v>
      </c>
      <c r="BE97" s="638" t="e">
        <v>#N/A</v>
      </c>
      <c r="BF97" s="274" t="e">
        <v>#N/A</v>
      </c>
      <c r="BG97" s="638" t="e">
        <v>#N/A</v>
      </c>
      <c r="BH97" s="274" t="e">
        <v>#N/A</v>
      </c>
      <c r="BI97" s="638" t="e">
        <v>#N/A</v>
      </c>
      <c r="BJ97" s="274" t="e">
        <v>#N/A</v>
      </c>
      <c r="BK97" s="638" t="e">
        <v>#N/A</v>
      </c>
      <c r="BL97" s="306" t="e">
        <v>#N/A</v>
      </c>
      <c r="BM97" s="775" t="e">
        <v>#N/A</v>
      </c>
      <c r="BN97" s="306" t="e">
        <v>#N/A</v>
      </c>
      <c r="BO97" s="775" t="e">
        <v>#N/A</v>
      </c>
      <c r="BP97" s="306" t="e">
        <v>#N/A</v>
      </c>
      <c r="BQ97" s="775" t="e">
        <v>#N/A</v>
      </c>
      <c r="BR97" s="306" t="e">
        <v>#N/A</v>
      </c>
      <c r="BS97" s="775" t="e">
        <v>#N/A</v>
      </c>
      <c r="BT97" s="265" t="e">
        <v>#N/A</v>
      </c>
      <c r="BU97" s="266" t="e">
        <v>#N/A</v>
      </c>
      <c r="BV97" s="274" t="e">
        <v>#N/A</v>
      </c>
      <c r="BW97" s="259" t="e">
        <v>#N/A</v>
      </c>
      <c r="BX97" s="274" t="e">
        <v>#N/A</v>
      </c>
      <c r="BY97" s="638" t="e">
        <v>#N/A</v>
      </c>
      <c r="BZ97" s="274" t="e">
        <v>#N/A</v>
      </c>
      <c r="CA97" s="638" t="e">
        <v>#N/A</v>
      </c>
      <c r="CB97" s="274" t="e">
        <v>#N/A</v>
      </c>
      <c r="CC97" s="638" t="e">
        <v>#N/A</v>
      </c>
      <c r="CD97" s="274" t="e">
        <v>#N/A</v>
      </c>
      <c r="CE97" s="638" t="e">
        <v>#N/A</v>
      </c>
      <c r="CF97" s="274" t="e">
        <v>#N/A</v>
      </c>
      <c r="CG97" s="638" t="e">
        <v>#N/A</v>
      </c>
      <c r="CH97" s="274" t="e">
        <v>#N/A</v>
      </c>
      <c r="CI97" s="638" t="e">
        <v>#N/A</v>
      </c>
      <c r="CJ97" s="274" t="e">
        <v>#N/A</v>
      </c>
      <c r="CK97" s="638" t="e">
        <v>#N/A</v>
      </c>
      <c r="CL97" s="274" t="e">
        <v>#N/A</v>
      </c>
      <c r="CM97" s="638" t="e">
        <v>#N/A</v>
      </c>
      <c r="CN97" s="274" t="e">
        <v>#N/A</v>
      </c>
      <c r="CO97" s="638" t="e">
        <v>#N/A</v>
      </c>
      <c r="CP97" s="274" t="e">
        <v>#N/A</v>
      </c>
      <c r="CQ97" s="638" t="e">
        <v>#N/A</v>
      </c>
      <c r="CR97" s="274" t="e">
        <v>#N/A</v>
      </c>
      <c r="CS97" s="638" t="e">
        <v>#N/A</v>
      </c>
      <c r="CT97" s="274" t="e">
        <v>#N/A</v>
      </c>
      <c r="CU97" s="638" t="e">
        <v>#N/A</v>
      </c>
      <c r="CV97" s="306" t="e">
        <v>#N/A</v>
      </c>
      <c r="CW97" s="775" t="e">
        <v>#N/A</v>
      </c>
      <c r="CX97" s="306" t="e">
        <v>#N/A</v>
      </c>
      <c r="CY97" s="775" t="e">
        <v>#N/A</v>
      </c>
      <c r="CZ97" s="306" t="e">
        <v>#N/A</v>
      </c>
      <c r="DA97" s="775" t="e">
        <v>#N/A</v>
      </c>
      <c r="DB97" s="306" t="e">
        <v>#N/A</v>
      </c>
      <c r="DC97" s="775" t="e">
        <v>#N/A</v>
      </c>
      <c r="DD97" s="265" t="e">
        <v>#N/A</v>
      </c>
      <c r="DE97" s="283" t="e">
        <v>#N/A</v>
      </c>
    </row>
    <row r="98" spans="1:109" x14ac:dyDescent="0.2">
      <c r="A98" s="212" t="s">
        <v>325</v>
      </c>
      <c r="B98" s="258" t="e">
        <v>#N/A</v>
      </c>
      <c r="C98" s="633" t="e">
        <v>#N/A</v>
      </c>
      <c r="D98" s="274" t="e">
        <v>#N/A</v>
      </c>
      <c r="E98" s="633" t="e">
        <v>#N/A</v>
      </c>
      <c r="F98" s="274" t="e">
        <v>#N/A</v>
      </c>
      <c r="G98" s="633" t="e">
        <v>#N/A</v>
      </c>
      <c r="H98" s="274" t="e">
        <v>#N/A</v>
      </c>
      <c r="I98" s="633" t="e">
        <v>#N/A</v>
      </c>
      <c r="J98" s="274" t="e">
        <v>#N/A</v>
      </c>
      <c r="K98" s="633" t="e">
        <v>#N/A</v>
      </c>
      <c r="L98" s="274" t="e">
        <v>#N/A</v>
      </c>
      <c r="M98" s="633" t="e">
        <v>#N/A</v>
      </c>
      <c r="N98" s="274" t="e">
        <v>#N/A</v>
      </c>
      <c r="O98" s="633" t="e">
        <v>#N/A</v>
      </c>
      <c r="P98" s="274" t="e">
        <v>#N/A</v>
      </c>
      <c r="Q98" s="633" t="e">
        <v>#N/A</v>
      </c>
      <c r="R98" s="274" t="e">
        <v>#N/A</v>
      </c>
      <c r="S98" s="633" t="e">
        <v>#N/A</v>
      </c>
      <c r="T98" s="274" t="e">
        <v>#N/A</v>
      </c>
      <c r="U98" s="633" t="e">
        <v>#N/A</v>
      </c>
      <c r="V98" s="274" t="e">
        <v>#N/A</v>
      </c>
      <c r="W98" s="633" t="e">
        <v>#N/A</v>
      </c>
      <c r="X98" s="274" t="e">
        <v>#N/A</v>
      </c>
      <c r="Y98" s="633" t="e">
        <v>#N/A</v>
      </c>
      <c r="Z98" s="274" t="e">
        <v>#N/A</v>
      </c>
      <c r="AA98" s="633" t="e">
        <v>#N/A</v>
      </c>
      <c r="AB98" s="306" t="e">
        <v>#N/A</v>
      </c>
      <c r="AC98" s="647" t="e">
        <v>#N/A</v>
      </c>
      <c r="AD98" s="306" t="e">
        <v>#N/A</v>
      </c>
      <c r="AE98" s="647" t="e">
        <v>#N/A</v>
      </c>
      <c r="AF98" s="306" t="e">
        <v>#N/A</v>
      </c>
      <c r="AG98" s="647" t="e">
        <v>#N/A</v>
      </c>
      <c r="AH98" s="306" t="e">
        <v>#N/A</v>
      </c>
      <c r="AI98" s="647" t="e">
        <v>#N/A</v>
      </c>
      <c r="AJ98" s="265" t="e">
        <v>#N/A</v>
      </c>
      <c r="AK98" s="267" t="e">
        <v>#N/A</v>
      </c>
      <c r="AL98" s="268" t="e">
        <v>#N/A</v>
      </c>
      <c r="AM98" s="638" t="e">
        <v>#N/A</v>
      </c>
      <c r="AN98" s="274" t="e">
        <v>#N/A</v>
      </c>
      <c r="AO98" s="638" t="e">
        <v>#N/A</v>
      </c>
      <c r="AP98" s="274" t="e">
        <v>#N/A</v>
      </c>
      <c r="AQ98" s="638" t="e">
        <v>#N/A</v>
      </c>
      <c r="AR98" s="274" t="e">
        <v>#N/A</v>
      </c>
      <c r="AS98" s="638" t="e">
        <v>#N/A</v>
      </c>
      <c r="AT98" s="274" t="e">
        <v>#N/A</v>
      </c>
      <c r="AU98" s="638" t="e">
        <v>#N/A</v>
      </c>
      <c r="AV98" s="274" t="e">
        <v>#N/A</v>
      </c>
      <c r="AW98" s="638" t="e">
        <v>#N/A</v>
      </c>
      <c r="AX98" s="274" t="e">
        <v>#N/A</v>
      </c>
      <c r="AY98" s="638" t="e">
        <v>#N/A</v>
      </c>
      <c r="AZ98" s="274" t="e">
        <v>#N/A</v>
      </c>
      <c r="BA98" s="638" t="e">
        <v>#N/A</v>
      </c>
      <c r="BB98" s="274" t="e">
        <v>#N/A</v>
      </c>
      <c r="BC98" s="638" t="e">
        <v>#N/A</v>
      </c>
      <c r="BD98" s="274" t="e">
        <v>#N/A</v>
      </c>
      <c r="BE98" s="638" t="e">
        <v>#N/A</v>
      </c>
      <c r="BF98" s="274" t="e">
        <v>#N/A</v>
      </c>
      <c r="BG98" s="638" t="e">
        <v>#N/A</v>
      </c>
      <c r="BH98" s="274" t="e">
        <v>#N/A</v>
      </c>
      <c r="BI98" s="638" t="e">
        <v>#N/A</v>
      </c>
      <c r="BJ98" s="274" t="e">
        <v>#N/A</v>
      </c>
      <c r="BK98" s="638" t="e">
        <v>#N/A</v>
      </c>
      <c r="BL98" s="306" t="e">
        <v>#N/A</v>
      </c>
      <c r="BM98" s="775" t="e">
        <v>#N/A</v>
      </c>
      <c r="BN98" s="306" t="e">
        <v>#N/A</v>
      </c>
      <c r="BO98" s="775" t="e">
        <v>#N/A</v>
      </c>
      <c r="BP98" s="306" t="e">
        <v>#N/A</v>
      </c>
      <c r="BQ98" s="775" t="e">
        <v>#N/A</v>
      </c>
      <c r="BR98" s="306" t="e">
        <v>#N/A</v>
      </c>
      <c r="BS98" s="775" t="e">
        <v>#N/A</v>
      </c>
      <c r="BT98" s="265" t="e">
        <v>#N/A</v>
      </c>
      <c r="BU98" s="266" t="e">
        <v>#N/A</v>
      </c>
      <c r="BV98" s="274" t="e">
        <v>#N/A</v>
      </c>
      <c r="BW98" s="259" t="e">
        <v>#N/A</v>
      </c>
      <c r="BX98" s="274" t="e">
        <v>#N/A</v>
      </c>
      <c r="BY98" s="638" t="e">
        <v>#N/A</v>
      </c>
      <c r="BZ98" s="274" t="e">
        <v>#N/A</v>
      </c>
      <c r="CA98" s="638" t="e">
        <v>#N/A</v>
      </c>
      <c r="CB98" s="274" t="e">
        <v>#N/A</v>
      </c>
      <c r="CC98" s="638" t="e">
        <v>#N/A</v>
      </c>
      <c r="CD98" s="274" t="e">
        <v>#N/A</v>
      </c>
      <c r="CE98" s="638" t="e">
        <v>#N/A</v>
      </c>
      <c r="CF98" s="274" t="e">
        <v>#N/A</v>
      </c>
      <c r="CG98" s="638" t="e">
        <v>#N/A</v>
      </c>
      <c r="CH98" s="274" t="e">
        <v>#N/A</v>
      </c>
      <c r="CI98" s="638" t="e">
        <v>#N/A</v>
      </c>
      <c r="CJ98" s="274" t="e">
        <v>#N/A</v>
      </c>
      <c r="CK98" s="638" t="e">
        <v>#N/A</v>
      </c>
      <c r="CL98" s="274" t="e">
        <v>#N/A</v>
      </c>
      <c r="CM98" s="638" t="e">
        <v>#N/A</v>
      </c>
      <c r="CN98" s="274" t="e">
        <v>#N/A</v>
      </c>
      <c r="CO98" s="638" t="e">
        <v>#N/A</v>
      </c>
      <c r="CP98" s="274" t="e">
        <v>#N/A</v>
      </c>
      <c r="CQ98" s="638" t="e">
        <v>#N/A</v>
      </c>
      <c r="CR98" s="274" t="e">
        <v>#N/A</v>
      </c>
      <c r="CS98" s="638" t="e">
        <v>#N/A</v>
      </c>
      <c r="CT98" s="274" t="e">
        <v>#N/A</v>
      </c>
      <c r="CU98" s="638" t="e">
        <v>#N/A</v>
      </c>
      <c r="CV98" s="306" t="e">
        <v>#N/A</v>
      </c>
      <c r="CW98" s="775" t="e">
        <v>#N/A</v>
      </c>
      <c r="CX98" s="306" t="e">
        <v>#N/A</v>
      </c>
      <c r="CY98" s="775" t="e">
        <v>#N/A</v>
      </c>
      <c r="CZ98" s="306" t="e">
        <v>#N/A</v>
      </c>
      <c r="DA98" s="775" t="e">
        <v>#N/A</v>
      </c>
      <c r="DB98" s="306" t="e">
        <v>#N/A</v>
      </c>
      <c r="DC98" s="775" t="e">
        <v>#N/A</v>
      </c>
      <c r="DD98" s="265" t="e">
        <v>#N/A</v>
      </c>
      <c r="DE98" s="283" t="e">
        <v>#N/A</v>
      </c>
    </row>
    <row r="99" spans="1:109" x14ac:dyDescent="0.2">
      <c r="A99" s="212" t="s">
        <v>326</v>
      </c>
      <c r="B99" s="258" t="e">
        <v>#N/A</v>
      </c>
      <c r="C99" s="633" t="e">
        <v>#N/A</v>
      </c>
      <c r="D99" s="274" t="e">
        <v>#N/A</v>
      </c>
      <c r="E99" s="633" t="e">
        <v>#N/A</v>
      </c>
      <c r="F99" s="274" t="e">
        <v>#N/A</v>
      </c>
      <c r="G99" s="633" t="e">
        <v>#N/A</v>
      </c>
      <c r="H99" s="274" t="e">
        <v>#N/A</v>
      </c>
      <c r="I99" s="633" t="e">
        <v>#N/A</v>
      </c>
      <c r="J99" s="274" t="e">
        <v>#N/A</v>
      </c>
      <c r="K99" s="633" t="e">
        <v>#N/A</v>
      </c>
      <c r="L99" s="274" t="e">
        <v>#N/A</v>
      </c>
      <c r="M99" s="633" t="e">
        <v>#N/A</v>
      </c>
      <c r="N99" s="274" t="e">
        <v>#N/A</v>
      </c>
      <c r="O99" s="633" t="e">
        <v>#N/A</v>
      </c>
      <c r="P99" s="274" t="e">
        <v>#N/A</v>
      </c>
      <c r="Q99" s="633" t="e">
        <v>#N/A</v>
      </c>
      <c r="R99" s="274" t="e">
        <v>#N/A</v>
      </c>
      <c r="S99" s="633" t="e">
        <v>#N/A</v>
      </c>
      <c r="T99" s="274" t="e">
        <v>#N/A</v>
      </c>
      <c r="U99" s="633" t="e">
        <v>#N/A</v>
      </c>
      <c r="V99" s="274" t="e">
        <v>#N/A</v>
      </c>
      <c r="W99" s="633" t="e">
        <v>#N/A</v>
      </c>
      <c r="X99" s="274" t="e">
        <v>#N/A</v>
      </c>
      <c r="Y99" s="633" t="e">
        <v>#N/A</v>
      </c>
      <c r="Z99" s="274" t="e">
        <v>#N/A</v>
      </c>
      <c r="AA99" s="633" t="e">
        <v>#N/A</v>
      </c>
      <c r="AB99" s="306" t="e">
        <v>#N/A</v>
      </c>
      <c r="AC99" s="647" t="e">
        <v>#N/A</v>
      </c>
      <c r="AD99" s="306" t="e">
        <v>#N/A</v>
      </c>
      <c r="AE99" s="647" t="e">
        <v>#N/A</v>
      </c>
      <c r="AF99" s="306" t="e">
        <v>#N/A</v>
      </c>
      <c r="AG99" s="647" t="e">
        <v>#N/A</v>
      </c>
      <c r="AH99" s="306" t="e">
        <v>#N/A</v>
      </c>
      <c r="AI99" s="647" t="e">
        <v>#N/A</v>
      </c>
      <c r="AJ99" s="265" t="e">
        <v>#N/A</v>
      </c>
      <c r="AK99" s="267" t="e">
        <v>#N/A</v>
      </c>
      <c r="AL99" s="268" t="e">
        <v>#N/A</v>
      </c>
      <c r="AM99" s="638" t="e">
        <v>#N/A</v>
      </c>
      <c r="AN99" s="274" t="e">
        <v>#N/A</v>
      </c>
      <c r="AO99" s="638" t="e">
        <v>#N/A</v>
      </c>
      <c r="AP99" s="274" t="e">
        <v>#N/A</v>
      </c>
      <c r="AQ99" s="638" t="e">
        <v>#N/A</v>
      </c>
      <c r="AR99" s="274" t="e">
        <v>#N/A</v>
      </c>
      <c r="AS99" s="638" t="e">
        <v>#N/A</v>
      </c>
      <c r="AT99" s="274" t="e">
        <v>#N/A</v>
      </c>
      <c r="AU99" s="638" t="e">
        <v>#N/A</v>
      </c>
      <c r="AV99" s="274" t="e">
        <v>#N/A</v>
      </c>
      <c r="AW99" s="638" t="e">
        <v>#N/A</v>
      </c>
      <c r="AX99" s="274" t="e">
        <v>#N/A</v>
      </c>
      <c r="AY99" s="638" t="e">
        <v>#N/A</v>
      </c>
      <c r="AZ99" s="274" t="e">
        <v>#N/A</v>
      </c>
      <c r="BA99" s="638" t="e">
        <v>#N/A</v>
      </c>
      <c r="BB99" s="274" t="e">
        <v>#N/A</v>
      </c>
      <c r="BC99" s="638" t="e">
        <v>#N/A</v>
      </c>
      <c r="BD99" s="274" t="e">
        <v>#N/A</v>
      </c>
      <c r="BE99" s="638" t="e">
        <v>#N/A</v>
      </c>
      <c r="BF99" s="274" t="e">
        <v>#N/A</v>
      </c>
      <c r="BG99" s="638" t="e">
        <v>#N/A</v>
      </c>
      <c r="BH99" s="274" t="e">
        <v>#N/A</v>
      </c>
      <c r="BI99" s="638" t="e">
        <v>#N/A</v>
      </c>
      <c r="BJ99" s="274" t="e">
        <v>#N/A</v>
      </c>
      <c r="BK99" s="638" t="e">
        <v>#N/A</v>
      </c>
      <c r="BL99" s="306" t="e">
        <v>#N/A</v>
      </c>
      <c r="BM99" s="775" t="e">
        <v>#N/A</v>
      </c>
      <c r="BN99" s="306" t="e">
        <v>#N/A</v>
      </c>
      <c r="BO99" s="775" t="e">
        <v>#N/A</v>
      </c>
      <c r="BP99" s="306" t="e">
        <v>#N/A</v>
      </c>
      <c r="BQ99" s="775" t="e">
        <v>#N/A</v>
      </c>
      <c r="BR99" s="306" t="e">
        <v>#N/A</v>
      </c>
      <c r="BS99" s="775" t="e">
        <v>#N/A</v>
      </c>
      <c r="BT99" s="265" t="e">
        <v>#N/A</v>
      </c>
      <c r="BU99" s="266" t="e">
        <v>#N/A</v>
      </c>
      <c r="BV99" s="274" t="e">
        <v>#N/A</v>
      </c>
      <c r="BW99" s="259" t="e">
        <v>#N/A</v>
      </c>
      <c r="BX99" s="274" t="e">
        <v>#N/A</v>
      </c>
      <c r="BY99" s="638" t="e">
        <v>#N/A</v>
      </c>
      <c r="BZ99" s="274" t="e">
        <v>#N/A</v>
      </c>
      <c r="CA99" s="638" t="e">
        <v>#N/A</v>
      </c>
      <c r="CB99" s="274" t="e">
        <v>#N/A</v>
      </c>
      <c r="CC99" s="638" t="e">
        <v>#N/A</v>
      </c>
      <c r="CD99" s="274" t="e">
        <v>#N/A</v>
      </c>
      <c r="CE99" s="638" t="e">
        <v>#N/A</v>
      </c>
      <c r="CF99" s="274" t="e">
        <v>#N/A</v>
      </c>
      <c r="CG99" s="638" t="e">
        <v>#N/A</v>
      </c>
      <c r="CH99" s="274" t="e">
        <v>#N/A</v>
      </c>
      <c r="CI99" s="638" t="e">
        <v>#N/A</v>
      </c>
      <c r="CJ99" s="274" t="e">
        <v>#N/A</v>
      </c>
      <c r="CK99" s="638" t="e">
        <v>#N/A</v>
      </c>
      <c r="CL99" s="274" t="e">
        <v>#N/A</v>
      </c>
      <c r="CM99" s="638" t="e">
        <v>#N/A</v>
      </c>
      <c r="CN99" s="274" t="e">
        <v>#N/A</v>
      </c>
      <c r="CO99" s="638" t="e">
        <v>#N/A</v>
      </c>
      <c r="CP99" s="274" t="e">
        <v>#N/A</v>
      </c>
      <c r="CQ99" s="638" t="e">
        <v>#N/A</v>
      </c>
      <c r="CR99" s="274" t="e">
        <v>#N/A</v>
      </c>
      <c r="CS99" s="638" t="e">
        <v>#N/A</v>
      </c>
      <c r="CT99" s="274" t="e">
        <v>#N/A</v>
      </c>
      <c r="CU99" s="638" t="e">
        <v>#N/A</v>
      </c>
      <c r="CV99" s="306" t="e">
        <v>#N/A</v>
      </c>
      <c r="CW99" s="775" t="e">
        <v>#N/A</v>
      </c>
      <c r="CX99" s="306" t="e">
        <v>#N/A</v>
      </c>
      <c r="CY99" s="775" t="e">
        <v>#N/A</v>
      </c>
      <c r="CZ99" s="306" t="e">
        <v>#N/A</v>
      </c>
      <c r="DA99" s="775" t="e">
        <v>#N/A</v>
      </c>
      <c r="DB99" s="306" t="e">
        <v>#N/A</v>
      </c>
      <c r="DC99" s="775" t="e">
        <v>#N/A</v>
      </c>
      <c r="DD99" s="265" t="e">
        <v>#N/A</v>
      </c>
      <c r="DE99" s="283" t="e">
        <v>#N/A</v>
      </c>
    </row>
    <row r="100" spans="1:109" x14ac:dyDescent="0.2">
      <c r="A100" s="212" t="s">
        <v>327</v>
      </c>
      <c r="B100" s="258" t="e">
        <v>#N/A</v>
      </c>
      <c r="C100" s="633" t="e">
        <v>#N/A</v>
      </c>
      <c r="D100" s="274" t="e">
        <v>#N/A</v>
      </c>
      <c r="E100" s="633" t="e">
        <v>#N/A</v>
      </c>
      <c r="F100" s="274" t="e">
        <v>#N/A</v>
      </c>
      <c r="G100" s="633" t="e">
        <v>#N/A</v>
      </c>
      <c r="H100" s="274" t="e">
        <v>#N/A</v>
      </c>
      <c r="I100" s="633" t="e">
        <v>#N/A</v>
      </c>
      <c r="J100" s="274" t="e">
        <v>#N/A</v>
      </c>
      <c r="K100" s="633" t="e">
        <v>#N/A</v>
      </c>
      <c r="L100" s="274" t="e">
        <v>#N/A</v>
      </c>
      <c r="M100" s="633" t="e">
        <v>#N/A</v>
      </c>
      <c r="N100" s="274" t="e">
        <v>#N/A</v>
      </c>
      <c r="O100" s="633" t="e">
        <v>#N/A</v>
      </c>
      <c r="P100" s="274" t="e">
        <v>#N/A</v>
      </c>
      <c r="Q100" s="633" t="e">
        <v>#N/A</v>
      </c>
      <c r="R100" s="274" t="e">
        <v>#N/A</v>
      </c>
      <c r="S100" s="633" t="e">
        <v>#N/A</v>
      </c>
      <c r="T100" s="274" t="e">
        <v>#N/A</v>
      </c>
      <c r="U100" s="633" t="e">
        <v>#N/A</v>
      </c>
      <c r="V100" s="274" t="e">
        <v>#N/A</v>
      </c>
      <c r="W100" s="633" t="e">
        <v>#N/A</v>
      </c>
      <c r="X100" s="274" t="e">
        <v>#N/A</v>
      </c>
      <c r="Y100" s="633" t="e">
        <v>#N/A</v>
      </c>
      <c r="Z100" s="274" t="e">
        <v>#N/A</v>
      </c>
      <c r="AA100" s="633" t="e">
        <v>#N/A</v>
      </c>
      <c r="AB100" s="306" t="e">
        <v>#N/A</v>
      </c>
      <c r="AC100" s="647" t="e">
        <v>#N/A</v>
      </c>
      <c r="AD100" s="306" t="e">
        <v>#N/A</v>
      </c>
      <c r="AE100" s="647" t="e">
        <v>#N/A</v>
      </c>
      <c r="AF100" s="306" t="e">
        <v>#N/A</v>
      </c>
      <c r="AG100" s="647" t="e">
        <v>#N/A</v>
      </c>
      <c r="AH100" s="306" t="e">
        <v>#N/A</v>
      </c>
      <c r="AI100" s="647" t="e">
        <v>#N/A</v>
      </c>
      <c r="AJ100" s="265" t="e">
        <v>#N/A</v>
      </c>
      <c r="AK100" s="267" t="e">
        <v>#N/A</v>
      </c>
      <c r="AL100" s="268" t="e">
        <v>#N/A</v>
      </c>
      <c r="AM100" s="638" t="e">
        <v>#N/A</v>
      </c>
      <c r="AN100" s="274" t="e">
        <v>#N/A</v>
      </c>
      <c r="AO100" s="638" t="e">
        <v>#N/A</v>
      </c>
      <c r="AP100" s="274" t="e">
        <v>#N/A</v>
      </c>
      <c r="AQ100" s="638" t="e">
        <v>#N/A</v>
      </c>
      <c r="AR100" s="274" t="e">
        <v>#N/A</v>
      </c>
      <c r="AS100" s="638" t="e">
        <v>#N/A</v>
      </c>
      <c r="AT100" s="274" t="e">
        <v>#N/A</v>
      </c>
      <c r="AU100" s="638" t="e">
        <v>#N/A</v>
      </c>
      <c r="AV100" s="274" t="e">
        <v>#N/A</v>
      </c>
      <c r="AW100" s="638" t="e">
        <v>#N/A</v>
      </c>
      <c r="AX100" s="274" t="e">
        <v>#N/A</v>
      </c>
      <c r="AY100" s="638" t="e">
        <v>#N/A</v>
      </c>
      <c r="AZ100" s="274" t="e">
        <v>#N/A</v>
      </c>
      <c r="BA100" s="638" t="e">
        <v>#N/A</v>
      </c>
      <c r="BB100" s="274" t="e">
        <v>#N/A</v>
      </c>
      <c r="BC100" s="638" t="e">
        <v>#N/A</v>
      </c>
      <c r="BD100" s="274" t="e">
        <v>#N/A</v>
      </c>
      <c r="BE100" s="638" t="e">
        <v>#N/A</v>
      </c>
      <c r="BF100" s="274" t="e">
        <v>#N/A</v>
      </c>
      <c r="BG100" s="638" t="e">
        <v>#N/A</v>
      </c>
      <c r="BH100" s="274" t="e">
        <v>#N/A</v>
      </c>
      <c r="BI100" s="638" t="e">
        <v>#N/A</v>
      </c>
      <c r="BJ100" s="274" t="e">
        <v>#N/A</v>
      </c>
      <c r="BK100" s="638" t="e">
        <v>#N/A</v>
      </c>
      <c r="BL100" s="306" t="e">
        <v>#N/A</v>
      </c>
      <c r="BM100" s="775" t="e">
        <v>#N/A</v>
      </c>
      <c r="BN100" s="306" t="e">
        <v>#N/A</v>
      </c>
      <c r="BO100" s="775" t="e">
        <v>#N/A</v>
      </c>
      <c r="BP100" s="306" t="e">
        <v>#N/A</v>
      </c>
      <c r="BQ100" s="775" t="e">
        <v>#N/A</v>
      </c>
      <c r="BR100" s="306" t="e">
        <v>#N/A</v>
      </c>
      <c r="BS100" s="775" t="e">
        <v>#N/A</v>
      </c>
      <c r="BT100" s="265" t="e">
        <v>#N/A</v>
      </c>
      <c r="BU100" s="266" t="e">
        <v>#N/A</v>
      </c>
      <c r="BV100" s="274" t="e">
        <v>#N/A</v>
      </c>
      <c r="BW100" s="259" t="e">
        <v>#N/A</v>
      </c>
      <c r="BX100" s="274" t="e">
        <v>#N/A</v>
      </c>
      <c r="BY100" s="638" t="e">
        <v>#N/A</v>
      </c>
      <c r="BZ100" s="274" t="e">
        <v>#N/A</v>
      </c>
      <c r="CA100" s="638" t="e">
        <v>#N/A</v>
      </c>
      <c r="CB100" s="274" t="e">
        <v>#N/A</v>
      </c>
      <c r="CC100" s="638" t="e">
        <v>#N/A</v>
      </c>
      <c r="CD100" s="274" t="e">
        <v>#N/A</v>
      </c>
      <c r="CE100" s="638" t="e">
        <v>#N/A</v>
      </c>
      <c r="CF100" s="274" t="e">
        <v>#N/A</v>
      </c>
      <c r="CG100" s="638" t="e">
        <v>#N/A</v>
      </c>
      <c r="CH100" s="274" t="e">
        <v>#N/A</v>
      </c>
      <c r="CI100" s="638" t="e">
        <v>#N/A</v>
      </c>
      <c r="CJ100" s="274" t="e">
        <v>#N/A</v>
      </c>
      <c r="CK100" s="638" t="e">
        <v>#N/A</v>
      </c>
      <c r="CL100" s="274" t="e">
        <v>#N/A</v>
      </c>
      <c r="CM100" s="638" t="e">
        <v>#N/A</v>
      </c>
      <c r="CN100" s="274" t="e">
        <v>#N/A</v>
      </c>
      <c r="CO100" s="638" t="e">
        <v>#N/A</v>
      </c>
      <c r="CP100" s="274" t="e">
        <v>#N/A</v>
      </c>
      <c r="CQ100" s="638" t="e">
        <v>#N/A</v>
      </c>
      <c r="CR100" s="274" t="e">
        <v>#N/A</v>
      </c>
      <c r="CS100" s="638" t="e">
        <v>#N/A</v>
      </c>
      <c r="CT100" s="274" t="e">
        <v>#N/A</v>
      </c>
      <c r="CU100" s="638" t="e">
        <v>#N/A</v>
      </c>
      <c r="CV100" s="306" t="e">
        <v>#N/A</v>
      </c>
      <c r="CW100" s="775" t="e">
        <v>#N/A</v>
      </c>
      <c r="CX100" s="306" t="e">
        <v>#N/A</v>
      </c>
      <c r="CY100" s="775" t="e">
        <v>#N/A</v>
      </c>
      <c r="CZ100" s="306" t="e">
        <v>#N/A</v>
      </c>
      <c r="DA100" s="775" t="e">
        <v>#N/A</v>
      </c>
      <c r="DB100" s="306" t="e">
        <v>#N/A</v>
      </c>
      <c r="DC100" s="775" t="e">
        <v>#N/A</v>
      </c>
      <c r="DD100" s="265" t="e">
        <v>#N/A</v>
      </c>
      <c r="DE100" s="283" t="e">
        <v>#N/A</v>
      </c>
    </row>
    <row r="101" spans="1:109" x14ac:dyDescent="0.2">
      <c r="A101" s="212" t="s">
        <v>328</v>
      </c>
      <c r="B101" s="258" t="e">
        <v>#N/A</v>
      </c>
      <c r="C101" s="633" t="e">
        <v>#N/A</v>
      </c>
      <c r="D101" s="274" t="e">
        <v>#N/A</v>
      </c>
      <c r="E101" s="633" t="e">
        <v>#N/A</v>
      </c>
      <c r="F101" s="274" t="e">
        <v>#N/A</v>
      </c>
      <c r="G101" s="633" t="e">
        <v>#N/A</v>
      </c>
      <c r="H101" s="274" t="e">
        <v>#N/A</v>
      </c>
      <c r="I101" s="633" t="e">
        <v>#N/A</v>
      </c>
      <c r="J101" s="274" t="e">
        <v>#N/A</v>
      </c>
      <c r="K101" s="633" t="e">
        <v>#N/A</v>
      </c>
      <c r="L101" s="274" t="e">
        <v>#N/A</v>
      </c>
      <c r="M101" s="633" t="e">
        <v>#N/A</v>
      </c>
      <c r="N101" s="274" t="e">
        <v>#N/A</v>
      </c>
      <c r="O101" s="633" t="e">
        <v>#N/A</v>
      </c>
      <c r="P101" s="274" t="e">
        <v>#N/A</v>
      </c>
      <c r="Q101" s="633" t="e">
        <v>#N/A</v>
      </c>
      <c r="R101" s="274" t="e">
        <v>#N/A</v>
      </c>
      <c r="S101" s="633" t="e">
        <v>#N/A</v>
      </c>
      <c r="T101" s="274" t="e">
        <v>#N/A</v>
      </c>
      <c r="U101" s="633" t="e">
        <v>#N/A</v>
      </c>
      <c r="V101" s="274" t="e">
        <v>#N/A</v>
      </c>
      <c r="W101" s="633" t="e">
        <v>#N/A</v>
      </c>
      <c r="X101" s="274" t="e">
        <v>#N/A</v>
      </c>
      <c r="Y101" s="633" t="e">
        <v>#N/A</v>
      </c>
      <c r="Z101" s="274" t="e">
        <v>#N/A</v>
      </c>
      <c r="AA101" s="633" t="e">
        <v>#N/A</v>
      </c>
      <c r="AB101" s="306" t="e">
        <v>#N/A</v>
      </c>
      <c r="AC101" s="647" t="e">
        <v>#N/A</v>
      </c>
      <c r="AD101" s="306" t="e">
        <v>#N/A</v>
      </c>
      <c r="AE101" s="647" t="e">
        <v>#N/A</v>
      </c>
      <c r="AF101" s="306" t="e">
        <v>#N/A</v>
      </c>
      <c r="AG101" s="647" t="e">
        <v>#N/A</v>
      </c>
      <c r="AH101" s="306" t="e">
        <v>#N/A</v>
      </c>
      <c r="AI101" s="647" t="e">
        <v>#N/A</v>
      </c>
      <c r="AJ101" s="265" t="e">
        <v>#N/A</v>
      </c>
      <c r="AK101" s="267" t="e">
        <v>#N/A</v>
      </c>
      <c r="AL101" s="268" t="e">
        <v>#N/A</v>
      </c>
      <c r="AM101" s="638" t="e">
        <v>#N/A</v>
      </c>
      <c r="AN101" s="274" t="e">
        <v>#N/A</v>
      </c>
      <c r="AO101" s="638" t="e">
        <v>#N/A</v>
      </c>
      <c r="AP101" s="274" t="e">
        <v>#N/A</v>
      </c>
      <c r="AQ101" s="638" t="e">
        <v>#N/A</v>
      </c>
      <c r="AR101" s="274" t="e">
        <v>#N/A</v>
      </c>
      <c r="AS101" s="638" t="e">
        <v>#N/A</v>
      </c>
      <c r="AT101" s="274" t="e">
        <v>#N/A</v>
      </c>
      <c r="AU101" s="638" t="e">
        <v>#N/A</v>
      </c>
      <c r="AV101" s="274" t="e">
        <v>#N/A</v>
      </c>
      <c r="AW101" s="638" t="e">
        <v>#N/A</v>
      </c>
      <c r="AX101" s="274" t="e">
        <v>#N/A</v>
      </c>
      <c r="AY101" s="638" t="e">
        <v>#N/A</v>
      </c>
      <c r="AZ101" s="274" t="e">
        <v>#N/A</v>
      </c>
      <c r="BA101" s="638" t="e">
        <v>#N/A</v>
      </c>
      <c r="BB101" s="274" t="e">
        <v>#N/A</v>
      </c>
      <c r="BC101" s="638" t="e">
        <v>#N/A</v>
      </c>
      <c r="BD101" s="274" t="e">
        <v>#N/A</v>
      </c>
      <c r="BE101" s="638" t="e">
        <v>#N/A</v>
      </c>
      <c r="BF101" s="274" t="e">
        <v>#N/A</v>
      </c>
      <c r="BG101" s="638" t="e">
        <v>#N/A</v>
      </c>
      <c r="BH101" s="274" t="e">
        <v>#N/A</v>
      </c>
      <c r="BI101" s="638" t="e">
        <v>#N/A</v>
      </c>
      <c r="BJ101" s="274" t="e">
        <v>#N/A</v>
      </c>
      <c r="BK101" s="638" t="e">
        <v>#N/A</v>
      </c>
      <c r="BL101" s="306" t="e">
        <v>#N/A</v>
      </c>
      <c r="BM101" s="775" t="e">
        <v>#N/A</v>
      </c>
      <c r="BN101" s="306" t="e">
        <v>#N/A</v>
      </c>
      <c r="BO101" s="775" t="e">
        <v>#N/A</v>
      </c>
      <c r="BP101" s="306" t="e">
        <v>#N/A</v>
      </c>
      <c r="BQ101" s="775" t="e">
        <v>#N/A</v>
      </c>
      <c r="BR101" s="306" t="e">
        <v>#N/A</v>
      </c>
      <c r="BS101" s="775" t="e">
        <v>#N/A</v>
      </c>
      <c r="BT101" s="265" t="e">
        <v>#N/A</v>
      </c>
      <c r="BU101" s="266" t="e">
        <v>#N/A</v>
      </c>
      <c r="BV101" s="274" t="e">
        <v>#N/A</v>
      </c>
      <c r="BW101" s="259" t="e">
        <v>#N/A</v>
      </c>
      <c r="BX101" s="274" t="e">
        <v>#N/A</v>
      </c>
      <c r="BY101" s="638" t="e">
        <v>#N/A</v>
      </c>
      <c r="BZ101" s="274" t="e">
        <v>#N/A</v>
      </c>
      <c r="CA101" s="638" t="e">
        <v>#N/A</v>
      </c>
      <c r="CB101" s="274" t="e">
        <v>#N/A</v>
      </c>
      <c r="CC101" s="638" t="e">
        <v>#N/A</v>
      </c>
      <c r="CD101" s="274" t="e">
        <v>#N/A</v>
      </c>
      <c r="CE101" s="638" t="e">
        <v>#N/A</v>
      </c>
      <c r="CF101" s="274" t="e">
        <v>#N/A</v>
      </c>
      <c r="CG101" s="638" t="e">
        <v>#N/A</v>
      </c>
      <c r="CH101" s="274" t="e">
        <v>#N/A</v>
      </c>
      <c r="CI101" s="638" t="e">
        <v>#N/A</v>
      </c>
      <c r="CJ101" s="274" t="e">
        <v>#N/A</v>
      </c>
      <c r="CK101" s="638" t="e">
        <v>#N/A</v>
      </c>
      <c r="CL101" s="274" t="e">
        <v>#N/A</v>
      </c>
      <c r="CM101" s="638" t="e">
        <v>#N/A</v>
      </c>
      <c r="CN101" s="274" t="e">
        <v>#N/A</v>
      </c>
      <c r="CO101" s="638" t="e">
        <v>#N/A</v>
      </c>
      <c r="CP101" s="274" t="e">
        <v>#N/A</v>
      </c>
      <c r="CQ101" s="638" t="e">
        <v>#N/A</v>
      </c>
      <c r="CR101" s="274" t="e">
        <v>#N/A</v>
      </c>
      <c r="CS101" s="638" t="e">
        <v>#N/A</v>
      </c>
      <c r="CT101" s="274" t="e">
        <v>#N/A</v>
      </c>
      <c r="CU101" s="638" t="e">
        <v>#N/A</v>
      </c>
      <c r="CV101" s="306" t="e">
        <v>#N/A</v>
      </c>
      <c r="CW101" s="775" t="e">
        <v>#N/A</v>
      </c>
      <c r="CX101" s="306" t="e">
        <v>#N/A</v>
      </c>
      <c r="CY101" s="775" t="e">
        <v>#N/A</v>
      </c>
      <c r="CZ101" s="306" t="e">
        <v>#N/A</v>
      </c>
      <c r="DA101" s="775" t="e">
        <v>#N/A</v>
      </c>
      <c r="DB101" s="306" t="e">
        <v>#N/A</v>
      </c>
      <c r="DC101" s="775" t="e">
        <v>#N/A</v>
      </c>
      <c r="DD101" s="265" t="e">
        <v>#N/A</v>
      </c>
      <c r="DE101" s="283" t="e">
        <v>#N/A</v>
      </c>
    </row>
    <row r="102" spans="1:109" x14ac:dyDescent="0.2">
      <c r="A102" s="212" t="s">
        <v>329</v>
      </c>
      <c r="B102" s="258" t="e">
        <v>#N/A</v>
      </c>
      <c r="C102" s="633" t="e">
        <v>#N/A</v>
      </c>
      <c r="D102" s="274" t="e">
        <v>#N/A</v>
      </c>
      <c r="E102" s="633" t="e">
        <v>#N/A</v>
      </c>
      <c r="F102" s="274" t="e">
        <v>#N/A</v>
      </c>
      <c r="G102" s="633" t="e">
        <v>#N/A</v>
      </c>
      <c r="H102" s="274" t="e">
        <v>#N/A</v>
      </c>
      <c r="I102" s="633" t="e">
        <v>#N/A</v>
      </c>
      <c r="J102" s="274" t="e">
        <v>#N/A</v>
      </c>
      <c r="K102" s="633" t="e">
        <v>#N/A</v>
      </c>
      <c r="L102" s="274" t="e">
        <v>#N/A</v>
      </c>
      <c r="M102" s="633" t="e">
        <v>#N/A</v>
      </c>
      <c r="N102" s="274" t="e">
        <v>#N/A</v>
      </c>
      <c r="O102" s="633" t="e">
        <v>#N/A</v>
      </c>
      <c r="P102" s="274" t="e">
        <v>#N/A</v>
      </c>
      <c r="Q102" s="633" t="e">
        <v>#N/A</v>
      </c>
      <c r="R102" s="274" t="e">
        <v>#N/A</v>
      </c>
      <c r="S102" s="633" t="e">
        <v>#N/A</v>
      </c>
      <c r="T102" s="274" t="e">
        <v>#N/A</v>
      </c>
      <c r="U102" s="633" t="e">
        <v>#N/A</v>
      </c>
      <c r="V102" s="274" t="e">
        <v>#N/A</v>
      </c>
      <c r="W102" s="633" t="e">
        <v>#N/A</v>
      </c>
      <c r="X102" s="274" t="e">
        <v>#N/A</v>
      </c>
      <c r="Y102" s="633" t="e">
        <v>#N/A</v>
      </c>
      <c r="Z102" s="274" t="e">
        <v>#N/A</v>
      </c>
      <c r="AA102" s="633" t="e">
        <v>#N/A</v>
      </c>
      <c r="AB102" s="306" t="e">
        <v>#N/A</v>
      </c>
      <c r="AC102" s="647" t="e">
        <v>#N/A</v>
      </c>
      <c r="AD102" s="306" t="e">
        <v>#N/A</v>
      </c>
      <c r="AE102" s="647" t="e">
        <v>#N/A</v>
      </c>
      <c r="AF102" s="306" t="e">
        <v>#N/A</v>
      </c>
      <c r="AG102" s="647" t="e">
        <v>#N/A</v>
      </c>
      <c r="AH102" s="306" t="e">
        <v>#N/A</v>
      </c>
      <c r="AI102" s="647" t="e">
        <v>#N/A</v>
      </c>
      <c r="AJ102" s="265" t="e">
        <v>#N/A</v>
      </c>
      <c r="AK102" s="267" t="e">
        <v>#N/A</v>
      </c>
      <c r="AL102" s="268" t="e">
        <v>#N/A</v>
      </c>
      <c r="AM102" s="638" t="e">
        <v>#N/A</v>
      </c>
      <c r="AN102" s="274" t="e">
        <v>#N/A</v>
      </c>
      <c r="AO102" s="638" t="e">
        <v>#N/A</v>
      </c>
      <c r="AP102" s="274" t="e">
        <v>#N/A</v>
      </c>
      <c r="AQ102" s="638" t="e">
        <v>#N/A</v>
      </c>
      <c r="AR102" s="274" t="e">
        <v>#N/A</v>
      </c>
      <c r="AS102" s="638" t="e">
        <v>#N/A</v>
      </c>
      <c r="AT102" s="274" t="e">
        <v>#N/A</v>
      </c>
      <c r="AU102" s="638" t="e">
        <v>#N/A</v>
      </c>
      <c r="AV102" s="274" t="e">
        <v>#N/A</v>
      </c>
      <c r="AW102" s="638" t="e">
        <v>#N/A</v>
      </c>
      <c r="AX102" s="274" t="e">
        <v>#N/A</v>
      </c>
      <c r="AY102" s="638" t="e">
        <v>#N/A</v>
      </c>
      <c r="AZ102" s="274" t="e">
        <v>#N/A</v>
      </c>
      <c r="BA102" s="638" t="e">
        <v>#N/A</v>
      </c>
      <c r="BB102" s="274" t="e">
        <v>#N/A</v>
      </c>
      <c r="BC102" s="638" t="e">
        <v>#N/A</v>
      </c>
      <c r="BD102" s="274" t="e">
        <v>#N/A</v>
      </c>
      <c r="BE102" s="638" t="e">
        <v>#N/A</v>
      </c>
      <c r="BF102" s="274" t="e">
        <v>#N/A</v>
      </c>
      <c r="BG102" s="638" t="e">
        <v>#N/A</v>
      </c>
      <c r="BH102" s="274" t="e">
        <v>#N/A</v>
      </c>
      <c r="BI102" s="638" t="e">
        <v>#N/A</v>
      </c>
      <c r="BJ102" s="274" t="e">
        <v>#N/A</v>
      </c>
      <c r="BK102" s="638" t="e">
        <v>#N/A</v>
      </c>
      <c r="BL102" s="306" t="e">
        <v>#N/A</v>
      </c>
      <c r="BM102" s="775" t="e">
        <v>#N/A</v>
      </c>
      <c r="BN102" s="306" t="e">
        <v>#N/A</v>
      </c>
      <c r="BO102" s="775" t="e">
        <v>#N/A</v>
      </c>
      <c r="BP102" s="306" t="e">
        <v>#N/A</v>
      </c>
      <c r="BQ102" s="775" t="e">
        <v>#N/A</v>
      </c>
      <c r="BR102" s="306" t="e">
        <v>#N/A</v>
      </c>
      <c r="BS102" s="775" t="e">
        <v>#N/A</v>
      </c>
      <c r="BT102" s="265" t="e">
        <v>#N/A</v>
      </c>
      <c r="BU102" s="266" t="e">
        <v>#N/A</v>
      </c>
      <c r="BV102" s="274" t="e">
        <v>#N/A</v>
      </c>
      <c r="BW102" s="259" t="e">
        <v>#N/A</v>
      </c>
      <c r="BX102" s="274" t="e">
        <v>#N/A</v>
      </c>
      <c r="BY102" s="638" t="e">
        <v>#N/A</v>
      </c>
      <c r="BZ102" s="274" t="e">
        <v>#N/A</v>
      </c>
      <c r="CA102" s="638" t="e">
        <v>#N/A</v>
      </c>
      <c r="CB102" s="274" t="e">
        <v>#N/A</v>
      </c>
      <c r="CC102" s="638" t="e">
        <v>#N/A</v>
      </c>
      <c r="CD102" s="274" t="e">
        <v>#N/A</v>
      </c>
      <c r="CE102" s="638" t="e">
        <v>#N/A</v>
      </c>
      <c r="CF102" s="274" t="e">
        <v>#N/A</v>
      </c>
      <c r="CG102" s="638" t="e">
        <v>#N/A</v>
      </c>
      <c r="CH102" s="274" t="e">
        <v>#N/A</v>
      </c>
      <c r="CI102" s="638" t="e">
        <v>#N/A</v>
      </c>
      <c r="CJ102" s="274" t="e">
        <v>#N/A</v>
      </c>
      <c r="CK102" s="638" t="e">
        <v>#N/A</v>
      </c>
      <c r="CL102" s="274" t="e">
        <v>#N/A</v>
      </c>
      <c r="CM102" s="638" t="e">
        <v>#N/A</v>
      </c>
      <c r="CN102" s="274" t="e">
        <v>#N/A</v>
      </c>
      <c r="CO102" s="638" t="e">
        <v>#N/A</v>
      </c>
      <c r="CP102" s="274" t="e">
        <v>#N/A</v>
      </c>
      <c r="CQ102" s="638" t="e">
        <v>#N/A</v>
      </c>
      <c r="CR102" s="274" t="e">
        <v>#N/A</v>
      </c>
      <c r="CS102" s="638" t="e">
        <v>#N/A</v>
      </c>
      <c r="CT102" s="274" t="e">
        <v>#N/A</v>
      </c>
      <c r="CU102" s="638" t="e">
        <v>#N/A</v>
      </c>
      <c r="CV102" s="306" t="e">
        <v>#N/A</v>
      </c>
      <c r="CW102" s="775" t="e">
        <v>#N/A</v>
      </c>
      <c r="CX102" s="306" t="e">
        <v>#N/A</v>
      </c>
      <c r="CY102" s="775" t="e">
        <v>#N/A</v>
      </c>
      <c r="CZ102" s="306" t="e">
        <v>#N/A</v>
      </c>
      <c r="DA102" s="775" t="e">
        <v>#N/A</v>
      </c>
      <c r="DB102" s="306" t="e">
        <v>#N/A</v>
      </c>
      <c r="DC102" s="775" t="e">
        <v>#N/A</v>
      </c>
      <c r="DD102" s="265" t="e">
        <v>#N/A</v>
      </c>
      <c r="DE102" s="283" t="e">
        <v>#N/A</v>
      </c>
    </row>
    <row r="103" spans="1:109" x14ac:dyDescent="0.2">
      <c r="A103" s="212" t="s">
        <v>330</v>
      </c>
      <c r="B103" s="258" t="e">
        <v>#N/A</v>
      </c>
      <c r="C103" s="633" t="e">
        <v>#N/A</v>
      </c>
      <c r="D103" s="274" t="e">
        <v>#N/A</v>
      </c>
      <c r="E103" s="633" t="e">
        <v>#N/A</v>
      </c>
      <c r="F103" s="274" t="e">
        <v>#N/A</v>
      </c>
      <c r="G103" s="633" t="e">
        <v>#N/A</v>
      </c>
      <c r="H103" s="274" t="e">
        <v>#N/A</v>
      </c>
      <c r="I103" s="633" t="e">
        <v>#N/A</v>
      </c>
      <c r="J103" s="274" t="e">
        <v>#N/A</v>
      </c>
      <c r="K103" s="633" t="e">
        <v>#N/A</v>
      </c>
      <c r="L103" s="274" t="e">
        <v>#N/A</v>
      </c>
      <c r="M103" s="633" t="e">
        <v>#N/A</v>
      </c>
      <c r="N103" s="274" t="e">
        <v>#N/A</v>
      </c>
      <c r="O103" s="633" t="e">
        <v>#N/A</v>
      </c>
      <c r="P103" s="274" t="e">
        <v>#N/A</v>
      </c>
      <c r="Q103" s="633" t="e">
        <v>#N/A</v>
      </c>
      <c r="R103" s="274" t="e">
        <v>#N/A</v>
      </c>
      <c r="S103" s="633" t="e">
        <v>#N/A</v>
      </c>
      <c r="T103" s="274" t="e">
        <v>#N/A</v>
      </c>
      <c r="U103" s="633" t="e">
        <v>#N/A</v>
      </c>
      <c r="V103" s="274" t="e">
        <v>#N/A</v>
      </c>
      <c r="W103" s="633" t="e">
        <v>#N/A</v>
      </c>
      <c r="X103" s="274" t="e">
        <v>#N/A</v>
      </c>
      <c r="Y103" s="633" t="e">
        <v>#N/A</v>
      </c>
      <c r="Z103" s="274" t="e">
        <v>#N/A</v>
      </c>
      <c r="AA103" s="633" t="e">
        <v>#N/A</v>
      </c>
      <c r="AB103" s="306" t="e">
        <v>#N/A</v>
      </c>
      <c r="AC103" s="647" t="e">
        <v>#N/A</v>
      </c>
      <c r="AD103" s="306" t="e">
        <v>#N/A</v>
      </c>
      <c r="AE103" s="647" t="e">
        <v>#N/A</v>
      </c>
      <c r="AF103" s="306" t="e">
        <v>#N/A</v>
      </c>
      <c r="AG103" s="647" t="e">
        <v>#N/A</v>
      </c>
      <c r="AH103" s="306" t="e">
        <v>#N/A</v>
      </c>
      <c r="AI103" s="647" t="e">
        <v>#N/A</v>
      </c>
      <c r="AJ103" s="265" t="e">
        <v>#N/A</v>
      </c>
      <c r="AK103" s="267" t="e">
        <v>#N/A</v>
      </c>
      <c r="AL103" s="268" t="e">
        <v>#N/A</v>
      </c>
      <c r="AM103" s="638" t="e">
        <v>#N/A</v>
      </c>
      <c r="AN103" s="274" t="e">
        <v>#N/A</v>
      </c>
      <c r="AO103" s="638" t="e">
        <v>#N/A</v>
      </c>
      <c r="AP103" s="274" t="e">
        <v>#N/A</v>
      </c>
      <c r="AQ103" s="638" t="e">
        <v>#N/A</v>
      </c>
      <c r="AR103" s="274" t="e">
        <v>#N/A</v>
      </c>
      <c r="AS103" s="638" t="e">
        <v>#N/A</v>
      </c>
      <c r="AT103" s="274" t="e">
        <v>#N/A</v>
      </c>
      <c r="AU103" s="638" t="e">
        <v>#N/A</v>
      </c>
      <c r="AV103" s="274" t="e">
        <v>#N/A</v>
      </c>
      <c r="AW103" s="638" t="e">
        <v>#N/A</v>
      </c>
      <c r="AX103" s="274" t="e">
        <v>#N/A</v>
      </c>
      <c r="AY103" s="638" t="e">
        <v>#N/A</v>
      </c>
      <c r="AZ103" s="274" t="e">
        <v>#N/A</v>
      </c>
      <c r="BA103" s="638" t="e">
        <v>#N/A</v>
      </c>
      <c r="BB103" s="274" t="e">
        <v>#N/A</v>
      </c>
      <c r="BC103" s="638" t="e">
        <v>#N/A</v>
      </c>
      <c r="BD103" s="274" t="e">
        <v>#N/A</v>
      </c>
      <c r="BE103" s="638" t="e">
        <v>#N/A</v>
      </c>
      <c r="BF103" s="274" t="e">
        <v>#N/A</v>
      </c>
      <c r="BG103" s="638" t="e">
        <v>#N/A</v>
      </c>
      <c r="BH103" s="274" t="e">
        <v>#N/A</v>
      </c>
      <c r="BI103" s="638" t="e">
        <v>#N/A</v>
      </c>
      <c r="BJ103" s="274" t="e">
        <v>#N/A</v>
      </c>
      <c r="BK103" s="638" t="e">
        <v>#N/A</v>
      </c>
      <c r="BL103" s="306" t="e">
        <v>#N/A</v>
      </c>
      <c r="BM103" s="775" t="e">
        <v>#N/A</v>
      </c>
      <c r="BN103" s="306" t="e">
        <v>#N/A</v>
      </c>
      <c r="BO103" s="775" t="e">
        <v>#N/A</v>
      </c>
      <c r="BP103" s="306" t="e">
        <v>#N/A</v>
      </c>
      <c r="BQ103" s="775" t="e">
        <v>#N/A</v>
      </c>
      <c r="BR103" s="306" t="e">
        <v>#N/A</v>
      </c>
      <c r="BS103" s="775" t="e">
        <v>#N/A</v>
      </c>
      <c r="BT103" s="265" t="e">
        <v>#N/A</v>
      </c>
      <c r="BU103" s="266" t="e">
        <v>#N/A</v>
      </c>
      <c r="BV103" s="274" t="e">
        <v>#N/A</v>
      </c>
      <c r="BW103" s="259" t="e">
        <v>#N/A</v>
      </c>
      <c r="BX103" s="274" t="e">
        <v>#N/A</v>
      </c>
      <c r="BY103" s="638" t="e">
        <v>#N/A</v>
      </c>
      <c r="BZ103" s="274" t="e">
        <v>#N/A</v>
      </c>
      <c r="CA103" s="638" t="e">
        <v>#N/A</v>
      </c>
      <c r="CB103" s="274" t="e">
        <v>#N/A</v>
      </c>
      <c r="CC103" s="638" t="e">
        <v>#N/A</v>
      </c>
      <c r="CD103" s="274" t="e">
        <v>#N/A</v>
      </c>
      <c r="CE103" s="638" t="e">
        <v>#N/A</v>
      </c>
      <c r="CF103" s="274" t="e">
        <v>#N/A</v>
      </c>
      <c r="CG103" s="638" t="e">
        <v>#N/A</v>
      </c>
      <c r="CH103" s="274" t="e">
        <v>#N/A</v>
      </c>
      <c r="CI103" s="638" t="e">
        <v>#N/A</v>
      </c>
      <c r="CJ103" s="274" t="e">
        <v>#N/A</v>
      </c>
      <c r="CK103" s="638" t="e">
        <v>#N/A</v>
      </c>
      <c r="CL103" s="274" t="e">
        <v>#N/A</v>
      </c>
      <c r="CM103" s="638" t="e">
        <v>#N/A</v>
      </c>
      <c r="CN103" s="274" t="e">
        <v>#N/A</v>
      </c>
      <c r="CO103" s="638" t="e">
        <v>#N/A</v>
      </c>
      <c r="CP103" s="274" t="e">
        <v>#N/A</v>
      </c>
      <c r="CQ103" s="638" t="e">
        <v>#N/A</v>
      </c>
      <c r="CR103" s="274" t="e">
        <v>#N/A</v>
      </c>
      <c r="CS103" s="638" t="e">
        <v>#N/A</v>
      </c>
      <c r="CT103" s="274" t="e">
        <v>#N/A</v>
      </c>
      <c r="CU103" s="638" t="e">
        <v>#N/A</v>
      </c>
      <c r="CV103" s="306" t="e">
        <v>#N/A</v>
      </c>
      <c r="CW103" s="775" t="e">
        <v>#N/A</v>
      </c>
      <c r="CX103" s="306" t="e">
        <v>#N/A</v>
      </c>
      <c r="CY103" s="775" t="e">
        <v>#N/A</v>
      </c>
      <c r="CZ103" s="306" t="e">
        <v>#N/A</v>
      </c>
      <c r="DA103" s="775" t="e">
        <v>#N/A</v>
      </c>
      <c r="DB103" s="306" t="e">
        <v>#N/A</v>
      </c>
      <c r="DC103" s="775" t="e">
        <v>#N/A</v>
      </c>
      <c r="DD103" s="265" t="e">
        <v>#N/A</v>
      </c>
      <c r="DE103" s="283" t="e">
        <v>#N/A</v>
      </c>
    </row>
    <row r="104" spans="1:109" ht="13.5" thickBot="1" x14ac:dyDescent="0.25">
      <c r="A104" s="213" t="s">
        <v>331</v>
      </c>
      <c r="B104" s="261" t="e">
        <v>#N/A</v>
      </c>
      <c r="C104" s="634" t="e">
        <v>#N/A</v>
      </c>
      <c r="D104" s="275" t="e">
        <v>#N/A</v>
      </c>
      <c r="E104" s="634" t="e">
        <v>#N/A</v>
      </c>
      <c r="F104" s="275" t="e">
        <v>#N/A</v>
      </c>
      <c r="G104" s="634" t="e">
        <v>#N/A</v>
      </c>
      <c r="H104" s="275" t="e">
        <v>#N/A</v>
      </c>
      <c r="I104" s="634" t="e">
        <v>#N/A</v>
      </c>
      <c r="J104" s="275" t="e">
        <v>#N/A</v>
      </c>
      <c r="K104" s="634" t="e">
        <v>#N/A</v>
      </c>
      <c r="L104" s="275" t="e">
        <v>#N/A</v>
      </c>
      <c r="M104" s="634" t="e">
        <v>#N/A</v>
      </c>
      <c r="N104" s="275" t="e">
        <v>#N/A</v>
      </c>
      <c r="O104" s="634" t="e">
        <v>#N/A</v>
      </c>
      <c r="P104" s="275" t="e">
        <v>#N/A</v>
      </c>
      <c r="Q104" s="634" t="e">
        <v>#N/A</v>
      </c>
      <c r="R104" s="275" t="e">
        <v>#N/A</v>
      </c>
      <c r="S104" s="634" t="e">
        <v>#N/A</v>
      </c>
      <c r="T104" s="275" t="e">
        <v>#N/A</v>
      </c>
      <c r="U104" s="634" t="e">
        <v>#N/A</v>
      </c>
      <c r="V104" s="275" t="e">
        <v>#N/A</v>
      </c>
      <c r="W104" s="634" t="e">
        <v>#N/A</v>
      </c>
      <c r="X104" s="275" t="e">
        <v>#N/A</v>
      </c>
      <c r="Y104" s="634" t="e">
        <v>#N/A</v>
      </c>
      <c r="Z104" s="275" t="e">
        <v>#N/A</v>
      </c>
      <c r="AA104" s="634" t="e">
        <v>#N/A</v>
      </c>
      <c r="AB104" s="307" t="e">
        <v>#N/A</v>
      </c>
      <c r="AC104" s="648" t="e">
        <v>#N/A</v>
      </c>
      <c r="AD104" s="307" t="e">
        <v>#N/A</v>
      </c>
      <c r="AE104" s="648" t="e">
        <v>#N/A</v>
      </c>
      <c r="AF104" s="307" t="e">
        <v>#N/A</v>
      </c>
      <c r="AG104" s="648" t="e">
        <v>#N/A</v>
      </c>
      <c r="AH104" s="307" t="e">
        <v>#N/A</v>
      </c>
      <c r="AI104" s="648" t="e">
        <v>#N/A</v>
      </c>
      <c r="AJ104" s="299" t="e">
        <v>#N/A</v>
      </c>
      <c r="AK104" s="773" t="e">
        <v>#N/A</v>
      </c>
      <c r="AL104" s="269" t="e">
        <v>#N/A</v>
      </c>
      <c r="AM104" s="639" t="e">
        <v>#N/A</v>
      </c>
      <c r="AN104" s="275" t="e">
        <v>#N/A</v>
      </c>
      <c r="AO104" s="639" t="e">
        <v>#N/A</v>
      </c>
      <c r="AP104" s="275" t="e">
        <v>#N/A</v>
      </c>
      <c r="AQ104" s="639" t="e">
        <v>#N/A</v>
      </c>
      <c r="AR104" s="275" t="e">
        <v>#N/A</v>
      </c>
      <c r="AS104" s="639" t="e">
        <v>#N/A</v>
      </c>
      <c r="AT104" s="275" t="e">
        <v>#N/A</v>
      </c>
      <c r="AU104" s="639" t="e">
        <v>#N/A</v>
      </c>
      <c r="AV104" s="275" t="e">
        <v>#N/A</v>
      </c>
      <c r="AW104" s="639" t="e">
        <v>#N/A</v>
      </c>
      <c r="AX104" s="275" t="e">
        <v>#N/A</v>
      </c>
      <c r="AY104" s="639" t="e">
        <v>#N/A</v>
      </c>
      <c r="AZ104" s="275" t="e">
        <v>#N/A</v>
      </c>
      <c r="BA104" s="639" t="e">
        <v>#N/A</v>
      </c>
      <c r="BB104" s="275" t="e">
        <v>#N/A</v>
      </c>
      <c r="BC104" s="639" t="e">
        <v>#N/A</v>
      </c>
      <c r="BD104" s="275" t="e">
        <v>#N/A</v>
      </c>
      <c r="BE104" s="639" t="e">
        <v>#N/A</v>
      </c>
      <c r="BF104" s="275" t="e">
        <v>#N/A</v>
      </c>
      <c r="BG104" s="639" t="e">
        <v>#N/A</v>
      </c>
      <c r="BH104" s="275" t="e">
        <v>#N/A</v>
      </c>
      <c r="BI104" s="639" t="e">
        <v>#N/A</v>
      </c>
      <c r="BJ104" s="275" t="e">
        <v>#N/A</v>
      </c>
      <c r="BK104" s="639" t="e">
        <v>#N/A</v>
      </c>
      <c r="BL104" s="307" t="e">
        <v>#N/A</v>
      </c>
      <c r="BM104" s="776" t="e">
        <v>#N/A</v>
      </c>
      <c r="BN104" s="307" t="e">
        <v>#N/A</v>
      </c>
      <c r="BO104" s="776" t="e">
        <v>#N/A</v>
      </c>
      <c r="BP104" s="307" t="e">
        <v>#N/A</v>
      </c>
      <c r="BQ104" s="776" t="e">
        <v>#N/A</v>
      </c>
      <c r="BR104" s="307" t="e">
        <v>#N/A</v>
      </c>
      <c r="BS104" s="776" t="e">
        <v>#N/A</v>
      </c>
      <c r="BT104" s="299" t="e">
        <v>#N/A</v>
      </c>
      <c r="BU104" s="300" t="e">
        <v>#N/A</v>
      </c>
      <c r="BV104" s="275" t="e">
        <v>#N/A</v>
      </c>
      <c r="BW104" s="262" t="e">
        <v>#N/A</v>
      </c>
      <c r="BX104" s="275" t="e">
        <v>#N/A</v>
      </c>
      <c r="BY104" s="639" t="e">
        <v>#N/A</v>
      </c>
      <c r="BZ104" s="275" t="e">
        <v>#N/A</v>
      </c>
      <c r="CA104" s="639" t="e">
        <v>#N/A</v>
      </c>
      <c r="CB104" s="275" t="e">
        <v>#N/A</v>
      </c>
      <c r="CC104" s="639" t="e">
        <v>#N/A</v>
      </c>
      <c r="CD104" s="275" t="e">
        <v>#N/A</v>
      </c>
      <c r="CE104" s="639" t="e">
        <v>#N/A</v>
      </c>
      <c r="CF104" s="275" t="e">
        <v>#N/A</v>
      </c>
      <c r="CG104" s="639" t="e">
        <v>#N/A</v>
      </c>
      <c r="CH104" s="275" t="e">
        <v>#N/A</v>
      </c>
      <c r="CI104" s="639" t="e">
        <v>#N/A</v>
      </c>
      <c r="CJ104" s="275" t="e">
        <v>#N/A</v>
      </c>
      <c r="CK104" s="639" t="e">
        <v>#N/A</v>
      </c>
      <c r="CL104" s="275" t="e">
        <v>#N/A</v>
      </c>
      <c r="CM104" s="639" t="e">
        <v>#N/A</v>
      </c>
      <c r="CN104" s="275" t="e">
        <v>#N/A</v>
      </c>
      <c r="CO104" s="639" t="e">
        <v>#N/A</v>
      </c>
      <c r="CP104" s="275" t="e">
        <v>#N/A</v>
      </c>
      <c r="CQ104" s="639" t="e">
        <v>#N/A</v>
      </c>
      <c r="CR104" s="275" t="e">
        <v>#N/A</v>
      </c>
      <c r="CS104" s="639" t="e">
        <v>#N/A</v>
      </c>
      <c r="CT104" s="275" t="e">
        <v>#N/A</v>
      </c>
      <c r="CU104" s="639" t="e">
        <v>#N/A</v>
      </c>
      <c r="CV104" s="307" t="e">
        <v>#N/A</v>
      </c>
      <c r="CW104" s="776" t="e">
        <v>#N/A</v>
      </c>
      <c r="CX104" s="307" t="e">
        <v>#N/A</v>
      </c>
      <c r="CY104" s="776" t="e">
        <v>#N/A</v>
      </c>
      <c r="CZ104" s="307" t="e">
        <v>#N/A</v>
      </c>
      <c r="DA104" s="776" t="e">
        <v>#N/A</v>
      </c>
      <c r="DB104" s="307" t="e">
        <v>#N/A</v>
      </c>
      <c r="DC104" s="776" t="e">
        <v>#N/A</v>
      </c>
      <c r="DD104" s="299" t="e">
        <v>#N/A</v>
      </c>
      <c r="DE104" s="303" t="e">
        <v>#N/A</v>
      </c>
    </row>
  </sheetData>
  <hyperlinks>
    <hyperlink ref="A4" location="INDICE!A8" display="Volver al indice" xr:uid="{66E45AD4-613E-4E57-8914-C9D99E8739C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A6BFB-CA3A-416F-BA65-311C4086529C}">
  <sheetPr codeName="Hoja6"/>
  <dimension ref="A1:AW110"/>
  <sheetViews>
    <sheetView zoomScale="130" zoomScaleNormal="130" workbookViewId="0">
      <pane xSplit="1" ySplit="9" topLeftCell="V70" activePane="bottomRight" state="frozen"/>
      <selection pane="topRight" activeCell="B1" sqref="B1"/>
      <selection pane="bottomLeft" activeCell="A10" sqref="A10"/>
      <selection pane="bottomRight" activeCell="A4" sqref="A4"/>
    </sheetView>
  </sheetViews>
  <sheetFormatPr baseColWidth="10" defaultRowHeight="12.75" x14ac:dyDescent="0.2"/>
  <cols>
    <col min="1" max="16384" width="11.42578125" style="76"/>
  </cols>
  <sheetData>
    <row r="1" spans="1:49" ht="11.25" customHeight="1" x14ac:dyDescent="0.2">
      <c r="A1" s="207" t="s">
        <v>2</v>
      </c>
      <c r="B1" s="920" t="s">
        <v>442</v>
      </c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 t="str">
        <f>B1</f>
        <v>Tasas laborales según nivel educativo, población mayor de 18 años (1)</v>
      </c>
      <c r="S1" s="921"/>
      <c r="T1" s="921"/>
      <c r="U1" s="921"/>
      <c r="V1" s="921"/>
      <c r="W1" s="921"/>
      <c r="X1" s="921"/>
      <c r="Y1" s="920"/>
      <c r="Z1" s="921"/>
      <c r="AA1" s="921"/>
      <c r="AB1" s="921"/>
      <c r="AC1" s="921"/>
      <c r="AD1" s="921"/>
      <c r="AE1" s="921"/>
      <c r="AF1" s="921"/>
      <c r="AG1" s="921"/>
      <c r="AH1" s="921" t="str">
        <f>B1</f>
        <v>Tasas laborales según nivel educativo, población mayor de 18 años (1)</v>
      </c>
      <c r="AI1" s="921"/>
      <c r="AJ1" s="921"/>
      <c r="AK1" s="921"/>
      <c r="AL1" s="921"/>
      <c r="AM1" s="921"/>
      <c r="AN1" s="921"/>
      <c r="AO1" s="921"/>
      <c r="AP1" s="921"/>
      <c r="AQ1" s="921"/>
      <c r="AR1" s="921"/>
      <c r="AS1" s="921"/>
      <c r="AT1" s="921"/>
      <c r="AU1" s="921"/>
      <c r="AV1" s="921"/>
      <c r="AW1" s="922"/>
    </row>
    <row r="2" spans="1:49" ht="11.25" customHeight="1" x14ac:dyDescent="0.2">
      <c r="A2" s="207" t="s">
        <v>4</v>
      </c>
      <c r="B2" s="291" t="s">
        <v>82</v>
      </c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 t="str">
        <f>B2</f>
        <v>Encuesta Permanente de Hogares (EPH) - Instituto Nacional de Estadísticas y Censos (INDEC)</v>
      </c>
      <c r="S2" s="203"/>
      <c r="T2" s="203"/>
      <c r="U2" s="203"/>
      <c r="V2" s="203"/>
      <c r="W2" s="203"/>
      <c r="X2" s="203"/>
      <c r="Y2" s="291"/>
      <c r="Z2" s="203"/>
      <c r="AA2" s="203"/>
      <c r="AB2" s="203"/>
      <c r="AC2" s="203"/>
      <c r="AD2" s="203"/>
      <c r="AE2" s="203"/>
      <c r="AF2" s="203"/>
      <c r="AG2" s="203"/>
      <c r="AH2" s="203" t="str">
        <f>B2</f>
        <v>Encuesta Permanente de Hogares (EPH) - Instituto Nacional de Estadísticas y Censos (INDEC)</v>
      </c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80"/>
    </row>
    <row r="3" spans="1:49" ht="3" customHeight="1" x14ac:dyDescent="0.2">
      <c r="A3" s="285"/>
      <c r="B3" s="289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46"/>
      <c r="R3" s="290"/>
      <c r="S3" s="290"/>
      <c r="T3" s="290"/>
      <c r="U3" s="290"/>
      <c r="V3" s="290"/>
      <c r="W3" s="290"/>
      <c r="X3" s="290"/>
      <c r="Y3" s="290"/>
      <c r="Z3" s="290"/>
      <c r="AA3" s="290"/>
      <c r="AB3" s="290"/>
      <c r="AC3" s="290"/>
      <c r="AD3" s="290"/>
      <c r="AE3" s="290"/>
      <c r="AF3" s="290"/>
      <c r="AG3" s="246"/>
      <c r="AH3" s="290"/>
      <c r="AI3" s="290"/>
      <c r="AJ3" s="290"/>
      <c r="AK3" s="290"/>
      <c r="AL3" s="290"/>
      <c r="AM3" s="290"/>
      <c r="AN3" s="290"/>
      <c r="AO3" s="290"/>
      <c r="AP3" s="290"/>
      <c r="AQ3" s="290"/>
      <c r="AR3" s="290"/>
      <c r="AS3" s="290"/>
      <c r="AT3" s="290"/>
      <c r="AU3" s="290"/>
      <c r="AV3" s="290"/>
      <c r="AW3" s="301"/>
    </row>
    <row r="4" spans="1:49" ht="21" customHeight="1" x14ac:dyDescent="0.2">
      <c r="A4" s="284" t="s">
        <v>79</v>
      </c>
      <c r="B4" s="292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2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40"/>
      <c r="AE4" s="240"/>
      <c r="AF4" s="240"/>
      <c r="AG4" s="242"/>
      <c r="AH4" s="240"/>
      <c r="AI4" s="240"/>
      <c r="AJ4" s="240"/>
      <c r="AK4" s="240"/>
      <c r="AL4" s="240"/>
      <c r="AM4" s="240"/>
      <c r="AN4" s="240"/>
      <c r="AO4" s="240"/>
      <c r="AP4" s="240"/>
      <c r="AQ4" s="240"/>
      <c r="AR4" s="240"/>
      <c r="AS4" s="240"/>
      <c r="AT4" s="240"/>
      <c r="AU4" s="240"/>
      <c r="AV4" s="240"/>
      <c r="AW4" s="278"/>
    </row>
    <row r="5" spans="1:49" ht="3" customHeight="1" x14ac:dyDescent="0.2">
      <c r="A5" s="285"/>
      <c r="B5" s="289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39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39"/>
      <c r="AH5" s="290"/>
      <c r="AI5" s="290"/>
      <c r="AJ5" s="290"/>
      <c r="AK5" s="290"/>
      <c r="AL5" s="290"/>
      <c r="AM5" s="290"/>
      <c r="AN5" s="290"/>
      <c r="AO5" s="290"/>
      <c r="AP5" s="290"/>
      <c r="AQ5" s="290"/>
      <c r="AR5" s="290"/>
      <c r="AS5" s="290"/>
      <c r="AT5" s="290"/>
      <c r="AU5" s="290"/>
      <c r="AV5" s="290"/>
      <c r="AW5" s="301"/>
    </row>
    <row r="6" spans="1:49" ht="12.75" customHeight="1" x14ac:dyDescent="0.2">
      <c r="A6" s="285"/>
      <c r="B6" s="293" t="s">
        <v>10</v>
      </c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304" t="s">
        <v>50</v>
      </c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304" t="s">
        <v>151</v>
      </c>
      <c r="AI6" s="294"/>
      <c r="AJ6" s="294"/>
      <c r="AK6" s="294"/>
      <c r="AL6" s="294"/>
      <c r="AM6" s="294"/>
      <c r="AN6" s="294"/>
      <c r="AO6" s="294"/>
      <c r="AP6" s="294"/>
      <c r="AQ6" s="294"/>
      <c r="AR6" s="294"/>
      <c r="AS6" s="294"/>
      <c r="AT6" s="294"/>
      <c r="AU6" s="294"/>
      <c r="AV6" s="294"/>
      <c r="AW6" s="302"/>
    </row>
    <row r="7" spans="1:49" ht="21" customHeight="1" x14ac:dyDescent="0.2">
      <c r="A7" s="207" t="s">
        <v>41</v>
      </c>
      <c r="B7" s="295" t="s">
        <v>30</v>
      </c>
      <c r="C7" s="96" t="s">
        <v>30</v>
      </c>
      <c r="D7" s="96" t="s">
        <v>30</v>
      </c>
      <c r="E7" s="630" t="s">
        <v>30</v>
      </c>
      <c r="F7" s="95" t="s">
        <v>30</v>
      </c>
      <c r="G7" s="96" t="s">
        <v>30</v>
      </c>
      <c r="H7" s="96" t="s">
        <v>30</v>
      </c>
      <c r="I7" s="630" t="s">
        <v>30</v>
      </c>
      <c r="J7" s="95" t="s">
        <v>30</v>
      </c>
      <c r="K7" s="96" t="s">
        <v>30</v>
      </c>
      <c r="L7" s="96" t="s">
        <v>30</v>
      </c>
      <c r="M7" s="630" t="s">
        <v>30</v>
      </c>
      <c r="N7" s="95" t="s">
        <v>30</v>
      </c>
      <c r="O7" s="96" t="s">
        <v>30</v>
      </c>
      <c r="P7" s="96" t="s">
        <v>30</v>
      </c>
      <c r="Q7" s="97" t="s">
        <v>30</v>
      </c>
      <c r="R7" s="95" t="s">
        <v>30</v>
      </c>
      <c r="S7" s="96" t="s">
        <v>30</v>
      </c>
      <c r="T7" s="96" t="s">
        <v>30</v>
      </c>
      <c r="U7" s="630" t="s">
        <v>30</v>
      </c>
      <c r="V7" s="95" t="s">
        <v>30</v>
      </c>
      <c r="W7" s="96" t="s">
        <v>30</v>
      </c>
      <c r="X7" s="96" t="s">
        <v>30</v>
      </c>
      <c r="Y7" s="630" t="s">
        <v>30</v>
      </c>
      <c r="Z7" s="95" t="s">
        <v>30</v>
      </c>
      <c r="AA7" s="96" t="s">
        <v>30</v>
      </c>
      <c r="AB7" s="96" t="s">
        <v>30</v>
      </c>
      <c r="AC7" s="630" t="s">
        <v>30</v>
      </c>
      <c r="AD7" s="95" t="s">
        <v>30</v>
      </c>
      <c r="AE7" s="96" t="s">
        <v>30</v>
      </c>
      <c r="AF7" s="96" t="s">
        <v>30</v>
      </c>
      <c r="AG7" s="97" t="s">
        <v>30</v>
      </c>
      <c r="AH7" s="95" t="s">
        <v>30</v>
      </c>
      <c r="AI7" s="96" t="s">
        <v>30</v>
      </c>
      <c r="AJ7" s="96" t="s">
        <v>30</v>
      </c>
      <c r="AK7" s="630" t="s">
        <v>30</v>
      </c>
      <c r="AL7" s="95" t="s">
        <v>30</v>
      </c>
      <c r="AM7" s="96" t="s">
        <v>30</v>
      </c>
      <c r="AN7" s="96" t="s">
        <v>30</v>
      </c>
      <c r="AO7" s="630" t="s">
        <v>30</v>
      </c>
      <c r="AP7" s="95" t="s">
        <v>30</v>
      </c>
      <c r="AQ7" s="96" t="s">
        <v>30</v>
      </c>
      <c r="AR7" s="96" t="s">
        <v>30</v>
      </c>
      <c r="AS7" s="630" t="s">
        <v>30</v>
      </c>
      <c r="AT7" s="95" t="s">
        <v>30</v>
      </c>
      <c r="AU7" s="96" t="s">
        <v>30</v>
      </c>
      <c r="AV7" s="96" t="s">
        <v>30</v>
      </c>
      <c r="AW7" s="104" t="s">
        <v>30</v>
      </c>
    </row>
    <row r="8" spans="1:49" ht="13.5" customHeight="1" x14ac:dyDescent="0.2">
      <c r="A8" s="286" t="s">
        <v>7</v>
      </c>
      <c r="B8" s="251" t="s">
        <v>14</v>
      </c>
      <c r="C8" s="252"/>
      <c r="D8" s="252"/>
      <c r="E8" s="644"/>
      <c r="F8" s="272" t="s">
        <v>53</v>
      </c>
      <c r="G8" s="252"/>
      <c r="H8" s="252"/>
      <c r="I8" s="644"/>
      <c r="J8" s="272" t="s">
        <v>54</v>
      </c>
      <c r="K8" s="252"/>
      <c r="L8" s="252"/>
      <c r="M8" s="644"/>
      <c r="N8" s="272" t="s">
        <v>126</v>
      </c>
      <c r="O8" s="252"/>
      <c r="P8" s="252"/>
      <c r="Q8" s="253"/>
      <c r="R8" s="272" t="s">
        <v>14</v>
      </c>
      <c r="S8" s="252"/>
      <c r="T8" s="252"/>
      <c r="U8" s="644"/>
      <c r="V8" s="272" t="s">
        <v>53</v>
      </c>
      <c r="W8" s="252"/>
      <c r="X8" s="252"/>
      <c r="Y8" s="644"/>
      <c r="Z8" s="272" t="s">
        <v>54</v>
      </c>
      <c r="AA8" s="252"/>
      <c r="AB8" s="252"/>
      <c r="AC8" s="644"/>
      <c r="AD8" s="272" t="s">
        <v>126</v>
      </c>
      <c r="AE8" s="252"/>
      <c r="AF8" s="252"/>
      <c r="AG8" s="253"/>
      <c r="AH8" s="272" t="s">
        <v>14</v>
      </c>
      <c r="AI8" s="252"/>
      <c r="AJ8" s="252"/>
      <c r="AK8" s="644"/>
      <c r="AL8" s="272" t="s">
        <v>53</v>
      </c>
      <c r="AM8" s="252"/>
      <c r="AN8" s="252"/>
      <c r="AO8" s="644"/>
      <c r="AP8" s="272" t="s">
        <v>54</v>
      </c>
      <c r="AQ8" s="252"/>
      <c r="AR8" s="252"/>
      <c r="AS8" s="644"/>
      <c r="AT8" s="272" t="s">
        <v>126</v>
      </c>
      <c r="AU8" s="252"/>
      <c r="AV8" s="252"/>
      <c r="AW8" s="281"/>
    </row>
    <row r="9" spans="1:49" ht="22.5" customHeight="1" thickBot="1" x14ac:dyDescent="0.25">
      <c r="A9" s="207" t="s">
        <v>125</v>
      </c>
      <c r="B9" s="254" t="s">
        <v>115</v>
      </c>
      <c r="C9" s="255" t="s">
        <v>116</v>
      </c>
      <c r="D9" s="256" t="s">
        <v>117</v>
      </c>
      <c r="E9" s="645" t="s">
        <v>118</v>
      </c>
      <c r="F9" s="273" t="s">
        <v>115</v>
      </c>
      <c r="G9" s="255" t="s">
        <v>116</v>
      </c>
      <c r="H9" s="256" t="s">
        <v>117</v>
      </c>
      <c r="I9" s="645" t="s">
        <v>118</v>
      </c>
      <c r="J9" s="273" t="s">
        <v>115</v>
      </c>
      <c r="K9" s="255" t="s">
        <v>116</v>
      </c>
      <c r="L9" s="256" t="s">
        <v>117</v>
      </c>
      <c r="M9" s="645" t="s">
        <v>118</v>
      </c>
      <c r="N9" s="273" t="s">
        <v>115</v>
      </c>
      <c r="O9" s="255" t="s">
        <v>116</v>
      </c>
      <c r="P9" s="256" t="s">
        <v>117</v>
      </c>
      <c r="Q9" s="257" t="s">
        <v>118</v>
      </c>
      <c r="R9" s="273" t="s">
        <v>115</v>
      </c>
      <c r="S9" s="255" t="s">
        <v>116</v>
      </c>
      <c r="T9" s="256" t="s">
        <v>117</v>
      </c>
      <c r="U9" s="645" t="s">
        <v>118</v>
      </c>
      <c r="V9" s="273" t="s">
        <v>115</v>
      </c>
      <c r="W9" s="255" t="s">
        <v>116</v>
      </c>
      <c r="X9" s="256" t="s">
        <v>117</v>
      </c>
      <c r="Y9" s="645" t="s">
        <v>118</v>
      </c>
      <c r="Z9" s="273" t="s">
        <v>115</v>
      </c>
      <c r="AA9" s="255" t="s">
        <v>116</v>
      </c>
      <c r="AB9" s="256" t="s">
        <v>117</v>
      </c>
      <c r="AC9" s="645" t="s">
        <v>118</v>
      </c>
      <c r="AD9" s="273" t="s">
        <v>115</v>
      </c>
      <c r="AE9" s="255" t="s">
        <v>116</v>
      </c>
      <c r="AF9" s="256" t="s">
        <v>117</v>
      </c>
      <c r="AG9" s="257" t="s">
        <v>118</v>
      </c>
      <c r="AH9" s="273" t="s">
        <v>115</v>
      </c>
      <c r="AI9" s="255" t="s">
        <v>116</v>
      </c>
      <c r="AJ9" s="256" t="s">
        <v>117</v>
      </c>
      <c r="AK9" s="645" t="s">
        <v>118</v>
      </c>
      <c r="AL9" s="273" t="s">
        <v>115</v>
      </c>
      <c r="AM9" s="255" t="s">
        <v>116</v>
      </c>
      <c r="AN9" s="256" t="s">
        <v>117</v>
      </c>
      <c r="AO9" s="645" t="s">
        <v>118</v>
      </c>
      <c r="AP9" s="273" t="s">
        <v>115</v>
      </c>
      <c r="AQ9" s="255" t="s">
        <v>116</v>
      </c>
      <c r="AR9" s="256" t="s">
        <v>117</v>
      </c>
      <c r="AS9" s="645" t="s">
        <v>118</v>
      </c>
      <c r="AT9" s="273" t="s">
        <v>115</v>
      </c>
      <c r="AU9" s="255" t="s">
        <v>116</v>
      </c>
      <c r="AV9" s="256" t="s">
        <v>117</v>
      </c>
      <c r="AW9" s="282" t="s">
        <v>118</v>
      </c>
    </row>
    <row r="10" spans="1:49" x14ac:dyDescent="0.2">
      <c r="A10" s="287" t="s">
        <v>238</v>
      </c>
      <c r="B10" s="296">
        <v>0.26361079628930001</v>
      </c>
      <c r="C10" s="264">
        <v>0.53847483614935998</v>
      </c>
      <c r="D10" s="264">
        <v>0.56370887040162498</v>
      </c>
      <c r="E10" s="770">
        <v>0.82296152965898905</v>
      </c>
      <c r="F10" s="305">
        <v>0.216681358351173</v>
      </c>
      <c r="G10" s="264">
        <v>0.48582466478263497</v>
      </c>
      <c r="H10" s="264">
        <v>0.51019371798127</v>
      </c>
      <c r="I10" s="770">
        <v>0.77259014210515398</v>
      </c>
      <c r="J10" s="305">
        <v>0.178025477707006</v>
      </c>
      <c r="K10" s="264">
        <v>9.7776475021984E-2</v>
      </c>
      <c r="L10" s="264">
        <v>9.4934025753802095E-2</v>
      </c>
      <c r="M10" s="770">
        <v>6.1207463214845499E-2</v>
      </c>
      <c r="N10" s="305">
        <v>0.16687898089172001</v>
      </c>
      <c r="O10" s="264">
        <v>0.14055804474966199</v>
      </c>
      <c r="P10" s="264">
        <v>5.2434953102644302E-2</v>
      </c>
      <c r="Q10" s="769">
        <v>2.7759518632755199E-2</v>
      </c>
      <c r="R10" s="305">
        <v>0.40879187265834599</v>
      </c>
      <c r="S10" s="264">
        <v>0.58771769297800003</v>
      </c>
      <c r="T10" s="264">
        <v>0.64086880439211102</v>
      </c>
      <c r="U10" s="770">
        <v>0.82312655853180094</v>
      </c>
      <c r="V10" s="305">
        <v>0.37376127873722498</v>
      </c>
      <c r="W10" s="264">
        <v>0.529423773021233</v>
      </c>
      <c r="X10" s="264">
        <v>0.57919357747306699</v>
      </c>
      <c r="Y10" s="770">
        <v>0.79137932733849603</v>
      </c>
      <c r="Z10" s="305">
        <v>8.5692980374877104E-2</v>
      </c>
      <c r="AA10" s="264">
        <v>9.9186940691521994E-2</v>
      </c>
      <c r="AB10" s="264">
        <v>9.6236899809072796E-2</v>
      </c>
      <c r="AC10" s="770">
        <v>3.8569076485556103E-2</v>
      </c>
      <c r="AD10" s="305">
        <v>0.14857472121479201</v>
      </c>
      <c r="AE10" s="264">
        <v>7.8582243989734707E-2</v>
      </c>
      <c r="AF10" s="264">
        <v>5.4230830158161103E-2</v>
      </c>
      <c r="AG10" s="769">
        <v>4.1235344010377699E-2</v>
      </c>
      <c r="AH10" s="305">
        <v>0.43483854785667297</v>
      </c>
      <c r="AI10" s="264">
        <v>0.60676977499204598</v>
      </c>
      <c r="AJ10" s="264">
        <v>0.678522316353389</v>
      </c>
      <c r="AK10" s="770">
        <v>0.84784588391331095</v>
      </c>
      <c r="AL10" s="305">
        <v>0.39886311283293202</v>
      </c>
      <c r="AM10" s="264">
        <v>0.55431736478970395</v>
      </c>
      <c r="AN10" s="264">
        <v>0.61285854432648301</v>
      </c>
      <c r="AO10" s="770">
        <v>0.81526239310031201</v>
      </c>
      <c r="AP10" s="305">
        <v>8.2732856139512007E-2</v>
      </c>
      <c r="AQ10" s="264">
        <v>8.6445324675293603E-2</v>
      </c>
      <c r="AR10" s="264">
        <v>9.6774668193384303E-2</v>
      </c>
      <c r="AS10" s="264">
        <v>3.8430912305201098E-2</v>
      </c>
      <c r="AT10" s="264">
        <v>0.108620870007023</v>
      </c>
      <c r="AU10" s="770">
        <v>8.7425836670478804E-2</v>
      </c>
      <c r="AV10" s="305">
        <v>5.8418901646110098E-2</v>
      </c>
      <c r="AW10" s="565">
        <v>5.0043329916459899E-2</v>
      </c>
    </row>
    <row r="11" spans="1:49" s="777" customFormat="1" x14ac:dyDescent="0.2">
      <c r="A11" s="287" t="s">
        <v>239</v>
      </c>
      <c r="B11" s="566" t="e">
        <v>#N/A</v>
      </c>
      <c r="C11" s="567" t="e">
        <v>#N/A</v>
      </c>
      <c r="D11" s="567" t="e">
        <v>#N/A</v>
      </c>
      <c r="E11" s="646" t="e">
        <v>#N/A</v>
      </c>
      <c r="F11" s="629" t="e">
        <v>#N/A</v>
      </c>
      <c r="G11" s="567" t="e">
        <v>#N/A</v>
      </c>
      <c r="H11" s="567" t="e">
        <v>#N/A</v>
      </c>
      <c r="I11" s="646" t="e">
        <v>#N/A</v>
      </c>
      <c r="J11" s="629" t="e">
        <v>#N/A</v>
      </c>
      <c r="K11" s="567" t="e">
        <v>#N/A</v>
      </c>
      <c r="L11" s="567" t="e">
        <v>#N/A</v>
      </c>
      <c r="M11" s="646" t="e">
        <v>#N/A</v>
      </c>
      <c r="N11" s="629" t="e">
        <v>#N/A</v>
      </c>
      <c r="O11" s="567" t="e">
        <v>#N/A</v>
      </c>
      <c r="P11" s="567" t="e">
        <v>#N/A</v>
      </c>
      <c r="Q11" s="568" t="e">
        <v>#N/A</v>
      </c>
      <c r="R11" s="629" t="e">
        <v>#N/A</v>
      </c>
      <c r="S11" s="567" t="e">
        <v>#N/A</v>
      </c>
      <c r="T11" s="567" t="e">
        <v>#N/A</v>
      </c>
      <c r="U11" s="646" t="e">
        <v>#N/A</v>
      </c>
      <c r="V11" s="629" t="e">
        <v>#N/A</v>
      </c>
      <c r="W11" s="567" t="e">
        <v>#N/A</v>
      </c>
      <c r="X11" s="567" t="e">
        <v>#N/A</v>
      </c>
      <c r="Y11" s="646" t="e">
        <v>#N/A</v>
      </c>
      <c r="Z11" s="629" t="e">
        <v>#N/A</v>
      </c>
      <c r="AA11" s="567" t="e">
        <v>#N/A</v>
      </c>
      <c r="AB11" s="567" t="e">
        <v>#N/A</v>
      </c>
      <c r="AC11" s="646" t="e">
        <v>#N/A</v>
      </c>
      <c r="AD11" s="629" t="e">
        <v>#N/A</v>
      </c>
      <c r="AE11" s="567" t="e">
        <v>#N/A</v>
      </c>
      <c r="AF11" s="567" t="e">
        <v>#N/A</v>
      </c>
      <c r="AG11" s="568" t="e">
        <v>#N/A</v>
      </c>
      <c r="AH11" s="629" t="e">
        <v>#N/A</v>
      </c>
      <c r="AI11" s="567" t="e">
        <v>#N/A</v>
      </c>
      <c r="AJ11" s="567" t="e">
        <v>#N/A</v>
      </c>
      <c r="AK11" s="646" t="e">
        <v>#N/A</v>
      </c>
      <c r="AL11" s="629" t="e">
        <v>#N/A</v>
      </c>
      <c r="AM11" s="567" t="e">
        <v>#N/A</v>
      </c>
      <c r="AN11" s="567" t="e">
        <v>#N/A</v>
      </c>
      <c r="AO11" s="646" t="e">
        <v>#N/A</v>
      </c>
      <c r="AP11" s="629" t="e">
        <v>#N/A</v>
      </c>
      <c r="AQ11" s="567" t="e">
        <v>#N/A</v>
      </c>
      <c r="AR11" s="567" t="e">
        <v>#N/A</v>
      </c>
      <c r="AS11" s="646" t="e">
        <v>#N/A</v>
      </c>
      <c r="AT11" s="629" t="e">
        <v>#N/A</v>
      </c>
      <c r="AU11" s="567" t="e">
        <v>#N/A</v>
      </c>
      <c r="AV11" s="567" t="e">
        <v>#N/A</v>
      </c>
      <c r="AW11" s="570" t="e">
        <v>#N/A</v>
      </c>
    </row>
    <row r="12" spans="1:49" s="777" customFormat="1" x14ac:dyDescent="0.2">
      <c r="A12" s="287" t="s">
        <v>240</v>
      </c>
      <c r="B12" s="566">
        <v>0.38751685772083599</v>
      </c>
      <c r="C12" s="567">
        <v>0.51006866397758399</v>
      </c>
      <c r="D12" s="567">
        <v>0.61289900670672803</v>
      </c>
      <c r="E12" s="646">
        <v>0.81984165770696904</v>
      </c>
      <c r="F12" s="629">
        <v>0.36383175994605499</v>
      </c>
      <c r="G12" s="567">
        <v>0.45789327832004201</v>
      </c>
      <c r="H12" s="567">
        <v>0.53858003386061903</v>
      </c>
      <c r="I12" s="646">
        <v>0.80633369172123903</v>
      </c>
      <c r="J12" s="629">
        <v>6.1120174007612799E-2</v>
      </c>
      <c r="K12" s="567">
        <v>0.102290905798195</v>
      </c>
      <c r="L12" s="567">
        <v>0.12125810620161501</v>
      </c>
      <c r="M12" s="646">
        <v>1.64763108323994E-2</v>
      </c>
      <c r="N12" s="629">
        <v>0.18749320282762399</v>
      </c>
      <c r="O12" s="567">
        <v>0.111119495336694</v>
      </c>
      <c r="P12" s="567">
        <v>6.4197560137049595E-2</v>
      </c>
      <c r="Q12" s="568">
        <v>2.9471375092396099E-2</v>
      </c>
      <c r="R12" s="629">
        <v>0.39328153087245499</v>
      </c>
      <c r="S12" s="567">
        <v>0.58374992541553306</v>
      </c>
      <c r="T12" s="567">
        <v>0.63613377671850002</v>
      </c>
      <c r="U12" s="646">
        <v>0.83730871258892203</v>
      </c>
      <c r="V12" s="629">
        <v>0.36669140086116803</v>
      </c>
      <c r="W12" s="567">
        <v>0.52997193029789702</v>
      </c>
      <c r="X12" s="567">
        <v>0.578235708521039</v>
      </c>
      <c r="Y12" s="646">
        <v>0.79923684189562705</v>
      </c>
      <c r="Z12" s="629">
        <v>6.7610929891113003E-2</v>
      </c>
      <c r="AA12" s="567">
        <v>9.2125056940015798E-2</v>
      </c>
      <c r="AB12" s="567">
        <v>9.1015554143546201E-2</v>
      </c>
      <c r="AC12" s="646">
        <v>4.5469335408655102E-2</v>
      </c>
      <c r="AD12" s="629">
        <v>0.106329265295005</v>
      </c>
      <c r="AE12" s="567">
        <v>7.8385014498872294E-2</v>
      </c>
      <c r="AF12" s="567">
        <v>5.0642458367233897E-2</v>
      </c>
      <c r="AG12" s="568">
        <v>2.5916151166131701E-2</v>
      </c>
      <c r="AH12" s="629">
        <v>0.42603682302748302</v>
      </c>
      <c r="AI12" s="567">
        <v>0.59353359204171396</v>
      </c>
      <c r="AJ12" s="567">
        <v>0.66660779943417103</v>
      </c>
      <c r="AK12" s="646">
        <v>0.84267780751885002</v>
      </c>
      <c r="AL12" s="629">
        <v>0.39442172556163202</v>
      </c>
      <c r="AM12" s="567">
        <v>0.54535406204195402</v>
      </c>
      <c r="AN12" s="567">
        <v>0.61026818206372402</v>
      </c>
      <c r="AO12" s="646">
        <v>0.81209410959301398</v>
      </c>
      <c r="AP12" s="629">
        <v>7.4207429398213301E-2</v>
      </c>
      <c r="AQ12" s="567">
        <v>8.1174057619932696E-2</v>
      </c>
      <c r="AR12" s="567">
        <v>8.4516888968699702E-2</v>
      </c>
      <c r="AS12" s="646">
        <v>3.6293465489361201E-2</v>
      </c>
      <c r="AT12" s="629">
        <v>9.8906694709752593E-2</v>
      </c>
      <c r="AU12" s="567">
        <v>7.7681802471247494E-2</v>
      </c>
      <c r="AV12" s="567">
        <v>5.0214134482160902E-2</v>
      </c>
      <c r="AW12" s="570">
        <v>3.3941569042605597E-2</v>
      </c>
    </row>
    <row r="13" spans="1:49" s="777" customFormat="1" x14ac:dyDescent="0.2">
      <c r="A13" s="287" t="s">
        <v>241</v>
      </c>
      <c r="B13" s="566">
        <v>0.395342351136522</v>
      </c>
      <c r="C13" s="567">
        <v>0.59892265537426803</v>
      </c>
      <c r="D13" s="567">
        <v>0.59027537561474497</v>
      </c>
      <c r="E13" s="646">
        <v>0.84655136643971296</v>
      </c>
      <c r="F13" s="629">
        <v>0.35999163296611397</v>
      </c>
      <c r="G13" s="567">
        <v>0.53598673558350995</v>
      </c>
      <c r="H13" s="567">
        <v>0.533199981952445</v>
      </c>
      <c r="I13" s="646">
        <v>0.82073140830991498</v>
      </c>
      <c r="J13" s="629">
        <v>8.9417989417989396E-2</v>
      </c>
      <c r="K13" s="567">
        <v>0.10508188198596299</v>
      </c>
      <c r="L13" s="567">
        <v>9.6692825112107597E-2</v>
      </c>
      <c r="M13" s="646">
        <v>3.0500167093683899E-2</v>
      </c>
      <c r="N13" s="629">
        <v>2.47795414462081E-2</v>
      </c>
      <c r="O13" s="567">
        <v>0.14555497790486099</v>
      </c>
      <c r="P13" s="567">
        <v>8.2806767223807601E-2</v>
      </c>
      <c r="Q13" s="568">
        <v>4.5739111061601903E-2</v>
      </c>
      <c r="R13" s="629">
        <v>0.37314265280416697</v>
      </c>
      <c r="S13" s="567">
        <v>0.58563084985913805</v>
      </c>
      <c r="T13" s="567">
        <v>0.64040190755264403</v>
      </c>
      <c r="U13" s="646">
        <v>0.83799167846941802</v>
      </c>
      <c r="V13" s="629">
        <v>0.34205610469460501</v>
      </c>
      <c r="W13" s="567">
        <v>0.53016896932256097</v>
      </c>
      <c r="X13" s="567">
        <v>0.58259815251541502</v>
      </c>
      <c r="Y13" s="646">
        <v>0.80893721671427199</v>
      </c>
      <c r="Z13" s="629">
        <v>8.3310090325902697E-2</v>
      </c>
      <c r="AA13" s="567">
        <v>9.4704506345450606E-2</v>
      </c>
      <c r="AB13" s="567">
        <v>9.0261684663200906E-2</v>
      </c>
      <c r="AC13" s="646">
        <v>3.4671539708143899E-2</v>
      </c>
      <c r="AD13" s="629">
        <v>8.0699721799080304E-2</v>
      </c>
      <c r="AE13" s="567">
        <v>7.5250277837527801E-2</v>
      </c>
      <c r="AF13" s="567">
        <v>4.7990644724862502E-2</v>
      </c>
      <c r="AG13" s="568">
        <v>3.8954251315081997E-2</v>
      </c>
      <c r="AH13" s="629">
        <v>0.40995517100928502</v>
      </c>
      <c r="AI13" s="567">
        <v>0.59465841498119498</v>
      </c>
      <c r="AJ13" s="567">
        <v>0.664820264191335</v>
      </c>
      <c r="AK13" s="646">
        <v>0.833959717318003</v>
      </c>
      <c r="AL13" s="629">
        <v>0.38222994168642899</v>
      </c>
      <c r="AM13" s="567">
        <v>0.54126428960744</v>
      </c>
      <c r="AN13" s="567">
        <v>0.60176043057880402</v>
      </c>
      <c r="AO13" s="646">
        <v>0.79681169722831302</v>
      </c>
      <c r="AP13" s="629">
        <v>6.7629905129866705E-2</v>
      </c>
      <c r="AQ13" s="567">
        <v>8.9789573356065105E-2</v>
      </c>
      <c r="AR13" s="567">
        <v>9.4852454127935804E-2</v>
      </c>
      <c r="AS13" s="646">
        <v>4.45441420230187E-2</v>
      </c>
      <c r="AT13" s="629">
        <v>0.115714535799732</v>
      </c>
      <c r="AU13" s="567">
        <v>7.4364085065349805E-2</v>
      </c>
      <c r="AV13" s="567">
        <v>4.9116289074052799E-2</v>
      </c>
      <c r="AW13" s="570">
        <v>3.0028402952145299E-2</v>
      </c>
    </row>
    <row r="14" spans="1:49" s="777" customFormat="1" x14ac:dyDescent="0.2">
      <c r="A14" s="287" t="s">
        <v>242</v>
      </c>
      <c r="B14" s="566">
        <v>0.44554798839702398</v>
      </c>
      <c r="C14" s="567">
        <v>0.57309568599942595</v>
      </c>
      <c r="D14" s="567">
        <v>0.59416469801818494</v>
      </c>
      <c r="E14" s="646">
        <v>0.82125693160813296</v>
      </c>
      <c r="F14" s="629">
        <v>0.38765922562744398</v>
      </c>
      <c r="G14" s="567">
        <v>0.47287408730032199</v>
      </c>
      <c r="H14" s="567">
        <v>0.52633937727407398</v>
      </c>
      <c r="I14" s="646">
        <v>0.76837338262476895</v>
      </c>
      <c r="J14" s="629">
        <v>0.12992711060788301</v>
      </c>
      <c r="K14" s="567">
        <v>0.174877600979192</v>
      </c>
      <c r="L14" s="567">
        <v>0.11415239069291699</v>
      </c>
      <c r="M14" s="646">
        <v>6.4393427864055802E-2</v>
      </c>
      <c r="N14" s="629">
        <v>0.22432948835892699</v>
      </c>
      <c r="O14" s="567">
        <v>9.66813174585512E-2</v>
      </c>
      <c r="P14" s="567">
        <v>9.1229864484786496E-2</v>
      </c>
      <c r="Q14" s="568">
        <v>6.8219671393202799E-2</v>
      </c>
      <c r="R14" s="629">
        <v>0.40278119832530002</v>
      </c>
      <c r="S14" s="567">
        <v>0.58480135426517399</v>
      </c>
      <c r="T14" s="567">
        <v>0.63723338715848599</v>
      </c>
      <c r="U14" s="646">
        <v>0.82288469626588301</v>
      </c>
      <c r="V14" s="629">
        <v>0.35887016383445303</v>
      </c>
      <c r="W14" s="567">
        <v>0.53281561283948597</v>
      </c>
      <c r="X14" s="567">
        <v>0.58098415724726504</v>
      </c>
      <c r="Y14" s="646">
        <v>0.78319514563258597</v>
      </c>
      <c r="Z14" s="629">
        <v>0.10901957358839399</v>
      </c>
      <c r="AA14" s="567">
        <v>8.8894700818554606E-2</v>
      </c>
      <c r="AB14" s="567">
        <v>8.8271002500424897E-2</v>
      </c>
      <c r="AC14" s="646">
        <v>4.8232213836764799E-2</v>
      </c>
      <c r="AD14" s="629">
        <v>0.15171896723662301</v>
      </c>
      <c r="AE14" s="567">
        <v>9.0237998519812804E-2</v>
      </c>
      <c r="AF14" s="567">
        <v>5.2920062729421902E-2</v>
      </c>
      <c r="AG14" s="568">
        <v>4.8142912515105198E-2</v>
      </c>
      <c r="AH14" s="629">
        <v>0.40919403774350899</v>
      </c>
      <c r="AI14" s="567">
        <v>0.60045751319721596</v>
      </c>
      <c r="AJ14" s="567">
        <v>0.66647227777138296</v>
      </c>
      <c r="AK14" s="646">
        <v>0.84191589271318301</v>
      </c>
      <c r="AL14" s="629">
        <v>0.36644080743118701</v>
      </c>
      <c r="AM14" s="567">
        <v>0.54776889463937295</v>
      </c>
      <c r="AN14" s="567">
        <v>0.610109368828332</v>
      </c>
      <c r="AO14" s="646">
        <v>0.80874437528116006</v>
      </c>
      <c r="AP14" s="629">
        <v>0.104481557326893</v>
      </c>
      <c r="AQ14" s="567">
        <v>8.7747454898673999E-2</v>
      </c>
      <c r="AR14" s="567">
        <v>8.4569022332816796E-2</v>
      </c>
      <c r="AS14" s="646">
        <v>3.9400037128558101E-2</v>
      </c>
      <c r="AT14" s="629">
        <v>0.10412094412127</v>
      </c>
      <c r="AU14" s="567">
        <v>8.0351531428610207E-2</v>
      </c>
      <c r="AV14" s="567">
        <v>5.2162777237253002E-2</v>
      </c>
      <c r="AW14" s="570">
        <v>3.8241933916937802E-2</v>
      </c>
    </row>
    <row r="15" spans="1:49" s="777" customFormat="1" x14ac:dyDescent="0.2">
      <c r="A15" s="287" t="s">
        <v>243</v>
      </c>
      <c r="B15" s="566">
        <v>0.399338540567166</v>
      </c>
      <c r="C15" s="567">
        <v>0.54859459811071198</v>
      </c>
      <c r="D15" s="567">
        <v>0.63229452861292101</v>
      </c>
      <c r="E15" s="646">
        <v>0.79831932773109204</v>
      </c>
      <c r="F15" s="629">
        <v>0.35803251002744402</v>
      </c>
      <c r="G15" s="567">
        <v>0.468310698978744</v>
      </c>
      <c r="H15" s="567">
        <v>0.56080540073789198</v>
      </c>
      <c r="I15" s="646">
        <v>0.75919813708616002</v>
      </c>
      <c r="J15" s="629">
        <v>0.10343612334801799</v>
      </c>
      <c r="K15" s="567">
        <v>0.146344676758494</v>
      </c>
      <c r="L15" s="567">
        <v>0.113063018324477</v>
      </c>
      <c r="M15" s="646">
        <v>4.9004438807863003E-2</v>
      </c>
      <c r="N15" s="629">
        <v>0.21726872246696</v>
      </c>
      <c r="O15" s="567">
        <v>0.126991028022608</v>
      </c>
      <c r="P15" s="567">
        <v>6.9238218205293703E-2</v>
      </c>
      <c r="Q15" s="568">
        <v>7.7539632213062801E-2</v>
      </c>
      <c r="R15" s="629">
        <v>0.40307239539823198</v>
      </c>
      <c r="S15" s="567">
        <v>0.57716388210608305</v>
      </c>
      <c r="T15" s="567">
        <v>0.62867046743060395</v>
      </c>
      <c r="U15" s="646">
        <v>0.81532804955260796</v>
      </c>
      <c r="V15" s="629">
        <v>0.36695386765822002</v>
      </c>
      <c r="W15" s="567">
        <v>0.52168469888149505</v>
      </c>
      <c r="X15" s="567">
        <v>0.57538013139431898</v>
      </c>
      <c r="Y15" s="646">
        <v>0.78720602930743799</v>
      </c>
      <c r="Z15" s="629">
        <v>8.9608041017860698E-2</v>
      </c>
      <c r="AA15" s="567">
        <v>9.6123795934947395E-2</v>
      </c>
      <c r="AB15" s="567">
        <v>8.4766724058287501E-2</v>
      </c>
      <c r="AC15" s="646">
        <v>3.4491662908691503E-2</v>
      </c>
      <c r="AD15" s="629">
        <v>0.120777822179175</v>
      </c>
      <c r="AE15" s="567">
        <v>8.6479960442509801E-2</v>
      </c>
      <c r="AF15" s="567">
        <v>5.6937387141477301E-2</v>
      </c>
      <c r="AG15" s="568">
        <v>3.7857935440169597E-2</v>
      </c>
      <c r="AH15" s="629">
        <v>0.41223879575598199</v>
      </c>
      <c r="AI15" s="567">
        <v>0.59176859740311405</v>
      </c>
      <c r="AJ15" s="567">
        <v>0.66713522882750398</v>
      </c>
      <c r="AK15" s="646">
        <v>0.83299532190014103</v>
      </c>
      <c r="AL15" s="629">
        <v>0.376818460582802</v>
      </c>
      <c r="AM15" s="567">
        <v>0.54012991059163895</v>
      </c>
      <c r="AN15" s="567">
        <v>0.61244942947603598</v>
      </c>
      <c r="AO15" s="646">
        <v>0.80109520569772896</v>
      </c>
      <c r="AP15" s="629">
        <v>8.5921886871963199E-2</v>
      </c>
      <c r="AQ15" s="567">
        <v>8.7261620569397305E-2</v>
      </c>
      <c r="AR15" s="567">
        <v>8.1971086203285207E-2</v>
      </c>
      <c r="AS15" s="646">
        <v>3.8295672693147903E-2</v>
      </c>
      <c r="AT15" s="629">
        <v>0.103119672581232</v>
      </c>
      <c r="AU15" s="567">
        <v>8.0780039977795606E-2</v>
      </c>
      <c r="AV15" s="567">
        <v>5.66378384401586E-2</v>
      </c>
      <c r="AW15" s="570">
        <v>4.2064494900919402E-2</v>
      </c>
    </row>
    <row r="16" spans="1:49" s="777" customFormat="1" x14ac:dyDescent="0.2">
      <c r="A16" s="287" t="s">
        <v>244</v>
      </c>
      <c r="B16" s="566">
        <v>0.35402952518209801</v>
      </c>
      <c r="C16" s="567">
        <v>0.55445636812597998</v>
      </c>
      <c r="D16" s="567">
        <v>0.63196548241990302</v>
      </c>
      <c r="E16" s="646">
        <v>0.82081453244126301</v>
      </c>
      <c r="F16" s="629">
        <v>0.3145327776263</v>
      </c>
      <c r="G16" s="567">
        <v>0.48174434315354597</v>
      </c>
      <c r="H16" s="567">
        <v>0.58040096321561496</v>
      </c>
      <c r="I16" s="646">
        <v>0.79794227477827895</v>
      </c>
      <c r="J16" s="629">
        <v>0.11156342831994701</v>
      </c>
      <c r="K16" s="567">
        <v>0.13114111254271499</v>
      </c>
      <c r="L16" s="567">
        <v>8.1593885486970899E-2</v>
      </c>
      <c r="M16" s="646">
        <v>2.7865317631447999E-2</v>
      </c>
      <c r="N16" s="629">
        <v>0.13433821102431501</v>
      </c>
      <c r="O16" s="567">
        <v>0.104629992717495</v>
      </c>
      <c r="P16" s="567">
        <v>4.8272471282349301E-2</v>
      </c>
      <c r="Q16" s="568">
        <v>3.7224841835888402E-2</v>
      </c>
      <c r="R16" s="629">
        <v>0.41855913147163099</v>
      </c>
      <c r="S16" s="567">
        <v>0.57847629841737302</v>
      </c>
      <c r="T16" s="567">
        <v>0.64715587260874197</v>
      </c>
      <c r="U16" s="646">
        <v>0.83286758543764905</v>
      </c>
      <c r="V16" s="629">
        <v>0.37949114429919401</v>
      </c>
      <c r="W16" s="567">
        <v>0.52380918222350303</v>
      </c>
      <c r="X16" s="567">
        <v>0.59483474938548697</v>
      </c>
      <c r="Y16" s="646">
        <v>0.80956925527060597</v>
      </c>
      <c r="Z16" s="629">
        <v>9.3339230313949195E-2</v>
      </c>
      <c r="AA16" s="567">
        <v>9.4501911907939801E-2</v>
      </c>
      <c r="AB16" s="567">
        <v>8.0847791757408097E-2</v>
      </c>
      <c r="AC16" s="646">
        <v>2.7973630591951001E-2</v>
      </c>
      <c r="AD16" s="629">
        <v>0.102496894329143</v>
      </c>
      <c r="AE16" s="567">
        <v>8.5795741495617001E-2</v>
      </c>
      <c r="AF16" s="567">
        <v>5.8149184101066197E-2</v>
      </c>
      <c r="AG16" s="568">
        <v>3.4027064093703797E-2</v>
      </c>
      <c r="AH16" s="629">
        <v>0.42327985342388702</v>
      </c>
      <c r="AI16" s="567">
        <v>0.600047617813115</v>
      </c>
      <c r="AJ16" s="567">
        <v>0.670251819442093</v>
      </c>
      <c r="AK16" s="646">
        <v>0.84357268422013199</v>
      </c>
      <c r="AL16" s="629">
        <v>0.39060956076008202</v>
      </c>
      <c r="AM16" s="567">
        <v>0.54549557240753299</v>
      </c>
      <c r="AN16" s="567">
        <v>0.62252289180859599</v>
      </c>
      <c r="AO16" s="646">
        <v>0.81755449035071703</v>
      </c>
      <c r="AP16" s="629">
        <v>7.7183670329540294E-2</v>
      </c>
      <c r="AQ16" s="567">
        <v>9.0912860556629296E-2</v>
      </c>
      <c r="AR16" s="567">
        <v>7.1210440985039994E-2</v>
      </c>
      <c r="AS16" s="646">
        <v>3.0842859609031301E-2</v>
      </c>
      <c r="AT16" s="629">
        <v>9.5922612179202699E-2</v>
      </c>
      <c r="AU16" s="567">
        <v>7.7975181904680599E-2</v>
      </c>
      <c r="AV16" s="567">
        <v>5.1082680273203798E-2</v>
      </c>
      <c r="AW16" s="570">
        <v>3.1386263852139398E-2</v>
      </c>
    </row>
    <row r="17" spans="1:49" s="777" customFormat="1" x14ac:dyDescent="0.2">
      <c r="A17" s="287" t="s">
        <v>245</v>
      </c>
      <c r="B17" s="566">
        <v>0.357132847533632</v>
      </c>
      <c r="C17" s="567">
        <v>0.573265148461642</v>
      </c>
      <c r="D17" s="567">
        <v>0.57909989654770799</v>
      </c>
      <c r="E17" s="646">
        <v>0.824519487929252</v>
      </c>
      <c r="F17" s="629">
        <v>0.30142937219730898</v>
      </c>
      <c r="G17" s="567">
        <v>0.50342603788794804</v>
      </c>
      <c r="H17" s="567">
        <v>0.49936626907187498</v>
      </c>
      <c r="I17" s="646">
        <v>0.79169489712227603</v>
      </c>
      <c r="J17" s="629">
        <v>0.15597410241318399</v>
      </c>
      <c r="K17" s="567">
        <v>0.12182689068244699</v>
      </c>
      <c r="L17" s="567">
        <v>0.137685445898303</v>
      </c>
      <c r="M17" s="646">
        <v>3.9810570019894499E-2</v>
      </c>
      <c r="N17" s="629">
        <v>0.247989013144987</v>
      </c>
      <c r="O17" s="567">
        <v>0.110914177738066</v>
      </c>
      <c r="P17" s="567">
        <v>6.10108132408963E-2</v>
      </c>
      <c r="Q17" s="568">
        <v>6.9825274630222298E-2</v>
      </c>
      <c r="R17" s="629">
        <v>0.38654778258728401</v>
      </c>
      <c r="S17" s="567">
        <v>0.587857678552693</v>
      </c>
      <c r="T17" s="567">
        <v>0.63188202970664598</v>
      </c>
      <c r="U17" s="646">
        <v>0.82797618334511403</v>
      </c>
      <c r="V17" s="629">
        <v>0.34517767813172301</v>
      </c>
      <c r="W17" s="567">
        <v>0.52242602914146796</v>
      </c>
      <c r="X17" s="567">
        <v>0.57161980362813603</v>
      </c>
      <c r="Y17" s="646">
        <v>0.79748056211139196</v>
      </c>
      <c r="Z17" s="629">
        <v>0.10702455509809999</v>
      </c>
      <c r="AA17" s="567">
        <v>0.111305256014208</v>
      </c>
      <c r="AB17" s="567">
        <v>9.5369425375947003E-2</v>
      </c>
      <c r="AC17" s="646">
        <v>3.68315198518347E-2</v>
      </c>
      <c r="AD17" s="629">
        <v>0.11864497700055</v>
      </c>
      <c r="AE17" s="567">
        <v>9.1288377893628203E-2</v>
      </c>
      <c r="AF17" s="567">
        <v>5.51448947009575E-2</v>
      </c>
      <c r="AG17" s="568">
        <v>3.1333198286838802E-2</v>
      </c>
      <c r="AH17" s="629">
        <v>0.42874204672052002</v>
      </c>
      <c r="AI17" s="567">
        <v>0.59811401723548496</v>
      </c>
      <c r="AJ17" s="567">
        <v>0.66788952925310296</v>
      </c>
      <c r="AK17" s="646">
        <v>0.84607047522915801</v>
      </c>
      <c r="AL17" s="629">
        <v>0.38950014985729597</v>
      </c>
      <c r="AM17" s="567">
        <v>0.54552137261480105</v>
      </c>
      <c r="AN17" s="567">
        <v>0.60459171061404104</v>
      </c>
      <c r="AO17" s="646">
        <v>0.80955512679079999</v>
      </c>
      <c r="AP17" s="629">
        <v>9.1527987897125601E-2</v>
      </c>
      <c r="AQ17" s="567">
        <v>8.7930800993044705E-2</v>
      </c>
      <c r="AR17" s="567">
        <v>9.4772886632686307E-2</v>
      </c>
      <c r="AS17" s="646">
        <v>4.3158755100712098E-2</v>
      </c>
      <c r="AT17" s="629">
        <v>0.115247568403284</v>
      </c>
      <c r="AU17" s="567">
        <v>7.6556640919891394E-2</v>
      </c>
      <c r="AV17" s="567">
        <v>4.71573068887777E-2</v>
      </c>
      <c r="AW17" s="570">
        <v>3.7375748500359803E-2</v>
      </c>
    </row>
    <row r="18" spans="1:49" s="777" customFormat="1" x14ac:dyDescent="0.2">
      <c r="A18" s="287" t="s">
        <v>246</v>
      </c>
      <c r="B18" s="566">
        <v>0.42674303772466898</v>
      </c>
      <c r="C18" s="567">
        <v>0.561432538479812</v>
      </c>
      <c r="D18" s="567">
        <v>0.58063766237425696</v>
      </c>
      <c r="E18" s="646">
        <v>0.80662964603277298</v>
      </c>
      <c r="F18" s="629">
        <v>0.35793008097965601</v>
      </c>
      <c r="G18" s="567">
        <v>0.49317234204641303</v>
      </c>
      <c r="H18" s="567">
        <v>0.51181351968215505</v>
      </c>
      <c r="I18" s="646">
        <v>0.76433413961094299</v>
      </c>
      <c r="J18" s="629">
        <v>0.16125150421179299</v>
      </c>
      <c r="K18" s="567">
        <v>0.121582187983309</v>
      </c>
      <c r="L18" s="567">
        <v>0.118531998786776</v>
      </c>
      <c r="M18" s="646">
        <v>5.24348523883938E-2</v>
      </c>
      <c r="N18" s="629">
        <v>0.30417476626862899</v>
      </c>
      <c r="O18" s="567">
        <v>0.198094487729435</v>
      </c>
      <c r="P18" s="567">
        <v>6.2529572338489506E-2</v>
      </c>
      <c r="Q18" s="568">
        <v>5.1400092917177002E-2</v>
      </c>
      <c r="R18" s="629">
        <v>0.383930721362364</v>
      </c>
      <c r="S18" s="567">
        <v>0.57660446281431599</v>
      </c>
      <c r="T18" s="567">
        <v>0.64142961267731302</v>
      </c>
      <c r="U18" s="646">
        <v>0.83138666782483195</v>
      </c>
      <c r="V18" s="629">
        <v>0.33765212724292498</v>
      </c>
      <c r="W18" s="567">
        <v>0.51059949230440704</v>
      </c>
      <c r="X18" s="567">
        <v>0.56687165189379796</v>
      </c>
      <c r="Y18" s="646">
        <v>0.80268165092411103</v>
      </c>
      <c r="Z18" s="629">
        <v>0.120538918988356</v>
      </c>
      <c r="AA18" s="567">
        <v>0.114471834275699</v>
      </c>
      <c r="AB18" s="567">
        <v>0.11623716665077399</v>
      </c>
      <c r="AC18" s="646">
        <v>3.4526674544616102E-2</v>
      </c>
      <c r="AD18" s="629">
        <v>0.14474191281481599</v>
      </c>
      <c r="AE18" s="567">
        <v>0.108300961201846</v>
      </c>
      <c r="AF18" s="567">
        <v>6.53865102825721E-2</v>
      </c>
      <c r="AG18" s="568">
        <v>3.9946967950195998E-2</v>
      </c>
      <c r="AH18" s="629">
        <v>0.42537354362506102</v>
      </c>
      <c r="AI18" s="567">
        <v>0.59030944750926495</v>
      </c>
      <c r="AJ18" s="567">
        <v>0.676952369656042</v>
      </c>
      <c r="AK18" s="646">
        <v>0.83572352580495601</v>
      </c>
      <c r="AL18" s="629">
        <v>0.38492378132386801</v>
      </c>
      <c r="AM18" s="567">
        <v>0.53130552048679602</v>
      </c>
      <c r="AN18" s="567">
        <v>0.61030094561504</v>
      </c>
      <c r="AO18" s="646">
        <v>0.80691671527061204</v>
      </c>
      <c r="AP18" s="629">
        <v>9.5092332156995696E-2</v>
      </c>
      <c r="AQ18" s="567">
        <v>9.9954231245033304E-2</v>
      </c>
      <c r="AR18" s="567">
        <v>9.8458070358580105E-2</v>
      </c>
      <c r="AS18" s="646">
        <v>3.4469306708337602E-2</v>
      </c>
      <c r="AT18" s="629">
        <v>9.9445895632269493E-2</v>
      </c>
      <c r="AU18" s="567">
        <v>9.7475377740028499E-2</v>
      </c>
      <c r="AV18" s="567">
        <v>6.4183438031405707E-2</v>
      </c>
      <c r="AW18" s="570">
        <v>4.2552810750089598E-2</v>
      </c>
    </row>
    <row r="19" spans="1:49" s="777" customFormat="1" x14ac:dyDescent="0.2">
      <c r="A19" s="287" t="s">
        <v>247</v>
      </c>
      <c r="B19" s="566">
        <v>0.438370543824942</v>
      </c>
      <c r="C19" s="567">
        <v>0.56030945524537101</v>
      </c>
      <c r="D19" s="567">
        <v>0.63028464562870901</v>
      </c>
      <c r="E19" s="646">
        <v>0.81498868460919804</v>
      </c>
      <c r="F19" s="629">
        <v>0.42129274496346197</v>
      </c>
      <c r="G19" s="567">
        <v>0.45367869772161001</v>
      </c>
      <c r="H19" s="567">
        <v>0.55092108557039599</v>
      </c>
      <c r="I19" s="646">
        <v>0.78513849664278901</v>
      </c>
      <c r="J19" s="629">
        <v>3.8957450727574103E-2</v>
      </c>
      <c r="K19" s="567">
        <v>0.190306903668198</v>
      </c>
      <c r="L19" s="567">
        <v>0.12591701322368101</v>
      </c>
      <c r="M19" s="646">
        <v>3.6626506024096402E-2</v>
      </c>
      <c r="N19" s="629">
        <v>0.30180512064837001</v>
      </c>
      <c r="O19" s="567">
        <v>0.140656414353239</v>
      </c>
      <c r="P19" s="567">
        <v>7.9038362693332101E-2</v>
      </c>
      <c r="Q19" s="568">
        <v>4.1996557659208303E-2</v>
      </c>
      <c r="R19" s="629">
        <v>0.38015430952675699</v>
      </c>
      <c r="S19" s="567">
        <v>0.573873698175701</v>
      </c>
      <c r="T19" s="567">
        <v>0.65196503320470101</v>
      </c>
      <c r="U19" s="646">
        <v>0.82897636762727001</v>
      </c>
      <c r="V19" s="629">
        <v>0.34045742734936901</v>
      </c>
      <c r="W19" s="567">
        <v>0.50575258440700299</v>
      </c>
      <c r="X19" s="567">
        <v>0.58748381287029305</v>
      </c>
      <c r="Y19" s="646">
        <v>0.79468789442547805</v>
      </c>
      <c r="Z19" s="629">
        <v>0.10442307553162999</v>
      </c>
      <c r="AA19" s="567">
        <v>0.118704017948983</v>
      </c>
      <c r="AB19" s="567">
        <v>9.8902881366895401E-2</v>
      </c>
      <c r="AC19" s="646">
        <v>4.1362425445171901E-2</v>
      </c>
      <c r="AD19" s="629">
        <v>0.134833980912689</v>
      </c>
      <c r="AE19" s="567">
        <v>0.109878419280154</v>
      </c>
      <c r="AF19" s="567">
        <v>6.6139585333937004E-2</v>
      </c>
      <c r="AG19" s="568">
        <v>3.7301681460789299E-2</v>
      </c>
      <c r="AH19" s="629">
        <v>0.41684619007957702</v>
      </c>
      <c r="AI19" s="567">
        <v>0.585654685268025</v>
      </c>
      <c r="AJ19" s="567">
        <v>0.68091047646470704</v>
      </c>
      <c r="AK19" s="646">
        <v>0.83380790853275399</v>
      </c>
      <c r="AL19" s="629">
        <v>0.367661454092853</v>
      </c>
      <c r="AM19" s="567">
        <v>0.52422985113901199</v>
      </c>
      <c r="AN19" s="567">
        <v>0.61798984877416396</v>
      </c>
      <c r="AO19" s="646">
        <v>0.79853699525628796</v>
      </c>
      <c r="AP19" s="629">
        <v>0.117992528556718</v>
      </c>
      <c r="AQ19" s="567">
        <v>0.104882340522729</v>
      </c>
      <c r="AR19" s="567">
        <v>9.2406608306612903E-2</v>
      </c>
      <c r="AS19" s="646">
        <v>4.2301005921773903E-2</v>
      </c>
      <c r="AT19" s="629">
        <v>0.123522773533849</v>
      </c>
      <c r="AU19" s="567">
        <v>9.7617475191644501E-2</v>
      </c>
      <c r="AV19" s="567">
        <v>6.2096473402247103E-2</v>
      </c>
      <c r="AW19" s="570">
        <v>3.8582810801388902E-2</v>
      </c>
    </row>
    <row r="20" spans="1:49" s="777" customFormat="1" x14ac:dyDescent="0.2">
      <c r="A20" s="287" t="s">
        <v>248</v>
      </c>
      <c r="B20" s="566">
        <v>0.359441541906309</v>
      </c>
      <c r="C20" s="567">
        <v>0.554424089992409</v>
      </c>
      <c r="D20" s="567">
        <v>0.64464588320735905</v>
      </c>
      <c r="E20" s="646">
        <v>0.84329067786537804</v>
      </c>
      <c r="F20" s="629">
        <v>0.34771919041138</v>
      </c>
      <c r="G20" s="567">
        <v>0.50810897853708703</v>
      </c>
      <c r="H20" s="567">
        <v>0.57867095247061395</v>
      </c>
      <c r="I20" s="646">
        <v>0.83061289172378305</v>
      </c>
      <c r="J20" s="629">
        <v>3.2612678636863297E-2</v>
      </c>
      <c r="K20" s="567">
        <v>8.3537335933502099E-2</v>
      </c>
      <c r="L20" s="567">
        <v>0.102342902445131</v>
      </c>
      <c r="M20" s="646">
        <v>1.50337083930375E-2</v>
      </c>
      <c r="N20" s="629">
        <v>0.22328081104189601</v>
      </c>
      <c r="O20" s="567">
        <v>0.187447270514363</v>
      </c>
      <c r="P20" s="567">
        <v>9.5322540265375996E-2</v>
      </c>
      <c r="Q20" s="568">
        <v>4.6768927203965097E-2</v>
      </c>
      <c r="R20" s="629">
        <v>0.407920666383909</v>
      </c>
      <c r="S20" s="567">
        <v>0.56140665948738899</v>
      </c>
      <c r="T20" s="567">
        <v>0.63929082597259701</v>
      </c>
      <c r="U20" s="646">
        <v>0.81015721193150003</v>
      </c>
      <c r="V20" s="629">
        <v>0.36649672376632703</v>
      </c>
      <c r="W20" s="567">
        <v>0.50058350677449104</v>
      </c>
      <c r="X20" s="567">
        <v>0.58335831247412895</v>
      </c>
      <c r="Y20" s="646">
        <v>0.77632647121348097</v>
      </c>
      <c r="Z20" s="629">
        <v>0.101549016834064</v>
      </c>
      <c r="AA20" s="567">
        <v>0.10834063273926101</v>
      </c>
      <c r="AB20" s="567">
        <v>8.7491500309541004E-2</v>
      </c>
      <c r="AC20" s="646">
        <v>4.1758241758241797E-2</v>
      </c>
      <c r="AD20" s="629">
        <v>9.6795869288442499E-2</v>
      </c>
      <c r="AE20" s="567">
        <v>9.7132700291627294E-2</v>
      </c>
      <c r="AF20" s="567">
        <v>6.5460302639724799E-2</v>
      </c>
      <c r="AG20" s="568">
        <v>3.5332135812905001E-2</v>
      </c>
      <c r="AH20" s="629">
        <v>0.38721641517342598</v>
      </c>
      <c r="AI20" s="567">
        <v>0.599795410232698</v>
      </c>
      <c r="AJ20" s="567">
        <v>0.67791668663879501</v>
      </c>
      <c r="AK20" s="646">
        <v>0.83772419338385795</v>
      </c>
      <c r="AL20" s="629">
        <v>0.351307240909567</v>
      </c>
      <c r="AM20" s="567">
        <v>0.53733813851357604</v>
      </c>
      <c r="AN20" s="567">
        <v>0.62196376163412204</v>
      </c>
      <c r="AO20" s="646">
        <v>0.80231941519204597</v>
      </c>
      <c r="AP20" s="629">
        <v>9.2736704480297999E-2</v>
      </c>
      <c r="AQ20" s="567">
        <v>0.104130959746576</v>
      </c>
      <c r="AR20" s="567">
        <v>8.2536580242765098E-2</v>
      </c>
      <c r="AS20" s="646">
        <v>4.2263048472790998E-2</v>
      </c>
      <c r="AT20" s="629">
        <v>8.7606747255312201E-2</v>
      </c>
      <c r="AU20" s="567">
        <v>8.4557280789136699E-2</v>
      </c>
      <c r="AV20" s="567">
        <v>6.3697792644821005E-2</v>
      </c>
      <c r="AW20" s="570">
        <v>4.1687782149105401E-2</v>
      </c>
    </row>
    <row r="21" spans="1:49" s="777" customFormat="1" x14ac:dyDescent="0.2">
      <c r="A21" s="287" t="s">
        <v>249</v>
      </c>
      <c r="B21" s="566">
        <v>0.32092032381764002</v>
      </c>
      <c r="C21" s="567">
        <v>0.55018936328618095</v>
      </c>
      <c r="D21" s="567">
        <v>0.65836551693523304</v>
      </c>
      <c r="E21" s="646">
        <v>0.84737919209424994</v>
      </c>
      <c r="F21" s="629">
        <v>0.28265871325095898</v>
      </c>
      <c r="G21" s="567">
        <v>0.50568899103356701</v>
      </c>
      <c r="H21" s="567">
        <v>0.57716137460444294</v>
      </c>
      <c r="I21" s="646">
        <v>0.81314183521082595</v>
      </c>
      <c r="J21" s="629">
        <v>0.119224641529474</v>
      </c>
      <c r="K21" s="567">
        <v>8.0881920338883306E-2</v>
      </c>
      <c r="L21" s="567">
        <v>0.123342034541549</v>
      </c>
      <c r="M21" s="646">
        <v>4.0403820630534597E-2</v>
      </c>
      <c r="N21" s="629">
        <v>4.4476898566117903E-2</v>
      </c>
      <c r="O21" s="567">
        <v>0.17045655115608599</v>
      </c>
      <c r="P21" s="567">
        <v>7.2184709633297095E-2</v>
      </c>
      <c r="Q21" s="568">
        <v>2.4912425752268201E-2</v>
      </c>
      <c r="R21" s="629">
        <v>0.38552722875048401</v>
      </c>
      <c r="S21" s="567">
        <v>0.57368515573896195</v>
      </c>
      <c r="T21" s="567">
        <v>0.635631092992755</v>
      </c>
      <c r="U21" s="646">
        <v>0.823009773801339</v>
      </c>
      <c r="V21" s="629">
        <v>0.34391292595864198</v>
      </c>
      <c r="W21" s="567">
        <v>0.51161504207265696</v>
      </c>
      <c r="X21" s="567">
        <v>0.56915200362699303</v>
      </c>
      <c r="Y21" s="646">
        <v>0.788428677940336</v>
      </c>
      <c r="Z21" s="629">
        <v>0.10794128063721101</v>
      </c>
      <c r="AA21" s="567">
        <v>0.10819543271318</v>
      </c>
      <c r="AB21" s="567">
        <v>0.104587535283646</v>
      </c>
      <c r="AC21" s="646">
        <v>4.2017843483532998E-2</v>
      </c>
      <c r="AD21" s="629">
        <v>0.12041661546912601</v>
      </c>
      <c r="AE21" s="567">
        <v>0.10915285375450701</v>
      </c>
      <c r="AF21" s="567">
        <v>6.1893466659220499E-2</v>
      </c>
      <c r="AG21" s="568">
        <v>4.3669299831858098E-2</v>
      </c>
      <c r="AH21" s="629">
        <v>0.377773306561349</v>
      </c>
      <c r="AI21" s="567">
        <v>0.59111836194562195</v>
      </c>
      <c r="AJ21" s="567">
        <v>0.66230432757923197</v>
      </c>
      <c r="AK21" s="646">
        <v>0.83683063361879595</v>
      </c>
      <c r="AL21" s="629">
        <v>0.34727246578828003</v>
      </c>
      <c r="AM21" s="567">
        <v>0.53421621821543097</v>
      </c>
      <c r="AN21" s="567">
        <v>0.59980637052526398</v>
      </c>
      <c r="AO21" s="646">
        <v>0.81026732601380402</v>
      </c>
      <c r="AP21" s="629">
        <v>8.0738475279527197E-2</v>
      </c>
      <c r="AQ21" s="567">
        <v>9.62618443164278E-2</v>
      </c>
      <c r="AR21" s="567">
        <v>9.4364409911682198E-2</v>
      </c>
      <c r="AS21" s="646">
        <v>3.17427524015488E-2</v>
      </c>
      <c r="AT21" s="629">
        <v>0.113269603509716</v>
      </c>
      <c r="AU21" s="567">
        <v>8.8968657055401801E-2</v>
      </c>
      <c r="AV21" s="567">
        <v>5.3763801231958903E-2</v>
      </c>
      <c r="AW21" s="570">
        <v>3.4763989975023502E-2</v>
      </c>
    </row>
    <row r="22" spans="1:49" s="777" customFormat="1" x14ac:dyDescent="0.2">
      <c r="A22" s="287" t="s">
        <v>250</v>
      </c>
      <c r="B22" s="566">
        <v>0.29148724743292498</v>
      </c>
      <c r="C22" s="567">
        <v>0.54301869012093595</v>
      </c>
      <c r="D22" s="567">
        <v>0.62169405178075099</v>
      </c>
      <c r="E22" s="646">
        <v>0.79769340792642096</v>
      </c>
      <c r="F22" s="629">
        <v>0.26635475322954599</v>
      </c>
      <c r="G22" s="567">
        <v>0.456180304696089</v>
      </c>
      <c r="H22" s="567">
        <v>0.54702124695690202</v>
      </c>
      <c r="I22" s="646">
        <v>0.76602755599007799</v>
      </c>
      <c r="J22" s="629">
        <v>8.6221590909090901E-2</v>
      </c>
      <c r="K22" s="567">
        <v>0.15991785734945299</v>
      </c>
      <c r="L22" s="567">
        <v>0.12011182125670899</v>
      </c>
      <c r="M22" s="646">
        <v>3.9696770239905602E-2</v>
      </c>
      <c r="N22" s="629">
        <v>0.107670454545455</v>
      </c>
      <c r="O22" s="567">
        <v>0.109142708393591</v>
      </c>
      <c r="P22" s="567">
        <v>9.4482559938541003E-2</v>
      </c>
      <c r="Q22" s="568">
        <v>6.0691345695544602E-2</v>
      </c>
      <c r="R22" s="629">
        <v>0.35560480953638701</v>
      </c>
      <c r="S22" s="567">
        <v>0.56360492577597798</v>
      </c>
      <c r="T22" s="567">
        <v>0.63702088622231001</v>
      </c>
      <c r="U22" s="646">
        <v>0.82115505826049595</v>
      </c>
      <c r="V22" s="629">
        <v>0.32216888500981899</v>
      </c>
      <c r="W22" s="567">
        <v>0.49732105782206998</v>
      </c>
      <c r="X22" s="567">
        <v>0.57159166279131801</v>
      </c>
      <c r="Y22" s="646">
        <v>0.79613009744479302</v>
      </c>
      <c r="Z22" s="629">
        <v>9.4025512675601497E-2</v>
      </c>
      <c r="AA22" s="567">
        <v>0.11760697063221701</v>
      </c>
      <c r="AB22" s="567">
        <v>0.102711268729356</v>
      </c>
      <c r="AC22" s="646">
        <v>3.0475317132813699E-2</v>
      </c>
      <c r="AD22" s="629">
        <v>0.14490553851122201</v>
      </c>
      <c r="AE22" s="567">
        <v>0.100104412132068</v>
      </c>
      <c r="AF22" s="567">
        <v>5.9922968293733697E-2</v>
      </c>
      <c r="AG22" s="568">
        <v>4.1623787932820497E-2</v>
      </c>
      <c r="AH22" s="629">
        <v>0.37631921930772499</v>
      </c>
      <c r="AI22" s="567">
        <v>0.59187072578704503</v>
      </c>
      <c r="AJ22" s="567">
        <v>0.66402044921754899</v>
      </c>
      <c r="AK22" s="646">
        <v>0.84396419498201902</v>
      </c>
      <c r="AL22" s="629">
        <v>0.34833022235321098</v>
      </c>
      <c r="AM22" s="567">
        <v>0.54169130276158095</v>
      </c>
      <c r="AN22" s="567">
        <v>0.60054434043147797</v>
      </c>
      <c r="AO22" s="646">
        <v>0.817154059216879</v>
      </c>
      <c r="AP22" s="629">
        <v>7.4375677665367707E-2</v>
      </c>
      <c r="AQ22" s="567">
        <v>8.4781052414338906E-2</v>
      </c>
      <c r="AR22" s="567">
        <v>9.5593605378973004E-2</v>
      </c>
      <c r="AS22" s="646">
        <v>3.1766911350678002E-2</v>
      </c>
      <c r="AT22" s="629">
        <v>0.1238915874643</v>
      </c>
      <c r="AU22" s="567">
        <v>8.64090636102256E-2</v>
      </c>
      <c r="AV22" s="567">
        <v>5.6688640656982703E-2</v>
      </c>
      <c r="AW22" s="570">
        <v>4.0099012861931398E-2</v>
      </c>
    </row>
    <row r="23" spans="1:49" s="777" customFormat="1" x14ac:dyDescent="0.2">
      <c r="A23" s="287" t="s">
        <v>251</v>
      </c>
      <c r="B23" s="566">
        <v>0.32990457305738002</v>
      </c>
      <c r="C23" s="567">
        <v>0.53363289434897299</v>
      </c>
      <c r="D23" s="567">
        <v>0.63142458985241001</v>
      </c>
      <c r="E23" s="646">
        <v>0.80783585735222296</v>
      </c>
      <c r="F23" s="629">
        <v>0.32990457305738002</v>
      </c>
      <c r="G23" s="567">
        <v>0.47636575125281799</v>
      </c>
      <c r="H23" s="567">
        <v>0.59332362070057598</v>
      </c>
      <c r="I23" s="646">
        <v>0.79183194919394195</v>
      </c>
      <c r="J23" s="629">
        <v>0</v>
      </c>
      <c r="K23" s="567">
        <v>0.107315616601971</v>
      </c>
      <c r="L23" s="567">
        <v>6.0341281863507297E-2</v>
      </c>
      <c r="M23" s="646">
        <v>1.98108415374568E-2</v>
      </c>
      <c r="N23" s="629">
        <v>0.118707738542449</v>
      </c>
      <c r="O23" s="567">
        <v>0.19184831292923299</v>
      </c>
      <c r="P23" s="567">
        <v>8.8269815314547098E-2</v>
      </c>
      <c r="Q23" s="568">
        <v>3.0405650564814601E-2</v>
      </c>
      <c r="R23" s="629">
        <v>0.361207634661386</v>
      </c>
      <c r="S23" s="567">
        <v>0.54069629726204305</v>
      </c>
      <c r="T23" s="567">
        <v>0.64340419604943799</v>
      </c>
      <c r="U23" s="646">
        <v>0.82654522152528997</v>
      </c>
      <c r="V23" s="629">
        <v>0.32761547763710303</v>
      </c>
      <c r="W23" s="567">
        <v>0.49422699721886398</v>
      </c>
      <c r="X23" s="567">
        <v>0.59171248834897106</v>
      </c>
      <c r="Y23" s="646">
        <v>0.80138350474398101</v>
      </c>
      <c r="Z23" s="629">
        <v>9.2999576423055605E-2</v>
      </c>
      <c r="AA23" s="567">
        <v>8.5943440483111005E-2</v>
      </c>
      <c r="AB23" s="567">
        <v>8.0340955215803006E-2</v>
      </c>
      <c r="AC23" s="646">
        <v>3.0442032844707902E-2</v>
      </c>
      <c r="AD23" s="629">
        <v>0.139397543253723</v>
      </c>
      <c r="AE23" s="567">
        <v>0.110048857815758</v>
      </c>
      <c r="AF23" s="567">
        <v>5.43547171270077E-2</v>
      </c>
      <c r="AG23" s="568">
        <v>4.1706318371908302E-2</v>
      </c>
      <c r="AH23" s="629">
        <v>0.39149682265133801</v>
      </c>
      <c r="AI23" s="567">
        <v>0.58260737499524495</v>
      </c>
      <c r="AJ23" s="567">
        <v>0.67037758667735203</v>
      </c>
      <c r="AK23" s="646">
        <v>0.83075513087636399</v>
      </c>
      <c r="AL23" s="629">
        <v>0.35339365720336502</v>
      </c>
      <c r="AM23" s="567">
        <v>0.53316143034821895</v>
      </c>
      <c r="AN23" s="567">
        <v>0.61318502337615399</v>
      </c>
      <c r="AO23" s="646">
        <v>0.80859852245824404</v>
      </c>
      <c r="AP23" s="629">
        <v>9.7326882987010102E-2</v>
      </c>
      <c r="AQ23" s="567">
        <v>8.4870097374633094E-2</v>
      </c>
      <c r="AR23" s="567">
        <v>8.5313955057278207E-2</v>
      </c>
      <c r="AS23" s="646">
        <v>2.6670444267672101E-2</v>
      </c>
      <c r="AT23" s="629">
        <v>0.125267061263897</v>
      </c>
      <c r="AU23" s="567">
        <v>7.7913413535153797E-2</v>
      </c>
      <c r="AV23" s="567">
        <v>5.1502058915551499E-2</v>
      </c>
      <c r="AW23" s="570">
        <v>3.3311030958166697E-2</v>
      </c>
    </row>
    <row r="24" spans="1:49" s="777" customFormat="1" x14ac:dyDescent="0.2">
      <c r="A24" s="287" t="s">
        <v>252</v>
      </c>
      <c r="B24" s="566">
        <v>0.38282297720160902</v>
      </c>
      <c r="C24" s="567">
        <v>0.55978529768955099</v>
      </c>
      <c r="D24" s="567">
        <v>0.58851871362310604</v>
      </c>
      <c r="E24" s="646">
        <v>0.87435554706893304</v>
      </c>
      <c r="F24" s="629">
        <v>0.35762181493071099</v>
      </c>
      <c r="G24" s="567">
        <v>0.49946024558825702</v>
      </c>
      <c r="H24" s="567">
        <v>0.54279785689506799</v>
      </c>
      <c r="I24" s="646">
        <v>0.82310483101012</v>
      </c>
      <c r="J24" s="629">
        <v>6.5829805867756497E-2</v>
      </c>
      <c r="K24" s="567">
        <v>0.107764623955432</v>
      </c>
      <c r="L24" s="567">
        <v>7.7688025324746196E-2</v>
      </c>
      <c r="M24" s="646">
        <v>5.8615418213583799E-2</v>
      </c>
      <c r="N24" s="629">
        <v>0.20580937089476001</v>
      </c>
      <c r="O24" s="567">
        <v>0.157381615598886</v>
      </c>
      <c r="P24" s="567">
        <v>9.2992031437616002E-2</v>
      </c>
      <c r="Q24" s="568">
        <v>7.6785324306617206E-2</v>
      </c>
      <c r="R24" s="629">
        <v>0.386717529008758</v>
      </c>
      <c r="S24" s="567">
        <v>0.55467583325641101</v>
      </c>
      <c r="T24" s="567">
        <v>0.62827319589221298</v>
      </c>
      <c r="U24" s="646">
        <v>0.829508854950885</v>
      </c>
      <c r="V24" s="629">
        <v>0.35957464452708898</v>
      </c>
      <c r="W24" s="567">
        <v>0.50423661839328404</v>
      </c>
      <c r="X24" s="567">
        <v>0.57726135582182603</v>
      </c>
      <c r="Y24" s="646">
        <v>0.79986376998637698</v>
      </c>
      <c r="Z24" s="629">
        <v>7.0187882486844905E-2</v>
      </c>
      <c r="AA24" s="567">
        <v>9.0934581676303902E-2</v>
      </c>
      <c r="AB24" s="567">
        <v>8.1193723373706297E-2</v>
      </c>
      <c r="AC24" s="646">
        <v>3.5738117546995601E-2</v>
      </c>
      <c r="AD24" s="629">
        <v>0.109834551242928</v>
      </c>
      <c r="AE24" s="567">
        <v>7.7832223707802003E-2</v>
      </c>
      <c r="AF24" s="567">
        <v>5.3763969584560999E-2</v>
      </c>
      <c r="AG24" s="568">
        <v>4.1161156038986402E-2</v>
      </c>
      <c r="AH24" s="629">
        <v>0.38403144575099901</v>
      </c>
      <c r="AI24" s="567">
        <v>0.58242830204724405</v>
      </c>
      <c r="AJ24" s="567">
        <v>0.66583975313488997</v>
      </c>
      <c r="AK24" s="646">
        <v>0.84156039583390396</v>
      </c>
      <c r="AL24" s="629">
        <v>0.359650546321239</v>
      </c>
      <c r="AM24" s="567">
        <v>0.53552093609534401</v>
      </c>
      <c r="AN24" s="567">
        <v>0.60919792180370502</v>
      </c>
      <c r="AO24" s="646">
        <v>0.81513131222777002</v>
      </c>
      <c r="AP24" s="629">
        <v>6.3486726671774296E-2</v>
      </c>
      <c r="AQ24" s="567">
        <v>8.0537579968246897E-2</v>
      </c>
      <c r="AR24" s="567">
        <v>8.5068263143655107E-2</v>
      </c>
      <c r="AS24" s="646">
        <v>3.1404856665035098E-2</v>
      </c>
      <c r="AT24" s="629">
        <v>9.3198992443324899E-2</v>
      </c>
      <c r="AU24" s="567">
        <v>6.6507818176200703E-2</v>
      </c>
      <c r="AV24" s="567">
        <v>5.1007700445739601E-2</v>
      </c>
      <c r="AW24" s="570">
        <v>3.53063552896744E-2</v>
      </c>
    </row>
    <row r="25" spans="1:49" s="777" customFormat="1" x14ac:dyDescent="0.2">
      <c r="A25" s="287" t="s">
        <v>253</v>
      </c>
      <c r="B25" s="566">
        <v>0.41429292929292899</v>
      </c>
      <c r="C25" s="567">
        <v>0.53445893494798902</v>
      </c>
      <c r="D25" s="567">
        <v>0.58826945791270002</v>
      </c>
      <c r="E25" s="646">
        <v>0.816187763983105</v>
      </c>
      <c r="F25" s="629">
        <v>0.39833333333333298</v>
      </c>
      <c r="G25" s="567">
        <v>0.48102779071572699</v>
      </c>
      <c r="H25" s="567">
        <v>0.54593744493967</v>
      </c>
      <c r="I25" s="646">
        <v>0.79246128247792103</v>
      </c>
      <c r="J25" s="629">
        <v>3.8522491771303201E-2</v>
      </c>
      <c r="K25" s="567">
        <v>9.9972403375502894E-2</v>
      </c>
      <c r="L25" s="567">
        <v>7.1960242714677103E-2</v>
      </c>
      <c r="M25" s="646">
        <v>2.90698814074292E-2</v>
      </c>
      <c r="N25" s="629">
        <v>4.9128367670364499E-2</v>
      </c>
      <c r="O25" s="567">
        <v>7.7590088454443804E-2</v>
      </c>
      <c r="P25" s="567">
        <v>5.3801013899519697E-2</v>
      </c>
      <c r="Q25" s="568">
        <v>1.6955797314515301E-2</v>
      </c>
      <c r="R25" s="629">
        <v>0.41064080636322903</v>
      </c>
      <c r="S25" s="567">
        <v>0.56757254550429503</v>
      </c>
      <c r="T25" s="567">
        <v>0.63840363886432405</v>
      </c>
      <c r="U25" s="646">
        <v>0.81901483332810099</v>
      </c>
      <c r="V25" s="629">
        <v>0.36408893907440898</v>
      </c>
      <c r="W25" s="567">
        <v>0.51462504380987195</v>
      </c>
      <c r="X25" s="567">
        <v>0.58402097178411305</v>
      </c>
      <c r="Y25" s="646">
        <v>0.79077868488835101</v>
      </c>
      <c r="Z25" s="629">
        <v>0.11336395839736001</v>
      </c>
      <c r="AA25" s="567">
        <v>9.3287637173110394E-2</v>
      </c>
      <c r="AB25" s="567">
        <v>8.5185396463205901E-2</v>
      </c>
      <c r="AC25" s="646">
        <v>3.4475747313404997E-2</v>
      </c>
      <c r="AD25" s="629">
        <v>9.9792957313621103E-2</v>
      </c>
      <c r="AE25" s="567">
        <v>7.4108790635400004E-2</v>
      </c>
      <c r="AF25" s="567">
        <v>5.5000950751093403E-2</v>
      </c>
      <c r="AG25" s="568">
        <v>3.2559131756486497E-2</v>
      </c>
      <c r="AH25" s="629">
        <v>0.39842988666103402</v>
      </c>
      <c r="AI25" s="567">
        <v>0.57840565843744296</v>
      </c>
      <c r="AJ25" s="567">
        <v>0.66480984022074197</v>
      </c>
      <c r="AK25" s="646">
        <v>0.83357039430878099</v>
      </c>
      <c r="AL25" s="629">
        <v>0.35654006418637502</v>
      </c>
      <c r="AM25" s="567">
        <v>0.534282756964367</v>
      </c>
      <c r="AN25" s="567">
        <v>0.60680124875114505</v>
      </c>
      <c r="AO25" s="646">
        <v>0.80990148040891297</v>
      </c>
      <c r="AP25" s="629">
        <v>0.105137249682019</v>
      </c>
      <c r="AQ25" s="567">
        <v>7.6283661526190705E-2</v>
      </c>
      <c r="AR25" s="567">
        <v>8.7255915842545301E-2</v>
      </c>
      <c r="AS25" s="646">
        <v>2.8394619172499701E-2</v>
      </c>
      <c r="AT25" s="629">
        <v>9.1486230662288906E-2</v>
      </c>
      <c r="AU25" s="567">
        <v>7.7835830345634294E-2</v>
      </c>
      <c r="AV25" s="567">
        <v>5.1680520177266598E-2</v>
      </c>
      <c r="AW25" s="570">
        <v>2.6480291374468098E-2</v>
      </c>
    </row>
    <row r="26" spans="1:49" s="777" customFormat="1" x14ac:dyDescent="0.2">
      <c r="A26" s="287" t="s">
        <v>254</v>
      </c>
      <c r="B26" s="566">
        <v>0.38853223111423801</v>
      </c>
      <c r="C26" s="567">
        <v>0.53038473953125898</v>
      </c>
      <c r="D26" s="567">
        <v>0.60981156171809803</v>
      </c>
      <c r="E26" s="646">
        <v>0.84555096606297198</v>
      </c>
      <c r="F26" s="629">
        <v>0.37138334359335201</v>
      </c>
      <c r="G26" s="567">
        <v>0.467883263397391</v>
      </c>
      <c r="H26" s="567">
        <v>0.55593202668890696</v>
      </c>
      <c r="I26" s="646">
        <v>0.81636481926981697</v>
      </c>
      <c r="J26" s="629">
        <v>4.4137618832050703E-2</v>
      </c>
      <c r="K26" s="567">
        <v>0.11784176933353099</v>
      </c>
      <c r="L26" s="567">
        <v>8.8354400624005E-2</v>
      </c>
      <c r="M26" s="646">
        <v>3.45173123378366E-2</v>
      </c>
      <c r="N26" s="629">
        <v>0.16285649615210501</v>
      </c>
      <c r="O26" s="567">
        <v>0.113611399732819</v>
      </c>
      <c r="P26" s="567">
        <v>6.6182991590892096E-2</v>
      </c>
      <c r="Q26" s="568">
        <v>4.3571620291670402E-2</v>
      </c>
      <c r="R26" s="629">
        <v>0.39334031413612602</v>
      </c>
      <c r="S26" s="567">
        <v>0.56120631763824702</v>
      </c>
      <c r="T26" s="567">
        <v>0.62924655448154798</v>
      </c>
      <c r="U26" s="646">
        <v>0.82246174175937803</v>
      </c>
      <c r="V26" s="629">
        <v>0.34570231862378498</v>
      </c>
      <c r="W26" s="567">
        <v>0.50811077821112205</v>
      </c>
      <c r="X26" s="567">
        <v>0.579760808206357</v>
      </c>
      <c r="Y26" s="646">
        <v>0.79733844110600205</v>
      </c>
      <c r="Z26" s="629">
        <v>0.12111139845140501</v>
      </c>
      <c r="AA26" s="567">
        <v>9.4609660936408796E-2</v>
      </c>
      <c r="AB26" s="567">
        <v>7.8642856163054803E-2</v>
      </c>
      <c r="AC26" s="646">
        <v>3.0546467243125298E-2</v>
      </c>
      <c r="AD26" s="629">
        <v>0.143100536988302</v>
      </c>
      <c r="AE26" s="567">
        <v>8.3391533362711406E-2</v>
      </c>
      <c r="AF26" s="567">
        <v>4.4131277838634402E-2</v>
      </c>
      <c r="AG26" s="568">
        <v>3.3180454934953599E-2</v>
      </c>
      <c r="AH26" s="629">
        <v>0.38178925585582202</v>
      </c>
      <c r="AI26" s="567">
        <v>0.59635768164247205</v>
      </c>
      <c r="AJ26" s="567">
        <v>0.66759426560791202</v>
      </c>
      <c r="AK26" s="646">
        <v>0.84602889318460395</v>
      </c>
      <c r="AL26" s="629">
        <v>0.35507068286291399</v>
      </c>
      <c r="AM26" s="567">
        <v>0.54268385762425497</v>
      </c>
      <c r="AN26" s="567">
        <v>0.61497997004422</v>
      </c>
      <c r="AO26" s="646">
        <v>0.81998210131673099</v>
      </c>
      <c r="AP26" s="629">
        <v>6.9982516750019999E-2</v>
      </c>
      <c r="AQ26" s="567">
        <v>9.0002737736839505E-2</v>
      </c>
      <c r="AR26" s="567">
        <v>7.8811784753395203E-2</v>
      </c>
      <c r="AS26" s="646">
        <v>3.07871185933483E-2</v>
      </c>
      <c r="AT26" s="629">
        <v>0.10366157912979899</v>
      </c>
      <c r="AU26" s="567">
        <v>7.2684026195666898E-2</v>
      </c>
      <c r="AV26" s="567">
        <v>4.9135783563951298E-2</v>
      </c>
      <c r="AW26" s="570">
        <v>3.4202940708132103E-2</v>
      </c>
    </row>
    <row r="27" spans="1:49" s="777" customFormat="1" x14ac:dyDescent="0.2">
      <c r="A27" s="287" t="s">
        <v>255</v>
      </c>
      <c r="B27" s="566">
        <v>0.347484210966582</v>
      </c>
      <c r="C27" s="567">
        <v>0.55206762911335405</v>
      </c>
      <c r="D27" s="567">
        <v>0.61318038206710801</v>
      </c>
      <c r="E27" s="646">
        <v>0.80334648174067902</v>
      </c>
      <c r="F27" s="629">
        <v>0.32339286461165301</v>
      </c>
      <c r="G27" s="567">
        <v>0.50392687720516804</v>
      </c>
      <c r="H27" s="567">
        <v>0.53426739365176701</v>
      </c>
      <c r="I27" s="646">
        <v>0.76498282224201597</v>
      </c>
      <c r="J27" s="629">
        <v>6.9330765527202701E-2</v>
      </c>
      <c r="K27" s="567">
        <v>8.7200823539504202E-2</v>
      </c>
      <c r="L27" s="567">
        <v>0.12869457458719699</v>
      </c>
      <c r="M27" s="646">
        <v>4.7754811119030599E-2</v>
      </c>
      <c r="N27" s="629">
        <v>9.85796822339913E-2</v>
      </c>
      <c r="O27" s="567">
        <v>9.5850847845357606E-2</v>
      </c>
      <c r="P27" s="567">
        <v>5.6286891393910403E-2</v>
      </c>
      <c r="Q27" s="568">
        <v>1.1008157123623999E-2</v>
      </c>
      <c r="R27" s="629">
        <v>0.36035799560411802</v>
      </c>
      <c r="S27" s="567">
        <v>0.55172897431381895</v>
      </c>
      <c r="T27" s="567">
        <v>0.64889885932414504</v>
      </c>
      <c r="U27" s="646">
        <v>0.82249932083672905</v>
      </c>
      <c r="V27" s="629">
        <v>0.33007700700494902</v>
      </c>
      <c r="W27" s="567">
        <v>0.50090505421520004</v>
      </c>
      <c r="X27" s="567">
        <v>0.59084684040476498</v>
      </c>
      <c r="Y27" s="646">
        <v>0.79060717196413999</v>
      </c>
      <c r="Z27" s="629">
        <v>8.4030294786172494E-2</v>
      </c>
      <c r="AA27" s="567">
        <v>9.2117547681500905E-2</v>
      </c>
      <c r="AB27" s="567">
        <v>8.9462353162161001E-2</v>
      </c>
      <c r="AC27" s="646">
        <v>3.8774681102648298E-2</v>
      </c>
      <c r="AD27" s="629">
        <v>0.11765996472044001</v>
      </c>
      <c r="AE27" s="567">
        <v>7.8595392070695505E-2</v>
      </c>
      <c r="AF27" s="567">
        <v>5.56950685604473E-2</v>
      </c>
      <c r="AG27" s="568">
        <v>4.3501165932316503E-2</v>
      </c>
      <c r="AH27" s="629">
        <v>0.41053421341741198</v>
      </c>
      <c r="AI27" s="567">
        <v>0.59262179169004403</v>
      </c>
      <c r="AJ27" s="567">
        <v>0.67474393043264802</v>
      </c>
      <c r="AK27" s="646">
        <v>0.83882205566938095</v>
      </c>
      <c r="AL27" s="629">
        <v>0.38288421058899502</v>
      </c>
      <c r="AM27" s="567">
        <v>0.54563327024625496</v>
      </c>
      <c r="AN27" s="567">
        <v>0.61490599614246699</v>
      </c>
      <c r="AO27" s="646">
        <v>0.81505866531582505</v>
      </c>
      <c r="AP27" s="629">
        <v>6.7351275301147998E-2</v>
      </c>
      <c r="AQ27" s="567">
        <v>7.9289223080687796E-2</v>
      </c>
      <c r="AR27" s="567">
        <v>8.8682434315211195E-2</v>
      </c>
      <c r="AS27" s="646">
        <v>2.83294772627232E-2</v>
      </c>
      <c r="AT27" s="629">
        <v>0.124010979846108</v>
      </c>
      <c r="AU27" s="567">
        <v>7.3414368778798395E-2</v>
      </c>
      <c r="AV27" s="567">
        <v>5.2930363490532803E-2</v>
      </c>
      <c r="AW27" s="570">
        <v>3.7511926739355897E-2</v>
      </c>
    </row>
    <row r="28" spans="1:49" s="777" customFormat="1" x14ac:dyDescent="0.2">
      <c r="A28" s="287" t="s">
        <v>256</v>
      </c>
      <c r="B28" s="566">
        <v>0.41992366001827902</v>
      </c>
      <c r="C28" s="567">
        <v>0.53014064394249305</v>
      </c>
      <c r="D28" s="567">
        <v>0.58965057850761005</v>
      </c>
      <c r="E28" s="646">
        <v>0.82306285234496801</v>
      </c>
      <c r="F28" s="629">
        <v>0.40143003064351401</v>
      </c>
      <c r="G28" s="567">
        <v>0.49389749577919401</v>
      </c>
      <c r="H28" s="567">
        <v>0.55242046425416702</v>
      </c>
      <c r="I28" s="646">
        <v>0.81367698212786399</v>
      </c>
      <c r="J28" s="629">
        <v>4.4040455767507397E-2</v>
      </c>
      <c r="K28" s="567">
        <v>6.8365156637999996E-2</v>
      </c>
      <c r="L28" s="567">
        <v>6.3139282162109095E-2</v>
      </c>
      <c r="M28" s="646">
        <v>1.14035886692777E-2</v>
      </c>
      <c r="N28" s="629">
        <v>7.7326846754576906E-2</v>
      </c>
      <c r="O28" s="567">
        <v>0.105486889546711</v>
      </c>
      <c r="P28" s="567">
        <v>3.8323162121342402E-2</v>
      </c>
      <c r="Q28" s="568">
        <v>3.97668275799253E-2</v>
      </c>
      <c r="R28" s="629">
        <v>0.39995408524838899</v>
      </c>
      <c r="S28" s="567">
        <v>0.55095923874159303</v>
      </c>
      <c r="T28" s="567">
        <v>0.63136956659737398</v>
      </c>
      <c r="U28" s="646">
        <v>0.80314015245074299</v>
      </c>
      <c r="V28" s="629">
        <v>0.37279118436769099</v>
      </c>
      <c r="W28" s="567">
        <v>0.50257568633864103</v>
      </c>
      <c r="X28" s="567">
        <v>0.58527627930596904</v>
      </c>
      <c r="Y28" s="646">
        <v>0.78244795581015403</v>
      </c>
      <c r="Z28" s="629">
        <v>6.7915047958139602E-2</v>
      </c>
      <c r="AA28" s="567">
        <v>8.7816936355330499E-2</v>
      </c>
      <c r="AB28" s="567">
        <v>7.30052408762972E-2</v>
      </c>
      <c r="AC28" s="646">
        <v>2.57641167328613E-2</v>
      </c>
      <c r="AD28" s="629">
        <v>6.8489048240980302E-2</v>
      </c>
      <c r="AE28" s="567">
        <v>8.5152514388806194E-2</v>
      </c>
      <c r="AF28" s="567">
        <v>4.8689683312069798E-2</v>
      </c>
      <c r="AG28" s="568">
        <v>5.7881277187096597E-2</v>
      </c>
      <c r="AH28" s="629">
        <v>0.39855100547192601</v>
      </c>
      <c r="AI28" s="567">
        <v>0.58666682554682503</v>
      </c>
      <c r="AJ28" s="567">
        <v>0.66576028427915401</v>
      </c>
      <c r="AK28" s="646">
        <v>0.82666577420086096</v>
      </c>
      <c r="AL28" s="629">
        <v>0.370088346780865</v>
      </c>
      <c r="AM28" s="567">
        <v>0.54225628522398495</v>
      </c>
      <c r="AN28" s="567">
        <v>0.61529294234658205</v>
      </c>
      <c r="AO28" s="646">
        <v>0.80277345250052001</v>
      </c>
      <c r="AP28" s="629">
        <v>7.1415347848283101E-2</v>
      </c>
      <c r="AQ28" s="567">
        <v>7.5699764140311002E-2</v>
      </c>
      <c r="AR28" s="567">
        <v>7.5804074115377706E-2</v>
      </c>
      <c r="AS28" s="646">
        <v>2.89020332593754E-2</v>
      </c>
      <c r="AT28" s="629">
        <v>6.1472551186609298E-2</v>
      </c>
      <c r="AU28" s="567">
        <v>8.1993814442182705E-2</v>
      </c>
      <c r="AV28" s="567">
        <v>4.4509638731147903E-2</v>
      </c>
      <c r="AW28" s="570">
        <v>4.5911110220721897E-2</v>
      </c>
    </row>
    <row r="29" spans="1:49" s="777" customFormat="1" x14ac:dyDescent="0.2">
      <c r="A29" s="287" t="s">
        <v>257</v>
      </c>
      <c r="B29" s="566">
        <v>0.32861231378880201</v>
      </c>
      <c r="C29" s="567">
        <v>0.53303493511246203</v>
      </c>
      <c r="D29" s="567">
        <v>0.66933151001946001</v>
      </c>
      <c r="E29" s="646">
        <v>0.82567044624252395</v>
      </c>
      <c r="F29" s="629">
        <v>0.32861231378880201</v>
      </c>
      <c r="G29" s="567">
        <v>0.49760718407792098</v>
      </c>
      <c r="H29" s="567">
        <v>0.61111570278982097</v>
      </c>
      <c r="I29" s="646">
        <v>0.79586231158498599</v>
      </c>
      <c r="J29" s="629">
        <v>0</v>
      </c>
      <c r="K29" s="567">
        <v>6.6464219698970206E-2</v>
      </c>
      <c r="L29" s="567">
        <v>8.6976044543229797E-2</v>
      </c>
      <c r="M29" s="646">
        <v>3.6101733800924303E-2</v>
      </c>
      <c r="N29" s="629">
        <v>6.0741402411790997E-2</v>
      </c>
      <c r="O29" s="567">
        <v>0.115949300237655</v>
      </c>
      <c r="P29" s="567">
        <v>4.8202779461619598E-2</v>
      </c>
      <c r="Q29" s="568">
        <v>1.9009537543836601E-2</v>
      </c>
      <c r="R29" s="629">
        <v>0.39891645919601698</v>
      </c>
      <c r="S29" s="567">
        <v>0.55206230764820097</v>
      </c>
      <c r="T29" s="567">
        <v>0.63537941415686405</v>
      </c>
      <c r="U29" s="646">
        <v>0.81111157540650503</v>
      </c>
      <c r="V29" s="629">
        <v>0.35912369517494702</v>
      </c>
      <c r="W29" s="567">
        <v>0.49858617199544603</v>
      </c>
      <c r="X29" s="567">
        <v>0.58165810845260202</v>
      </c>
      <c r="Y29" s="646">
        <v>0.78233498216235098</v>
      </c>
      <c r="Z29" s="629">
        <v>9.9752123793709194E-2</v>
      </c>
      <c r="AA29" s="567">
        <v>9.6866123464512496E-2</v>
      </c>
      <c r="AB29" s="567">
        <v>8.4549962600770107E-2</v>
      </c>
      <c r="AC29" s="646">
        <v>3.5477971362610397E-2</v>
      </c>
      <c r="AD29" s="629">
        <v>9.4521855622137205E-2</v>
      </c>
      <c r="AE29" s="567">
        <v>8.2506120943780695E-2</v>
      </c>
      <c r="AF29" s="567">
        <v>4.2788922185719898E-2</v>
      </c>
      <c r="AG29" s="568">
        <v>2.3414784929791099E-2</v>
      </c>
      <c r="AH29" s="629">
        <v>0.399275367114727</v>
      </c>
      <c r="AI29" s="567">
        <v>0.57789777050560898</v>
      </c>
      <c r="AJ29" s="567">
        <v>0.65446730963091904</v>
      </c>
      <c r="AK29" s="646">
        <v>0.82633069489847299</v>
      </c>
      <c r="AL29" s="629">
        <v>0.36845530535841498</v>
      </c>
      <c r="AM29" s="567">
        <v>0.53192309361092605</v>
      </c>
      <c r="AN29" s="567">
        <v>0.59966084123071905</v>
      </c>
      <c r="AO29" s="646">
        <v>0.801386906836146</v>
      </c>
      <c r="AP29" s="629">
        <v>7.7189990404432002E-2</v>
      </c>
      <c r="AQ29" s="567">
        <v>7.9555034196548594E-2</v>
      </c>
      <c r="AR29" s="567">
        <v>8.3742102307764493E-2</v>
      </c>
      <c r="AS29" s="646">
        <v>3.0186205373130302E-2</v>
      </c>
      <c r="AT29" s="629">
        <v>7.7786720544276794E-2</v>
      </c>
      <c r="AU29" s="567">
        <v>7.11385462851407E-2</v>
      </c>
      <c r="AV29" s="567">
        <v>3.8105434163557099E-2</v>
      </c>
      <c r="AW29" s="570">
        <v>3.30528343312705E-2</v>
      </c>
    </row>
    <row r="30" spans="1:49" s="777" customFormat="1" x14ac:dyDescent="0.2">
      <c r="A30" s="287" t="s">
        <v>258</v>
      </c>
      <c r="B30" s="566">
        <v>0.39526713509213801</v>
      </c>
      <c r="C30" s="567">
        <v>0.529007771552503</v>
      </c>
      <c r="D30" s="567">
        <v>0.63810572251629905</v>
      </c>
      <c r="E30" s="646">
        <v>0.81865320047655199</v>
      </c>
      <c r="F30" s="629">
        <v>0.37485085509744098</v>
      </c>
      <c r="G30" s="567">
        <v>0.47657140162974698</v>
      </c>
      <c r="H30" s="567">
        <v>0.57687921476080894</v>
      </c>
      <c r="I30" s="646">
        <v>0.807186180006498</v>
      </c>
      <c r="J30" s="629">
        <v>5.16518530940802E-2</v>
      </c>
      <c r="K30" s="567">
        <v>9.9122116427266399E-2</v>
      </c>
      <c r="L30" s="567">
        <v>9.5950413223140504E-2</v>
      </c>
      <c r="M30" s="646">
        <v>1.40071772313086E-2</v>
      </c>
      <c r="N30" s="629">
        <v>9.4583263457990896E-2</v>
      </c>
      <c r="O30" s="567">
        <v>9.9330075310824301E-2</v>
      </c>
      <c r="P30" s="567">
        <v>5.3016528925619803E-2</v>
      </c>
      <c r="Q30" s="568">
        <v>3.4463940200764001E-2</v>
      </c>
      <c r="R30" s="629">
        <v>0.408922356211323</v>
      </c>
      <c r="S30" s="567">
        <v>0.567660944701601</v>
      </c>
      <c r="T30" s="567">
        <v>0.63926724906918497</v>
      </c>
      <c r="U30" s="646">
        <v>0.82792495108505904</v>
      </c>
      <c r="V30" s="629">
        <v>0.37273631304326998</v>
      </c>
      <c r="W30" s="567">
        <v>0.51603986789881895</v>
      </c>
      <c r="X30" s="567">
        <v>0.57775585003048002</v>
      </c>
      <c r="Y30" s="646">
        <v>0.80352025200328003</v>
      </c>
      <c r="Z30" s="629">
        <v>8.8491232182358895E-2</v>
      </c>
      <c r="AA30" s="567">
        <v>9.0936460020016402E-2</v>
      </c>
      <c r="AB30" s="567">
        <v>9.6221727498584195E-2</v>
      </c>
      <c r="AC30" s="646">
        <v>2.9476946007962499E-2</v>
      </c>
      <c r="AD30" s="629">
        <v>0.13515770352031201</v>
      </c>
      <c r="AE30" s="567">
        <v>7.88603417672816E-2</v>
      </c>
      <c r="AF30" s="567">
        <v>5.5669135941631899E-2</v>
      </c>
      <c r="AG30" s="568">
        <v>4.4176194865559203E-2</v>
      </c>
      <c r="AH30" s="629">
        <v>0.40906467279786202</v>
      </c>
      <c r="AI30" s="567">
        <v>0.58865241173109095</v>
      </c>
      <c r="AJ30" s="567">
        <v>0.661135053272354</v>
      </c>
      <c r="AK30" s="646">
        <v>0.82787161682551702</v>
      </c>
      <c r="AL30" s="629">
        <v>0.38444442804210199</v>
      </c>
      <c r="AM30" s="567">
        <v>0.54027094138242704</v>
      </c>
      <c r="AN30" s="567">
        <v>0.60414353066856796</v>
      </c>
      <c r="AO30" s="646">
        <v>0.80222240535283096</v>
      </c>
      <c r="AP30" s="629">
        <v>6.0186680476138101E-2</v>
      </c>
      <c r="AQ30" s="567">
        <v>8.21902185134782E-2</v>
      </c>
      <c r="AR30" s="567">
        <v>8.6202542614705599E-2</v>
      </c>
      <c r="AS30" s="646">
        <v>3.0982112384814599E-2</v>
      </c>
      <c r="AT30" s="629">
        <v>0.110559373810241</v>
      </c>
      <c r="AU30" s="567">
        <v>8.6014198170602199E-2</v>
      </c>
      <c r="AV30" s="567">
        <v>5.62879996078589E-2</v>
      </c>
      <c r="AW30" s="570">
        <v>4.3880033192132899E-2</v>
      </c>
    </row>
    <row r="31" spans="1:49" s="777" customFormat="1" x14ac:dyDescent="0.2">
      <c r="A31" s="287" t="s">
        <v>259</v>
      </c>
      <c r="B31" s="566">
        <v>0.38752192166657801</v>
      </c>
      <c r="C31" s="567">
        <v>0.55590568209025504</v>
      </c>
      <c r="D31" s="567">
        <v>0.58955318991943895</v>
      </c>
      <c r="E31" s="646">
        <v>0.81862426115720399</v>
      </c>
      <c r="F31" s="629">
        <v>0.38752192166657801</v>
      </c>
      <c r="G31" s="567">
        <v>0.48732979602554899</v>
      </c>
      <c r="H31" s="567">
        <v>0.54322875790688196</v>
      </c>
      <c r="I31" s="646">
        <v>0.80493194512228206</v>
      </c>
      <c r="J31" s="629">
        <v>0</v>
      </c>
      <c r="K31" s="567">
        <v>0.123358850743988</v>
      </c>
      <c r="L31" s="567">
        <v>7.8575492092388205E-2</v>
      </c>
      <c r="M31" s="646">
        <v>1.6726008114597998E-2</v>
      </c>
      <c r="N31" s="629">
        <v>0.25699396599012603</v>
      </c>
      <c r="O31" s="567">
        <v>9.3432624310543694E-2</v>
      </c>
      <c r="P31" s="567">
        <v>8.2534986915462502E-2</v>
      </c>
      <c r="Q31" s="568">
        <v>2.60495156081808E-2</v>
      </c>
      <c r="R31" s="629">
        <v>0.373058173278491</v>
      </c>
      <c r="S31" s="567">
        <v>0.55293035514793898</v>
      </c>
      <c r="T31" s="567">
        <v>0.640233482754893</v>
      </c>
      <c r="U31" s="646">
        <v>0.80360552899234405</v>
      </c>
      <c r="V31" s="629">
        <v>0.34362762963551602</v>
      </c>
      <c r="W31" s="567">
        <v>0.49963073712095402</v>
      </c>
      <c r="X31" s="567">
        <v>0.583575756967181</v>
      </c>
      <c r="Y31" s="646">
        <v>0.77342149983299102</v>
      </c>
      <c r="Z31" s="629">
        <v>7.8889958057573498E-2</v>
      </c>
      <c r="AA31" s="567">
        <v>9.6394812711494304E-2</v>
      </c>
      <c r="AB31" s="567">
        <v>8.8495411929904802E-2</v>
      </c>
      <c r="AC31" s="646">
        <v>3.7560753467191101E-2</v>
      </c>
      <c r="AD31" s="629">
        <v>0.159469365868708</v>
      </c>
      <c r="AE31" s="567">
        <v>8.0385066280810005E-2</v>
      </c>
      <c r="AF31" s="567">
        <v>5.4161922985373201E-2</v>
      </c>
      <c r="AG31" s="568">
        <v>4.0970399503208403E-2</v>
      </c>
      <c r="AH31" s="629">
        <v>0.392009809021995</v>
      </c>
      <c r="AI31" s="567">
        <v>0.59009243453923699</v>
      </c>
      <c r="AJ31" s="567">
        <v>0.67969366678805399</v>
      </c>
      <c r="AK31" s="646">
        <v>0.82240298136090295</v>
      </c>
      <c r="AL31" s="629">
        <v>0.36045236478722797</v>
      </c>
      <c r="AM31" s="567">
        <v>0.53883842305737695</v>
      </c>
      <c r="AN31" s="567">
        <v>0.61961842745015305</v>
      </c>
      <c r="AO31" s="646">
        <v>0.79971602425570798</v>
      </c>
      <c r="AP31" s="629">
        <v>8.0501669877847806E-2</v>
      </c>
      <c r="AQ31" s="567">
        <v>8.6857598033569905E-2</v>
      </c>
      <c r="AR31" s="567">
        <v>8.8385757104065599E-2</v>
      </c>
      <c r="AS31" s="646">
        <v>2.7586180521442901E-2</v>
      </c>
      <c r="AT31" s="629">
        <v>0.11247281316654301</v>
      </c>
      <c r="AU31" s="567">
        <v>7.8505620123214007E-2</v>
      </c>
      <c r="AV31" s="567">
        <v>5.5589763505789397E-2</v>
      </c>
      <c r="AW31" s="570">
        <v>3.3822062145500202E-2</v>
      </c>
    </row>
    <row r="32" spans="1:49" s="777" customFormat="1" x14ac:dyDescent="0.2">
      <c r="A32" s="287" t="s">
        <v>260</v>
      </c>
      <c r="B32" s="566">
        <v>0.330640027422751</v>
      </c>
      <c r="C32" s="567">
        <v>0.55652722272029698</v>
      </c>
      <c r="D32" s="567">
        <v>0.59489400307607299</v>
      </c>
      <c r="E32" s="646">
        <v>0.79780258487549804</v>
      </c>
      <c r="F32" s="629">
        <v>0.30801625777385999</v>
      </c>
      <c r="G32" s="567">
        <v>0.50871461350271197</v>
      </c>
      <c r="H32" s="567">
        <v>0.53536420273727903</v>
      </c>
      <c r="I32" s="646">
        <v>0.79092042160023801</v>
      </c>
      <c r="J32" s="629">
        <v>6.8424170616113694E-2</v>
      </c>
      <c r="K32" s="567">
        <v>8.5912435664650705E-2</v>
      </c>
      <c r="L32" s="567">
        <v>0.100067911310212</v>
      </c>
      <c r="M32" s="646">
        <v>8.6263988181154404E-3</v>
      </c>
      <c r="N32" s="629">
        <v>0.138477488151659</v>
      </c>
      <c r="O32" s="567">
        <v>5.9714125790113197E-2</v>
      </c>
      <c r="P32" s="567">
        <v>3.5421109694637402E-2</v>
      </c>
      <c r="Q32" s="568">
        <v>1.6845251235374999E-2</v>
      </c>
      <c r="R32" s="629">
        <v>0.37594483872828999</v>
      </c>
      <c r="S32" s="567">
        <v>0.55506151072254595</v>
      </c>
      <c r="T32" s="567">
        <v>0.62966395121584595</v>
      </c>
      <c r="U32" s="646">
        <v>0.79460721649989496</v>
      </c>
      <c r="V32" s="629">
        <v>0.35149282916289998</v>
      </c>
      <c r="W32" s="567">
        <v>0.51091792508381395</v>
      </c>
      <c r="X32" s="567">
        <v>0.57386683955350104</v>
      </c>
      <c r="Y32" s="646">
        <v>0.76460785322107405</v>
      </c>
      <c r="Z32" s="629">
        <v>6.5041482277304594E-2</v>
      </c>
      <c r="AA32" s="567">
        <v>7.9529177912675802E-2</v>
      </c>
      <c r="AB32" s="567">
        <v>8.8614111629867695E-2</v>
      </c>
      <c r="AC32" s="646">
        <v>3.7753701018425297E-2</v>
      </c>
      <c r="AD32" s="629">
        <v>0.12598163354053199</v>
      </c>
      <c r="AE32" s="567">
        <v>9.5865934579894604E-2</v>
      </c>
      <c r="AF32" s="567">
        <v>6.2111204582633098E-2</v>
      </c>
      <c r="AG32" s="568">
        <v>5.2248040274723698E-2</v>
      </c>
      <c r="AH32" s="629">
        <v>0.404861729595068</v>
      </c>
      <c r="AI32" s="567">
        <v>0.57703022706125495</v>
      </c>
      <c r="AJ32" s="567">
        <v>0.670417002105967</v>
      </c>
      <c r="AK32" s="646">
        <v>0.81899448835106203</v>
      </c>
      <c r="AL32" s="629">
        <v>0.37171589863554999</v>
      </c>
      <c r="AM32" s="567">
        <v>0.53545308581709194</v>
      </c>
      <c r="AN32" s="567">
        <v>0.61502800512578004</v>
      </c>
      <c r="AO32" s="646">
        <v>0.79395268262107499</v>
      </c>
      <c r="AP32" s="629">
        <v>8.1869508863357393E-2</v>
      </c>
      <c r="AQ32" s="567">
        <v>7.2053662519397002E-2</v>
      </c>
      <c r="AR32" s="567">
        <v>8.2618723579794495E-2</v>
      </c>
      <c r="AS32" s="646">
        <v>3.0576281142508599E-2</v>
      </c>
      <c r="AT32" s="629">
        <v>8.7207243083249897E-2</v>
      </c>
      <c r="AU32" s="567">
        <v>8.8649465356740703E-2</v>
      </c>
      <c r="AV32" s="567">
        <v>5.18793656460355E-2</v>
      </c>
      <c r="AW32" s="570">
        <v>4.4138708977256497E-2</v>
      </c>
    </row>
    <row r="33" spans="1:49" s="777" customFormat="1" x14ac:dyDescent="0.2">
      <c r="A33" s="287" t="s">
        <v>261</v>
      </c>
      <c r="B33" s="566">
        <v>0.30244553674373398</v>
      </c>
      <c r="C33" s="567">
        <v>0.51334377447141699</v>
      </c>
      <c r="D33" s="567">
        <v>0.62325214776347804</v>
      </c>
      <c r="E33" s="646">
        <v>0.811852198059</v>
      </c>
      <c r="F33" s="629">
        <v>0.26476121123854601</v>
      </c>
      <c r="G33" s="567">
        <v>0.49202036021926399</v>
      </c>
      <c r="H33" s="567">
        <v>0.55588159315365204</v>
      </c>
      <c r="I33" s="646">
        <v>0.74663899045995696</v>
      </c>
      <c r="J33" s="629">
        <v>0.124598715890851</v>
      </c>
      <c r="K33" s="567">
        <v>4.1538273789547497E-2</v>
      </c>
      <c r="L33" s="567">
        <v>0.108095182425898</v>
      </c>
      <c r="M33" s="646">
        <v>8.0326453207809095E-2</v>
      </c>
      <c r="N33" s="629">
        <v>0.10052166934189399</v>
      </c>
      <c r="O33" s="567">
        <v>7.8515422399853596E-2</v>
      </c>
      <c r="P33" s="567">
        <v>2.1244938518274501E-2</v>
      </c>
      <c r="Q33" s="568">
        <v>5.9601415533618897E-3</v>
      </c>
      <c r="R33" s="629">
        <v>0.39498630578379301</v>
      </c>
      <c r="S33" s="567">
        <v>0.55144678373698097</v>
      </c>
      <c r="T33" s="567">
        <v>0.62864256005303698</v>
      </c>
      <c r="U33" s="646">
        <v>0.80351088685471395</v>
      </c>
      <c r="V33" s="629">
        <v>0.350365716126953</v>
      </c>
      <c r="W33" s="567">
        <v>0.49966438583957801</v>
      </c>
      <c r="X33" s="567">
        <v>0.573905167528729</v>
      </c>
      <c r="Y33" s="646">
        <v>0.76643237116906104</v>
      </c>
      <c r="Z33" s="629">
        <v>0.11296743457547501</v>
      </c>
      <c r="AA33" s="567">
        <v>9.3902801547757E-2</v>
      </c>
      <c r="AB33" s="567">
        <v>8.7072361947129404E-2</v>
      </c>
      <c r="AC33" s="646">
        <v>4.61456295020405E-2</v>
      </c>
      <c r="AD33" s="629">
        <v>0.118065979246884</v>
      </c>
      <c r="AE33" s="567">
        <v>8.6358526181094394E-2</v>
      </c>
      <c r="AF33" s="567">
        <v>4.56100839587225E-2</v>
      </c>
      <c r="AG33" s="568">
        <v>3.1131980730429901E-2</v>
      </c>
      <c r="AH33" s="629">
        <v>0.38243353619474701</v>
      </c>
      <c r="AI33" s="567">
        <v>0.56886605601296103</v>
      </c>
      <c r="AJ33" s="567">
        <v>0.65409225599053</v>
      </c>
      <c r="AK33" s="646">
        <v>0.82333921980327895</v>
      </c>
      <c r="AL33" s="629">
        <v>0.342843529788597</v>
      </c>
      <c r="AM33" s="567">
        <v>0.51980271733414296</v>
      </c>
      <c r="AN33" s="567">
        <v>0.59521994073641704</v>
      </c>
      <c r="AO33" s="646">
        <v>0.79417155720431098</v>
      </c>
      <c r="AP33" s="629">
        <v>0.10352127274212</v>
      </c>
      <c r="AQ33" s="567">
        <v>8.6247611648145803E-2</v>
      </c>
      <c r="AR33" s="567">
        <v>9.0006134019977799E-2</v>
      </c>
      <c r="AS33" s="646">
        <v>3.5426057568272801E-2</v>
      </c>
      <c r="AT33" s="629">
        <v>9.7195670700171502E-2</v>
      </c>
      <c r="AU33" s="567">
        <v>7.4702764126137203E-2</v>
      </c>
      <c r="AV33" s="567">
        <v>4.2421399028072897E-2</v>
      </c>
      <c r="AW33" s="570">
        <v>3.6953120384430098E-2</v>
      </c>
    </row>
    <row r="34" spans="1:49" s="777" customFormat="1" x14ac:dyDescent="0.2">
      <c r="A34" s="287" t="s">
        <v>262</v>
      </c>
      <c r="B34" s="566">
        <v>0.31851958387266899</v>
      </c>
      <c r="C34" s="567">
        <v>0.52702618112392596</v>
      </c>
      <c r="D34" s="567">
        <v>0.648492919152859</v>
      </c>
      <c r="E34" s="646">
        <v>0.80269939392107403</v>
      </c>
      <c r="F34" s="629">
        <v>0.30476053502085398</v>
      </c>
      <c r="G34" s="567">
        <v>0.48299713619505202</v>
      </c>
      <c r="H34" s="567">
        <v>0.60063637993290497</v>
      </c>
      <c r="I34" s="646">
        <v>0.75200640841557997</v>
      </c>
      <c r="J34" s="629">
        <v>4.3196869355809797E-2</v>
      </c>
      <c r="K34" s="567">
        <v>8.3542424467374393E-2</v>
      </c>
      <c r="L34" s="567">
        <v>7.3796548592188899E-2</v>
      </c>
      <c r="M34" s="646">
        <v>6.3153137886234001E-2</v>
      </c>
      <c r="N34" s="629">
        <v>0</v>
      </c>
      <c r="O34" s="567">
        <v>6.0129166357360299E-2</v>
      </c>
      <c r="P34" s="567">
        <v>3.1325277415788E-2</v>
      </c>
      <c r="Q34" s="568">
        <v>2.0109585945884901E-2</v>
      </c>
      <c r="R34" s="629">
        <v>0.38161360483636197</v>
      </c>
      <c r="S34" s="567">
        <v>0.55544422673141403</v>
      </c>
      <c r="T34" s="567">
        <v>0.63211778503905502</v>
      </c>
      <c r="U34" s="646">
        <v>0.81992412030026196</v>
      </c>
      <c r="V34" s="629">
        <v>0.350458118545666</v>
      </c>
      <c r="W34" s="567">
        <v>0.50546425243443804</v>
      </c>
      <c r="X34" s="567">
        <v>0.56864931652012796</v>
      </c>
      <c r="Y34" s="646">
        <v>0.78009792464386796</v>
      </c>
      <c r="Z34" s="629">
        <v>8.1641445419785699E-2</v>
      </c>
      <c r="AA34" s="567">
        <v>8.9981985394087693E-2</v>
      </c>
      <c r="AB34" s="567">
        <v>0.10040607940655499</v>
      </c>
      <c r="AC34" s="646">
        <v>4.8573026052471602E-2</v>
      </c>
      <c r="AD34" s="629">
        <v>0.13079146247329801</v>
      </c>
      <c r="AE34" s="567">
        <v>7.9037262556811594E-2</v>
      </c>
      <c r="AF34" s="567">
        <v>5.3192592218480099E-2</v>
      </c>
      <c r="AG34" s="568">
        <v>3.7748127870064603E-2</v>
      </c>
      <c r="AH34" s="629">
        <v>0.37112750691380603</v>
      </c>
      <c r="AI34" s="567">
        <v>0.580926989040495</v>
      </c>
      <c r="AJ34" s="567">
        <v>0.67216544660878397</v>
      </c>
      <c r="AK34" s="646">
        <v>0.82609849320941198</v>
      </c>
      <c r="AL34" s="629">
        <v>0.34377609029614797</v>
      </c>
      <c r="AM34" s="567">
        <v>0.53503948583496397</v>
      </c>
      <c r="AN34" s="567">
        <v>0.61820735573265895</v>
      </c>
      <c r="AO34" s="646">
        <v>0.79522267076098996</v>
      </c>
      <c r="AP34" s="629">
        <v>7.3698166016056596E-2</v>
      </c>
      <c r="AQ34" s="567">
        <v>7.8990138298313195E-2</v>
      </c>
      <c r="AR34" s="567">
        <v>8.0275014355997695E-2</v>
      </c>
      <c r="AS34" s="646">
        <v>3.7375473629626198E-2</v>
      </c>
      <c r="AT34" s="629">
        <v>0.116430097118025</v>
      </c>
      <c r="AU34" s="567">
        <v>8.8402064721144397E-2</v>
      </c>
      <c r="AV34" s="567">
        <v>5.8302422671612397E-2</v>
      </c>
      <c r="AW34" s="570">
        <v>3.8629823144433702E-2</v>
      </c>
    </row>
    <row r="35" spans="1:49" s="777" customFormat="1" x14ac:dyDescent="0.2">
      <c r="A35" s="287" t="s">
        <v>263</v>
      </c>
      <c r="B35" s="566">
        <v>0.35155896972435602</v>
      </c>
      <c r="C35" s="567">
        <v>0.54331192990878496</v>
      </c>
      <c r="D35" s="567">
        <v>0.57552177102087099</v>
      </c>
      <c r="E35" s="646">
        <v>0.78127802020443504</v>
      </c>
      <c r="F35" s="629">
        <v>0.35155896972435602</v>
      </c>
      <c r="G35" s="567">
        <v>0.50556589054248702</v>
      </c>
      <c r="H35" s="567">
        <v>0.54131492965259698</v>
      </c>
      <c r="I35" s="646">
        <v>0.76616952597286103</v>
      </c>
      <c r="J35" s="629">
        <v>0</v>
      </c>
      <c r="K35" s="567">
        <v>6.9473974872290498E-2</v>
      </c>
      <c r="L35" s="567">
        <v>5.9436224814913501E-2</v>
      </c>
      <c r="M35" s="646">
        <v>1.9338179035960201E-2</v>
      </c>
      <c r="N35" s="629">
        <v>8.9623743865389099E-2</v>
      </c>
      <c r="O35" s="567">
        <v>0.103189286207373</v>
      </c>
      <c r="P35" s="567">
        <v>5.7292813198781101E-2</v>
      </c>
      <c r="Q35" s="568">
        <v>1.32364192807957E-2</v>
      </c>
      <c r="R35" s="629">
        <v>0.38521037456704299</v>
      </c>
      <c r="S35" s="567">
        <v>0.55185534806735603</v>
      </c>
      <c r="T35" s="567">
        <v>0.62877383719178803</v>
      </c>
      <c r="U35" s="646">
        <v>0.83115392934258603</v>
      </c>
      <c r="V35" s="629">
        <v>0.37150716390226102</v>
      </c>
      <c r="W35" s="567">
        <v>0.50743476133503396</v>
      </c>
      <c r="X35" s="567">
        <v>0.56419210598260905</v>
      </c>
      <c r="Y35" s="646">
        <v>0.80346749468132606</v>
      </c>
      <c r="Z35" s="629">
        <v>3.5573316736819703E-2</v>
      </c>
      <c r="AA35" s="567">
        <v>8.0493170697514799E-2</v>
      </c>
      <c r="AB35" s="567">
        <v>0.102710589069056</v>
      </c>
      <c r="AC35" s="646">
        <v>3.3310838923855703E-2</v>
      </c>
      <c r="AD35" s="629">
        <v>0.101069492441489</v>
      </c>
      <c r="AE35" s="567">
        <v>7.74606578806597E-2</v>
      </c>
      <c r="AF35" s="567">
        <v>5.2873933111202302E-2</v>
      </c>
      <c r="AG35" s="568">
        <v>4.2233621349988003E-2</v>
      </c>
      <c r="AH35" s="629">
        <v>0.37157480394842302</v>
      </c>
      <c r="AI35" s="567">
        <v>0.57697212506525797</v>
      </c>
      <c r="AJ35" s="567">
        <v>0.66864654023955805</v>
      </c>
      <c r="AK35" s="646">
        <v>0.83046370991617102</v>
      </c>
      <c r="AL35" s="629">
        <v>0.35321240527132702</v>
      </c>
      <c r="AM35" s="567">
        <v>0.53420647811601896</v>
      </c>
      <c r="AN35" s="567">
        <v>0.61254125808898696</v>
      </c>
      <c r="AO35" s="646">
        <v>0.80584137389292898</v>
      </c>
      <c r="AP35" s="629">
        <v>4.9417771285817598E-2</v>
      </c>
      <c r="AQ35" s="567">
        <v>7.4120819865261395E-2</v>
      </c>
      <c r="AR35" s="567">
        <v>8.3908730209640306E-2</v>
      </c>
      <c r="AS35" s="646">
        <v>2.9648900643385701E-2</v>
      </c>
      <c r="AT35" s="629">
        <v>6.0596250567992303E-2</v>
      </c>
      <c r="AU35" s="567">
        <v>7.4063198408540698E-2</v>
      </c>
      <c r="AV35" s="567">
        <v>5.6676485404890398E-2</v>
      </c>
      <c r="AW35" s="570">
        <v>3.3819044740718701E-2</v>
      </c>
    </row>
    <row r="36" spans="1:49" s="777" customFormat="1" x14ac:dyDescent="0.2">
      <c r="A36" s="287" t="s">
        <v>264</v>
      </c>
      <c r="B36" s="566">
        <v>0.34677568366592798</v>
      </c>
      <c r="C36" s="567">
        <v>0.52688976873679605</v>
      </c>
      <c r="D36" s="567">
        <v>0.54760803766605004</v>
      </c>
      <c r="E36" s="646">
        <v>0.74350296519390202</v>
      </c>
      <c r="F36" s="629">
        <v>0.33236326681448602</v>
      </c>
      <c r="G36" s="567">
        <v>0.48297354393721098</v>
      </c>
      <c r="H36" s="567">
        <v>0.51207191300936095</v>
      </c>
      <c r="I36" s="646">
        <v>0.72433011457136598</v>
      </c>
      <c r="J36" s="629">
        <v>4.15612095377648E-2</v>
      </c>
      <c r="K36" s="567">
        <v>8.3349928970672199E-2</v>
      </c>
      <c r="L36" s="567">
        <v>6.4893358410419794E-2</v>
      </c>
      <c r="M36" s="646">
        <v>2.5787187839305101E-2</v>
      </c>
      <c r="N36" s="629">
        <v>4.9020913813773798E-2</v>
      </c>
      <c r="O36" s="567">
        <v>7.5848700893509105E-2</v>
      </c>
      <c r="P36" s="567">
        <v>4.4921250271881701E-2</v>
      </c>
      <c r="Q36" s="568">
        <v>2.21331328823186E-2</v>
      </c>
      <c r="R36" s="629">
        <v>0.393833896195389</v>
      </c>
      <c r="S36" s="567">
        <v>0.555597332539571</v>
      </c>
      <c r="T36" s="567">
        <v>0.64099935099684602</v>
      </c>
      <c r="U36" s="646">
        <v>0.82348602226415302</v>
      </c>
      <c r="V36" s="629">
        <v>0.35238218596878101</v>
      </c>
      <c r="W36" s="567">
        <v>0.50689777172011496</v>
      </c>
      <c r="X36" s="567">
        <v>0.58713949013401301</v>
      </c>
      <c r="Y36" s="646">
        <v>0.79301854664273597</v>
      </c>
      <c r="Z36" s="629">
        <v>0.105251758741567</v>
      </c>
      <c r="AA36" s="567">
        <v>8.76526181233728E-2</v>
      </c>
      <c r="AB36" s="567">
        <v>8.4024829009690605E-2</v>
      </c>
      <c r="AC36" s="646">
        <v>3.6998169729278302E-2</v>
      </c>
      <c r="AD36" s="629">
        <v>0.11325734179347501</v>
      </c>
      <c r="AE36" s="567">
        <v>8.6874841389941101E-2</v>
      </c>
      <c r="AF36" s="567">
        <v>4.9573645510732803E-2</v>
      </c>
      <c r="AG36" s="568">
        <v>3.1356775494553402E-2</v>
      </c>
      <c r="AH36" s="629">
        <v>0.39656539174546002</v>
      </c>
      <c r="AI36" s="567">
        <v>0.56667903016050702</v>
      </c>
      <c r="AJ36" s="567">
        <v>0.66702149304917302</v>
      </c>
      <c r="AK36" s="646">
        <v>0.82478764780190805</v>
      </c>
      <c r="AL36" s="629">
        <v>0.373661798127565</v>
      </c>
      <c r="AM36" s="567">
        <v>0.52595792598572599</v>
      </c>
      <c r="AN36" s="567">
        <v>0.61883998995297795</v>
      </c>
      <c r="AO36" s="646">
        <v>0.80239652941030004</v>
      </c>
      <c r="AP36" s="629">
        <v>5.7754897665394003E-2</v>
      </c>
      <c r="AQ36" s="567">
        <v>7.1859204254031597E-2</v>
      </c>
      <c r="AR36" s="567">
        <v>7.2233808952604006E-2</v>
      </c>
      <c r="AS36" s="646">
        <v>2.7147737300966601E-2</v>
      </c>
      <c r="AT36" s="629">
        <v>7.3288946610752997E-2</v>
      </c>
      <c r="AU36" s="567">
        <v>6.7966041161326804E-2</v>
      </c>
      <c r="AV36" s="567">
        <v>4.5903647863626197E-2</v>
      </c>
      <c r="AW36" s="570">
        <v>2.7824594772897799E-2</v>
      </c>
    </row>
    <row r="37" spans="1:49" s="777" customFormat="1" x14ac:dyDescent="0.2">
      <c r="A37" s="287" t="s">
        <v>265</v>
      </c>
      <c r="B37" s="566">
        <v>0.36226466390267098</v>
      </c>
      <c r="C37" s="567">
        <v>0.57746029679770905</v>
      </c>
      <c r="D37" s="567">
        <v>0.62828298761732004</v>
      </c>
      <c r="E37" s="646">
        <v>0.79076545231272999</v>
      </c>
      <c r="F37" s="629">
        <v>0.36226466390267098</v>
      </c>
      <c r="G37" s="567">
        <v>0.53549856808122898</v>
      </c>
      <c r="H37" s="567">
        <v>0.57957682352350703</v>
      </c>
      <c r="I37" s="646">
        <v>0.77851821530904597</v>
      </c>
      <c r="J37" s="629">
        <v>0</v>
      </c>
      <c r="K37" s="567">
        <v>7.2665997903540294E-2</v>
      </c>
      <c r="L37" s="567">
        <v>7.7522653093830607E-2</v>
      </c>
      <c r="M37" s="646">
        <v>1.5487825078681501E-2</v>
      </c>
      <c r="N37" s="629">
        <v>4.6716697936210097E-2</v>
      </c>
      <c r="O37" s="567">
        <v>5.2445306071843202E-2</v>
      </c>
      <c r="P37" s="567">
        <v>5.5132038436080603E-2</v>
      </c>
      <c r="Q37" s="568">
        <v>1.86972005963227E-2</v>
      </c>
      <c r="R37" s="629">
        <v>0.39473233584589901</v>
      </c>
      <c r="S37" s="567">
        <v>0.57314832657993098</v>
      </c>
      <c r="T37" s="567">
        <v>0.652159014570314</v>
      </c>
      <c r="U37" s="646">
        <v>0.80409973009499702</v>
      </c>
      <c r="V37" s="629">
        <v>0.35122822775280998</v>
      </c>
      <c r="W37" s="567">
        <v>0.52071072176331501</v>
      </c>
      <c r="X37" s="567">
        <v>0.60021903455439496</v>
      </c>
      <c r="Y37" s="646">
        <v>0.77756452273390397</v>
      </c>
      <c r="Z37" s="629">
        <v>0.110211665329776</v>
      </c>
      <c r="AA37" s="567">
        <v>9.1490461342738499E-2</v>
      </c>
      <c r="AB37" s="567">
        <v>7.9643122084482806E-2</v>
      </c>
      <c r="AC37" s="646">
        <v>3.2999895868586197E-2</v>
      </c>
      <c r="AD37" s="629">
        <v>0.106978571545501</v>
      </c>
      <c r="AE37" s="567">
        <v>7.4102218965997099E-2</v>
      </c>
      <c r="AF37" s="567">
        <v>5.48231927364074E-2</v>
      </c>
      <c r="AG37" s="568">
        <v>3.1452568140993897E-2</v>
      </c>
      <c r="AH37" s="629">
        <v>0.38793686054405302</v>
      </c>
      <c r="AI37" s="567">
        <v>0.57939048570160701</v>
      </c>
      <c r="AJ37" s="567">
        <v>0.65053349376731395</v>
      </c>
      <c r="AK37" s="646">
        <v>0.81818947654471996</v>
      </c>
      <c r="AL37" s="629">
        <v>0.363598894438249</v>
      </c>
      <c r="AM37" s="567">
        <v>0.53451724775779696</v>
      </c>
      <c r="AN37" s="567">
        <v>0.59767094149047495</v>
      </c>
      <c r="AO37" s="646">
        <v>0.789019667787629</v>
      </c>
      <c r="AP37" s="629">
        <v>6.2736925982418895E-2</v>
      </c>
      <c r="AQ37" s="567">
        <v>7.7449041796866999E-2</v>
      </c>
      <c r="AR37" s="567">
        <v>8.1260308321261701E-2</v>
      </c>
      <c r="AS37" s="646">
        <v>3.5651654773509699E-2</v>
      </c>
      <c r="AT37" s="629">
        <v>0.100924365316673</v>
      </c>
      <c r="AU37" s="567">
        <v>6.8716376159341799E-2</v>
      </c>
      <c r="AV37" s="567">
        <v>4.7529097484518702E-2</v>
      </c>
      <c r="AW37" s="570">
        <v>3.3322151496179599E-2</v>
      </c>
    </row>
    <row r="38" spans="1:49" s="777" customFormat="1" x14ac:dyDescent="0.2">
      <c r="A38" s="287" t="s">
        <v>266</v>
      </c>
      <c r="B38" s="566">
        <v>0.32638680659670199</v>
      </c>
      <c r="C38" s="567">
        <v>0.546807162311571</v>
      </c>
      <c r="D38" s="567">
        <v>0.63756018586657104</v>
      </c>
      <c r="E38" s="646">
        <v>0.85459429245722496</v>
      </c>
      <c r="F38" s="629">
        <v>0.268815592203898</v>
      </c>
      <c r="G38" s="567">
        <v>0.47873688752258398</v>
      </c>
      <c r="H38" s="567">
        <v>0.59166824358893499</v>
      </c>
      <c r="I38" s="646">
        <v>0.80848057634381898</v>
      </c>
      <c r="J38" s="629">
        <v>0.17638952687184201</v>
      </c>
      <c r="K38" s="567">
        <v>0.124486801711277</v>
      </c>
      <c r="L38" s="567">
        <v>7.1980564807791705E-2</v>
      </c>
      <c r="M38" s="646">
        <v>5.3959775440126499E-2</v>
      </c>
      <c r="N38" s="629">
        <v>0</v>
      </c>
      <c r="O38" s="567">
        <v>3.7295491252512102E-2</v>
      </c>
      <c r="P38" s="567">
        <v>4.9566335784717898E-2</v>
      </c>
      <c r="Q38" s="568">
        <v>3.0486364709943502E-2</v>
      </c>
      <c r="R38" s="629">
        <v>0.39615871139164899</v>
      </c>
      <c r="S38" s="567">
        <v>0.56406784705603297</v>
      </c>
      <c r="T38" s="567">
        <v>0.65272166744702798</v>
      </c>
      <c r="U38" s="646">
        <v>0.82170056926468904</v>
      </c>
      <c r="V38" s="629">
        <v>0.35786977885416099</v>
      </c>
      <c r="W38" s="567">
        <v>0.50077301279111996</v>
      </c>
      <c r="X38" s="567">
        <v>0.59076021691373004</v>
      </c>
      <c r="Y38" s="646">
        <v>0.78906065097970801</v>
      </c>
      <c r="Z38" s="629">
        <v>9.6650487384170994E-2</v>
      </c>
      <c r="AA38" s="567">
        <v>0.11221138484538599</v>
      </c>
      <c r="AB38" s="567">
        <v>9.4927828542364603E-2</v>
      </c>
      <c r="AC38" s="646">
        <v>3.9722399503981598E-2</v>
      </c>
      <c r="AD38" s="629">
        <v>0.109511011272013</v>
      </c>
      <c r="AE38" s="567">
        <v>8.5226805088443394E-2</v>
      </c>
      <c r="AF38" s="567">
        <v>6.1208060753810301E-2</v>
      </c>
      <c r="AG38" s="568">
        <v>4.1690100704461303E-2</v>
      </c>
      <c r="AH38" s="629">
        <v>0.35570693356908301</v>
      </c>
      <c r="AI38" s="567">
        <v>0.58014360344725902</v>
      </c>
      <c r="AJ38" s="567">
        <v>0.64954321991040798</v>
      </c>
      <c r="AK38" s="646">
        <v>0.82213782772987198</v>
      </c>
      <c r="AL38" s="629">
        <v>0.32063810305632701</v>
      </c>
      <c r="AM38" s="567">
        <v>0.53133275485981801</v>
      </c>
      <c r="AN38" s="567">
        <v>0.59476785108675101</v>
      </c>
      <c r="AO38" s="646">
        <v>0.79539952746955001</v>
      </c>
      <c r="AP38" s="629">
        <v>9.8589111437561897E-2</v>
      </c>
      <c r="AQ38" s="567">
        <v>8.4135804130914704E-2</v>
      </c>
      <c r="AR38" s="567">
        <v>8.4329059475382995E-2</v>
      </c>
      <c r="AS38" s="646">
        <v>3.2522892583782298E-2</v>
      </c>
      <c r="AT38" s="629">
        <v>0.100391001202739</v>
      </c>
      <c r="AU38" s="567">
        <v>8.9873091380657202E-2</v>
      </c>
      <c r="AV38" s="567">
        <v>5.8447687580599698E-2</v>
      </c>
      <c r="AW38" s="570">
        <v>4.2248100294532097E-2</v>
      </c>
    </row>
    <row r="39" spans="1:49" s="777" customFormat="1" x14ac:dyDescent="0.2">
      <c r="A39" s="287" t="s">
        <v>267</v>
      </c>
      <c r="B39" s="566">
        <v>0.279196611909651</v>
      </c>
      <c r="C39" s="567">
        <v>0.51439164235726897</v>
      </c>
      <c r="D39" s="567">
        <v>0.62527987618848302</v>
      </c>
      <c r="E39" s="646">
        <v>0.82226504825699798</v>
      </c>
      <c r="F39" s="629">
        <v>0.25173254620123198</v>
      </c>
      <c r="G39" s="567">
        <v>0.47802813663078902</v>
      </c>
      <c r="H39" s="567">
        <v>0.57041462904115803</v>
      </c>
      <c r="I39" s="646">
        <v>0.78010039942184894</v>
      </c>
      <c r="J39" s="629">
        <v>9.8368191220409101E-2</v>
      </c>
      <c r="K39" s="567">
        <v>7.0692256118002006E-2</v>
      </c>
      <c r="L39" s="567">
        <v>8.7745103011736506E-2</v>
      </c>
      <c r="M39" s="646">
        <v>5.1278658778611499E-2</v>
      </c>
      <c r="N39" s="629">
        <v>0.15743507239714999</v>
      </c>
      <c r="O39" s="567">
        <v>6.7437702536596297E-2</v>
      </c>
      <c r="P39" s="567">
        <v>5.18558342885546E-2</v>
      </c>
      <c r="Q39" s="568">
        <v>5.3679097283913296E-3</v>
      </c>
      <c r="R39" s="629">
        <v>0.42232310355192099</v>
      </c>
      <c r="S39" s="567">
        <v>0.56792908195826297</v>
      </c>
      <c r="T39" s="567">
        <v>0.63782452228276898</v>
      </c>
      <c r="U39" s="646">
        <v>0.82446681115493503</v>
      </c>
      <c r="V39" s="629">
        <v>0.37576222408783599</v>
      </c>
      <c r="W39" s="567">
        <v>0.50243284464344695</v>
      </c>
      <c r="X39" s="567">
        <v>0.57267401982960697</v>
      </c>
      <c r="Y39" s="646">
        <v>0.80005521544050195</v>
      </c>
      <c r="Z39" s="629">
        <v>0.110249425315565</v>
      </c>
      <c r="AA39" s="567">
        <v>0.11532467590668299</v>
      </c>
      <c r="AB39" s="567">
        <v>0.10214486928158401</v>
      </c>
      <c r="AC39" s="646">
        <v>2.9608948940268401E-2</v>
      </c>
      <c r="AD39" s="629">
        <v>0.13228785759278799</v>
      </c>
      <c r="AE39" s="567">
        <v>8.3951120756200898E-2</v>
      </c>
      <c r="AF39" s="567">
        <v>6.0224920240076002E-2</v>
      </c>
      <c r="AG39" s="568">
        <v>3.2566838721310103E-2</v>
      </c>
      <c r="AH39" s="629">
        <v>0.372564131498684</v>
      </c>
      <c r="AI39" s="567">
        <v>0.57457829743554301</v>
      </c>
      <c r="AJ39" s="567">
        <v>0.64742390714433196</v>
      </c>
      <c r="AK39" s="646">
        <v>0.82301055930310796</v>
      </c>
      <c r="AL39" s="629">
        <v>0.34943733628490697</v>
      </c>
      <c r="AM39" s="567">
        <v>0.522487253313345</v>
      </c>
      <c r="AN39" s="567">
        <v>0.59185220302395602</v>
      </c>
      <c r="AO39" s="646">
        <v>0.79866429879557199</v>
      </c>
      <c r="AP39" s="629">
        <v>6.2074669187145597E-2</v>
      </c>
      <c r="AQ39" s="567">
        <v>9.0659609586179996E-2</v>
      </c>
      <c r="AR39" s="567">
        <v>8.5835112832784305E-2</v>
      </c>
      <c r="AS39" s="646">
        <v>2.9581954000870801E-2</v>
      </c>
      <c r="AT39" s="629">
        <v>9.7039869393366604E-2</v>
      </c>
      <c r="AU39" s="567">
        <v>7.9352902807486497E-2</v>
      </c>
      <c r="AV39" s="567">
        <v>5.8506937365196202E-2</v>
      </c>
      <c r="AW39" s="570">
        <v>3.9721247800938803E-2</v>
      </c>
    </row>
    <row r="40" spans="1:49" s="777" customFormat="1" x14ac:dyDescent="0.2">
      <c r="A40" s="287" t="s">
        <v>268</v>
      </c>
      <c r="B40" s="566">
        <v>0.26091500232234099</v>
      </c>
      <c r="C40" s="567">
        <v>0.514046028210839</v>
      </c>
      <c r="D40" s="567">
        <v>0.63963249516441001</v>
      </c>
      <c r="E40" s="646">
        <v>0.75771968067445306</v>
      </c>
      <c r="F40" s="629">
        <v>0.24895494658615899</v>
      </c>
      <c r="G40" s="567">
        <v>0.48574610244988897</v>
      </c>
      <c r="H40" s="567">
        <v>0.58248871695680204</v>
      </c>
      <c r="I40" s="646">
        <v>0.72660998108876695</v>
      </c>
      <c r="J40" s="629">
        <v>4.5838896306185997E-2</v>
      </c>
      <c r="K40" s="567">
        <v>5.5053291354957998E-2</v>
      </c>
      <c r="L40" s="567">
        <v>8.9338453939742199E-2</v>
      </c>
      <c r="M40" s="646">
        <v>4.1057003505563197E-2</v>
      </c>
      <c r="N40" s="629">
        <v>0</v>
      </c>
      <c r="O40" s="567">
        <v>5.44467230871436E-2</v>
      </c>
      <c r="P40" s="567">
        <v>3.3556099871984803E-2</v>
      </c>
      <c r="Q40" s="568">
        <v>2.0842859320225601E-2</v>
      </c>
      <c r="R40" s="629">
        <v>0.39859640090637799</v>
      </c>
      <c r="S40" s="567">
        <v>0.56435381118545302</v>
      </c>
      <c r="T40" s="567">
        <v>0.64078324913919105</v>
      </c>
      <c r="U40" s="646">
        <v>0.81628633580041898</v>
      </c>
      <c r="V40" s="629">
        <v>0.367035743680586</v>
      </c>
      <c r="W40" s="567">
        <v>0.50704164932611995</v>
      </c>
      <c r="X40" s="567">
        <v>0.58085818985554705</v>
      </c>
      <c r="Y40" s="646">
        <v>0.79013633395694305</v>
      </c>
      <c r="Z40" s="629">
        <v>7.91794836933431E-2</v>
      </c>
      <c r="AA40" s="567">
        <v>0.101553601169001</v>
      </c>
      <c r="AB40" s="567">
        <v>9.3518454741358101E-2</v>
      </c>
      <c r="AC40" s="646">
        <v>3.2035329634464801E-2</v>
      </c>
      <c r="AD40" s="629">
        <v>0.102267126663381</v>
      </c>
      <c r="AE40" s="567">
        <v>8.3243706860169103E-2</v>
      </c>
      <c r="AF40" s="567">
        <v>7.5237700789965403E-2</v>
      </c>
      <c r="AG40" s="568">
        <v>3.3536052312569897E-2</v>
      </c>
      <c r="AH40" s="629">
        <v>0.397294379790813</v>
      </c>
      <c r="AI40" s="567">
        <v>0.568370476859274</v>
      </c>
      <c r="AJ40" s="567">
        <v>0.66716523954347795</v>
      </c>
      <c r="AK40" s="646">
        <v>0.82377867482340605</v>
      </c>
      <c r="AL40" s="629">
        <v>0.37147875951158099</v>
      </c>
      <c r="AM40" s="567">
        <v>0.52464153847512796</v>
      </c>
      <c r="AN40" s="567">
        <v>0.61320907904542399</v>
      </c>
      <c r="AO40" s="646">
        <v>0.79710747039825003</v>
      </c>
      <c r="AP40" s="629">
        <v>6.4978569021854102E-2</v>
      </c>
      <c r="AQ40" s="567">
        <v>7.6937385322660395E-2</v>
      </c>
      <c r="AR40" s="567">
        <v>8.0873758553390698E-2</v>
      </c>
      <c r="AS40" s="646">
        <v>3.2376662858957801E-2</v>
      </c>
      <c r="AT40" s="629">
        <v>8.7422327396390803E-2</v>
      </c>
      <c r="AU40" s="567">
        <v>7.0739345267061604E-2</v>
      </c>
      <c r="AV40" s="567">
        <v>6.4050546047045798E-2</v>
      </c>
      <c r="AW40" s="570">
        <v>3.3199788361618597E-2</v>
      </c>
    </row>
    <row r="41" spans="1:49" s="777" customFormat="1" x14ac:dyDescent="0.2">
      <c r="A41" s="287" t="s">
        <v>269</v>
      </c>
      <c r="B41" s="566">
        <v>0.22517043176046</v>
      </c>
      <c r="C41" s="567">
        <v>0.54146186659581697</v>
      </c>
      <c r="D41" s="567">
        <v>0.60948060606852905</v>
      </c>
      <c r="E41" s="646">
        <v>0.77587983071611499</v>
      </c>
      <c r="F41" s="629">
        <v>0.22517043176046</v>
      </c>
      <c r="G41" s="567">
        <v>0.50987468449718798</v>
      </c>
      <c r="H41" s="567">
        <v>0.56548965264795503</v>
      </c>
      <c r="I41" s="646">
        <v>0.75246408286000699</v>
      </c>
      <c r="J41" s="629">
        <v>0</v>
      </c>
      <c r="K41" s="567">
        <v>5.8336854444096101E-2</v>
      </c>
      <c r="L41" s="567">
        <v>7.2177773964522393E-2</v>
      </c>
      <c r="M41" s="646">
        <v>3.01796063373585E-2</v>
      </c>
      <c r="N41" s="629">
        <v>7.8361531611754201E-2</v>
      </c>
      <c r="O41" s="567">
        <v>6.4334101162648094E-2</v>
      </c>
      <c r="P41" s="567">
        <v>3.6367731279895302E-2</v>
      </c>
      <c r="Q41" s="568">
        <v>2.5496563974664901E-2</v>
      </c>
      <c r="R41" s="629">
        <v>0.38592641879939599</v>
      </c>
      <c r="S41" s="567">
        <v>0.55459122367121105</v>
      </c>
      <c r="T41" s="567">
        <v>0.63919487756191296</v>
      </c>
      <c r="U41" s="646">
        <v>0.81175788528550896</v>
      </c>
      <c r="V41" s="629">
        <v>0.35349810934938902</v>
      </c>
      <c r="W41" s="567">
        <v>0.50308183176746601</v>
      </c>
      <c r="X41" s="567">
        <v>0.586219710113703</v>
      </c>
      <c r="Y41" s="646">
        <v>0.78344959055104602</v>
      </c>
      <c r="Z41" s="629">
        <v>8.4027182049082397E-2</v>
      </c>
      <c r="AA41" s="567">
        <v>9.2878123030454396E-2</v>
      </c>
      <c r="AB41" s="567">
        <v>8.2877959927140296E-2</v>
      </c>
      <c r="AC41" s="646">
        <v>3.4872829999682199E-2</v>
      </c>
      <c r="AD41" s="629">
        <v>0.126330927991119</v>
      </c>
      <c r="AE41" s="567">
        <v>6.8708453735744995E-2</v>
      </c>
      <c r="AF41" s="567">
        <v>5.4806530139761299E-2</v>
      </c>
      <c r="AG41" s="568">
        <v>2.6797319360193202E-2</v>
      </c>
      <c r="AH41" s="629">
        <v>0.36347427628923501</v>
      </c>
      <c r="AI41" s="567">
        <v>0.56657092526813702</v>
      </c>
      <c r="AJ41" s="567">
        <v>0.64906719457565998</v>
      </c>
      <c r="AK41" s="646">
        <v>0.81074562994124899</v>
      </c>
      <c r="AL41" s="629">
        <v>0.33360532681323302</v>
      </c>
      <c r="AM41" s="567">
        <v>0.51741808767585895</v>
      </c>
      <c r="AN41" s="567">
        <v>0.60060865565613797</v>
      </c>
      <c r="AO41" s="646">
        <v>0.783670111077723</v>
      </c>
      <c r="AP41" s="629">
        <v>8.2176240313174095E-2</v>
      </c>
      <c r="AQ41" s="567">
        <v>8.6754959353087704E-2</v>
      </c>
      <c r="AR41" s="567">
        <v>7.4658739995637602E-2</v>
      </c>
      <c r="AS41" s="646">
        <v>3.3395824613310199E-2</v>
      </c>
      <c r="AT41" s="629">
        <v>9.2468243189262597E-2</v>
      </c>
      <c r="AU41" s="567">
        <v>6.3225636818479994E-2</v>
      </c>
      <c r="AV41" s="567">
        <v>4.96370151799259E-2</v>
      </c>
      <c r="AW41" s="570">
        <v>2.69696335513472E-2</v>
      </c>
    </row>
    <row r="42" spans="1:49" s="777" customFormat="1" x14ac:dyDescent="0.2">
      <c r="A42" s="287" t="s">
        <v>270</v>
      </c>
      <c r="B42" s="566">
        <v>0.21447815391823799</v>
      </c>
      <c r="C42" s="567">
        <v>0.52042299365660905</v>
      </c>
      <c r="D42" s="567">
        <v>0.60649923430321595</v>
      </c>
      <c r="E42" s="646">
        <v>0.81806074337150203</v>
      </c>
      <c r="F42" s="629">
        <v>0.21447815391823799</v>
      </c>
      <c r="G42" s="567">
        <v>0.49403509303135401</v>
      </c>
      <c r="H42" s="567">
        <v>0.55335375191424196</v>
      </c>
      <c r="I42" s="646">
        <v>0.79205192578531602</v>
      </c>
      <c r="J42" s="629">
        <v>0</v>
      </c>
      <c r="K42" s="567">
        <v>5.0704717022297903E-2</v>
      </c>
      <c r="L42" s="567">
        <v>8.7626627344436506E-2</v>
      </c>
      <c r="M42" s="646">
        <v>3.1793259604408798E-2</v>
      </c>
      <c r="N42" s="629">
        <v>6.36264336428181E-2</v>
      </c>
      <c r="O42" s="567">
        <v>6.8057191895390598E-2</v>
      </c>
      <c r="P42" s="567">
        <v>3.6500994838957301E-2</v>
      </c>
      <c r="Q42" s="568">
        <v>8.7015101330489009E-3</v>
      </c>
      <c r="R42" s="629">
        <v>0.33736975188908103</v>
      </c>
      <c r="S42" s="567">
        <v>0.56358857951701202</v>
      </c>
      <c r="T42" s="567">
        <v>0.62353908243159994</v>
      </c>
      <c r="U42" s="646">
        <v>0.810504526357268</v>
      </c>
      <c r="V42" s="629">
        <v>0.30528574530812402</v>
      </c>
      <c r="W42" s="567">
        <v>0.51424847786899197</v>
      </c>
      <c r="X42" s="567">
        <v>0.56970396762558295</v>
      </c>
      <c r="Y42" s="646">
        <v>0.78167426603415402</v>
      </c>
      <c r="Z42" s="629">
        <v>9.5100424389871402E-2</v>
      </c>
      <c r="AA42" s="567">
        <v>8.7546312046109104E-2</v>
      </c>
      <c r="AB42" s="567">
        <v>8.6337996001915301E-2</v>
      </c>
      <c r="AC42" s="646">
        <v>3.5570757948371501E-2</v>
      </c>
      <c r="AD42" s="629">
        <v>0.12104384634686501</v>
      </c>
      <c r="AE42" s="567">
        <v>9.2941316744313704E-2</v>
      </c>
      <c r="AF42" s="567">
        <v>6.9450629297125394E-2</v>
      </c>
      <c r="AG42" s="568">
        <v>3.7865849231128602E-2</v>
      </c>
      <c r="AH42" s="629">
        <v>0.36411397977788301</v>
      </c>
      <c r="AI42" s="567">
        <v>0.56975752951825498</v>
      </c>
      <c r="AJ42" s="567">
        <v>0.64166370740529799</v>
      </c>
      <c r="AK42" s="646">
        <v>0.81736558821396199</v>
      </c>
      <c r="AL42" s="629">
        <v>0.342074915005467</v>
      </c>
      <c r="AM42" s="567">
        <v>0.52893265805672296</v>
      </c>
      <c r="AN42" s="567">
        <v>0.59213540300341005</v>
      </c>
      <c r="AO42" s="646">
        <v>0.79215404198519801</v>
      </c>
      <c r="AP42" s="629">
        <v>6.0527928056650603E-2</v>
      </c>
      <c r="AQ42" s="567">
        <v>7.1653061778842495E-2</v>
      </c>
      <c r="AR42" s="567">
        <v>7.7187323874317301E-2</v>
      </c>
      <c r="AS42" s="646">
        <v>3.0844883357341799E-2</v>
      </c>
      <c r="AT42" s="629">
        <v>0.10984393367668401</v>
      </c>
      <c r="AU42" s="567">
        <v>8.0526399893891903E-2</v>
      </c>
      <c r="AV42" s="567">
        <v>5.4598364369539402E-2</v>
      </c>
      <c r="AW42" s="570">
        <v>3.9745976130515698E-2</v>
      </c>
    </row>
    <row r="43" spans="1:49" s="777" customFormat="1" x14ac:dyDescent="0.2">
      <c r="A43" s="287" t="s">
        <v>271</v>
      </c>
      <c r="B43" s="566" t="e">
        <v>#N/A</v>
      </c>
      <c r="C43" s="567" t="e">
        <v>#N/A</v>
      </c>
      <c r="D43" s="567" t="e">
        <v>#N/A</v>
      </c>
      <c r="E43" s="646" t="e">
        <v>#N/A</v>
      </c>
      <c r="F43" s="629" t="e">
        <v>#N/A</v>
      </c>
      <c r="G43" s="567" t="e">
        <v>#N/A</v>
      </c>
      <c r="H43" s="567" t="e">
        <v>#N/A</v>
      </c>
      <c r="I43" s="646" t="e">
        <v>#N/A</v>
      </c>
      <c r="J43" s="629" t="e">
        <v>#N/A</v>
      </c>
      <c r="K43" s="567" t="e">
        <v>#N/A</v>
      </c>
      <c r="L43" s="567" t="e">
        <v>#N/A</v>
      </c>
      <c r="M43" s="646" t="e">
        <v>#N/A</v>
      </c>
      <c r="N43" s="629" t="e">
        <v>#N/A</v>
      </c>
      <c r="O43" s="567" t="e">
        <v>#N/A</v>
      </c>
      <c r="P43" s="567" t="e">
        <v>#N/A</v>
      </c>
      <c r="Q43" s="568" t="e">
        <v>#N/A</v>
      </c>
      <c r="R43" s="629" t="e">
        <v>#N/A</v>
      </c>
      <c r="S43" s="567" t="e">
        <v>#N/A</v>
      </c>
      <c r="T43" s="567" t="e">
        <v>#N/A</v>
      </c>
      <c r="U43" s="646" t="e">
        <v>#N/A</v>
      </c>
      <c r="V43" s="629" t="e">
        <v>#N/A</v>
      </c>
      <c r="W43" s="567" t="e">
        <v>#N/A</v>
      </c>
      <c r="X43" s="567" t="e">
        <v>#N/A</v>
      </c>
      <c r="Y43" s="646" t="e">
        <v>#N/A</v>
      </c>
      <c r="Z43" s="629" t="e">
        <v>#N/A</v>
      </c>
      <c r="AA43" s="567" t="e">
        <v>#N/A</v>
      </c>
      <c r="AB43" s="567" t="e">
        <v>#N/A</v>
      </c>
      <c r="AC43" s="646" t="e">
        <v>#N/A</v>
      </c>
      <c r="AD43" s="629" t="e">
        <v>#N/A</v>
      </c>
      <c r="AE43" s="567" t="e">
        <v>#N/A</v>
      </c>
      <c r="AF43" s="567" t="e">
        <v>#N/A</v>
      </c>
      <c r="AG43" s="568" t="e">
        <v>#N/A</v>
      </c>
      <c r="AH43" s="629" t="e">
        <v>#N/A</v>
      </c>
      <c r="AI43" s="567" t="e">
        <v>#N/A</v>
      </c>
      <c r="AJ43" s="567" t="e">
        <v>#N/A</v>
      </c>
      <c r="AK43" s="646" t="e">
        <v>#N/A</v>
      </c>
      <c r="AL43" s="629" t="e">
        <v>#N/A</v>
      </c>
      <c r="AM43" s="567" t="e">
        <v>#N/A</v>
      </c>
      <c r="AN43" s="567" t="e">
        <v>#N/A</v>
      </c>
      <c r="AO43" s="646" t="e">
        <v>#N/A</v>
      </c>
      <c r="AP43" s="629" t="e">
        <v>#N/A</v>
      </c>
      <c r="AQ43" s="567" t="e">
        <v>#N/A</v>
      </c>
      <c r="AR43" s="567" t="e">
        <v>#N/A</v>
      </c>
      <c r="AS43" s="646" t="e">
        <v>#N/A</v>
      </c>
      <c r="AT43" s="629" t="e">
        <v>#N/A</v>
      </c>
      <c r="AU43" s="567" t="e">
        <v>#N/A</v>
      </c>
      <c r="AV43" s="567" t="e">
        <v>#N/A</v>
      </c>
      <c r="AW43" s="570" t="e">
        <v>#N/A</v>
      </c>
    </row>
    <row r="44" spans="1:49" s="777" customFormat="1" x14ac:dyDescent="0.2">
      <c r="A44" s="287" t="s">
        <v>272</v>
      </c>
      <c r="B44" s="566" t="e">
        <v>#N/A</v>
      </c>
      <c r="C44" s="567" t="e">
        <v>#N/A</v>
      </c>
      <c r="D44" s="567" t="e">
        <v>#N/A</v>
      </c>
      <c r="E44" s="646" t="e">
        <v>#N/A</v>
      </c>
      <c r="F44" s="629" t="e">
        <v>#N/A</v>
      </c>
      <c r="G44" s="567" t="e">
        <v>#N/A</v>
      </c>
      <c r="H44" s="567" t="e">
        <v>#N/A</v>
      </c>
      <c r="I44" s="646" t="e">
        <v>#N/A</v>
      </c>
      <c r="J44" s="629" t="e">
        <v>#N/A</v>
      </c>
      <c r="K44" s="567" t="e">
        <v>#N/A</v>
      </c>
      <c r="L44" s="567" t="e">
        <v>#N/A</v>
      </c>
      <c r="M44" s="646" t="e">
        <v>#N/A</v>
      </c>
      <c r="N44" s="629" t="e">
        <v>#N/A</v>
      </c>
      <c r="O44" s="567" t="e">
        <v>#N/A</v>
      </c>
      <c r="P44" s="567" t="e">
        <v>#N/A</v>
      </c>
      <c r="Q44" s="568" t="e">
        <v>#N/A</v>
      </c>
      <c r="R44" s="629" t="e">
        <v>#N/A</v>
      </c>
      <c r="S44" s="567" t="e">
        <v>#N/A</v>
      </c>
      <c r="T44" s="567" t="e">
        <v>#N/A</v>
      </c>
      <c r="U44" s="646" t="e">
        <v>#N/A</v>
      </c>
      <c r="V44" s="629" t="e">
        <v>#N/A</v>
      </c>
      <c r="W44" s="567" t="e">
        <v>#N/A</v>
      </c>
      <c r="X44" s="567" t="e">
        <v>#N/A</v>
      </c>
      <c r="Y44" s="646" t="e">
        <v>#N/A</v>
      </c>
      <c r="Z44" s="629" t="e">
        <v>#N/A</v>
      </c>
      <c r="AA44" s="567" t="e">
        <v>#N/A</v>
      </c>
      <c r="AB44" s="567" t="e">
        <v>#N/A</v>
      </c>
      <c r="AC44" s="646" t="e">
        <v>#N/A</v>
      </c>
      <c r="AD44" s="629" t="e">
        <v>#N/A</v>
      </c>
      <c r="AE44" s="567" t="e">
        <v>#N/A</v>
      </c>
      <c r="AF44" s="567" t="e">
        <v>#N/A</v>
      </c>
      <c r="AG44" s="568" t="e">
        <v>#N/A</v>
      </c>
      <c r="AH44" s="629" t="e">
        <v>#N/A</v>
      </c>
      <c r="AI44" s="567" t="e">
        <v>#N/A</v>
      </c>
      <c r="AJ44" s="567" t="e">
        <v>#N/A</v>
      </c>
      <c r="AK44" s="646" t="e">
        <v>#N/A</v>
      </c>
      <c r="AL44" s="629" t="e">
        <v>#N/A</v>
      </c>
      <c r="AM44" s="567" t="e">
        <v>#N/A</v>
      </c>
      <c r="AN44" s="567" t="e">
        <v>#N/A</v>
      </c>
      <c r="AO44" s="646" t="e">
        <v>#N/A</v>
      </c>
      <c r="AP44" s="629" t="e">
        <v>#N/A</v>
      </c>
      <c r="AQ44" s="567" t="e">
        <v>#N/A</v>
      </c>
      <c r="AR44" s="567" t="e">
        <v>#N/A</v>
      </c>
      <c r="AS44" s="646" t="e">
        <v>#N/A</v>
      </c>
      <c r="AT44" s="629" t="e">
        <v>#N/A</v>
      </c>
      <c r="AU44" s="567" t="e">
        <v>#N/A</v>
      </c>
      <c r="AV44" s="567" t="e">
        <v>#N/A</v>
      </c>
      <c r="AW44" s="570" t="e">
        <v>#N/A</v>
      </c>
    </row>
    <row r="45" spans="1:49" s="777" customFormat="1" x14ac:dyDescent="0.2">
      <c r="A45" s="287" t="s">
        <v>273</v>
      </c>
      <c r="B45" s="566" t="e">
        <v>#N/A</v>
      </c>
      <c r="C45" s="567" t="e">
        <v>#N/A</v>
      </c>
      <c r="D45" s="567" t="e">
        <v>#N/A</v>
      </c>
      <c r="E45" s="646" t="e">
        <v>#N/A</v>
      </c>
      <c r="F45" s="629" t="e">
        <v>#N/A</v>
      </c>
      <c r="G45" s="567" t="e">
        <v>#N/A</v>
      </c>
      <c r="H45" s="567" t="e">
        <v>#N/A</v>
      </c>
      <c r="I45" s="646" t="e">
        <v>#N/A</v>
      </c>
      <c r="J45" s="629" t="e">
        <v>#N/A</v>
      </c>
      <c r="K45" s="567" t="e">
        <v>#N/A</v>
      </c>
      <c r="L45" s="567" t="e">
        <v>#N/A</v>
      </c>
      <c r="M45" s="646" t="e">
        <v>#N/A</v>
      </c>
      <c r="N45" s="629" t="e">
        <v>#N/A</v>
      </c>
      <c r="O45" s="567" t="e">
        <v>#N/A</v>
      </c>
      <c r="P45" s="567" t="e">
        <v>#N/A</v>
      </c>
      <c r="Q45" s="568" t="e">
        <v>#N/A</v>
      </c>
      <c r="R45" s="629" t="e">
        <v>#N/A</v>
      </c>
      <c r="S45" s="567" t="e">
        <v>#N/A</v>
      </c>
      <c r="T45" s="567" t="e">
        <v>#N/A</v>
      </c>
      <c r="U45" s="646" t="e">
        <v>#N/A</v>
      </c>
      <c r="V45" s="629" t="e">
        <v>#N/A</v>
      </c>
      <c r="W45" s="567" t="e">
        <v>#N/A</v>
      </c>
      <c r="X45" s="567" t="e">
        <v>#N/A</v>
      </c>
      <c r="Y45" s="646" t="e">
        <v>#N/A</v>
      </c>
      <c r="Z45" s="629" t="e">
        <v>#N/A</v>
      </c>
      <c r="AA45" s="567" t="e">
        <v>#N/A</v>
      </c>
      <c r="AB45" s="567" t="e">
        <v>#N/A</v>
      </c>
      <c r="AC45" s="646" t="e">
        <v>#N/A</v>
      </c>
      <c r="AD45" s="629" t="e">
        <v>#N/A</v>
      </c>
      <c r="AE45" s="567" t="e">
        <v>#N/A</v>
      </c>
      <c r="AF45" s="567" t="e">
        <v>#N/A</v>
      </c>
      <c r="AG45" s="568" t="e">
        <v>#N/A</v>
      </c>
      <c r="AH45" s="629" t="e">
        <v>#N/A</v>
      </c>
      <c r="AI45" s="567" t="e">
        <v>#N/A</v>
      </c>
      <c r="AJ45" s="567" t="e">
        <v>#N/A</v>
      </c>
      <c r="AK45" s="646" t="e">
        <v>#N/A</v>
      </c>
      <c r="AL45" s="629" t="e">
        <v>#N/A</v>
      </c>
      <c r="AM45" s="567" t="e">
        <v>#N/A</v>
      </c>
      <c r="AN45" s="567" t="e">
        <v>#N/A</v>
      </c>
      <c r="AO45" s="646" t="e">
        <v>#N/A</v>
      </c>
      <c r="AP45" s="629" t="e">
        <v>#N/A</v>
      </c>
      <c r="AQ45" s="567" t="e">
        <v>#N/A</v>
      </c>
      <c r="AR45" s="567" t="e">
        <v>#N/A</v>
      </c>
      <c r="AS45" s="646" t="e">
        <v>#N/A</v>
      </c>
      <c r="AT45" s="629" t="e">
        <v>#N/A</v>
      </c>
      <c r="AU45" s="567" t="e">
        <v>#N/A</v>
      </c>
      <c r="AV45" s="567" t="e">
        <v>#N/A</v>
      </c>
      <c r="AW45" s="570" t="e">
        <v>#N/A</v>
      </c>
    </row>
    <row r="46" spans="1:49" s="777" customFormat="1" x14ac:dyDescent="0.2">
      <c r="A46" s="287" t="s">
        <v>274</v>
      </c>
      <c r="B46" s="566">
        <v>0.175463872516918</v>
      </c>
      <c r="C46" s="567">
        <v>0.47572838217770902</v>
      </c>
      <c r="D46" s="567">
        <v>0.58113584341570501</v>
      </c>
      <c r="E46" s="646">
        <v>0.72585651007924801</v>
      </c>
      <c r="F46" s="629">
        <v>0.175463872516918</v>
      </c>
      <c r="G46" s="567">
        <v>0.44632829962383502</v>
      </c>
      <c r="H46" s="567">
        <v>0.54712827579763601</v>
      </c>
      <c r="I46" s="646">
        <v>0.72056829481423401</v>
      </c>
      <c r="J46" s="629">
        <v>0</v>
      </c>
      <c r="K46" s="567">
        <v>6.1800144063912002E-2</v>
      </c>
      <c r="L46" s="567">
        <v>5.8519136280055901E-2</v>
      </c>
      <c r="M46" s="646">
        <v>7.2854830005396696E-3</v>
      </c>
      <c r="N46" s="629">
        <v>7.2406071161980598E-2</v>
      </c>
      <c r="O46" s="567">
        <v>9.40344443716849E-2</v>
      </c>
      <c r="P46" s="567">
        <v>5.1766928247741699E-2</v>
      </c>
      <c r="Q46" s="568">
        <v>5.0064344721657203E-2</v>
      </c>
      <c r="R46" s="629">
        <v>0.37738530178155</v>
      </c>
      <c r="S46" s="567">
        <v>0.541387572505865</v>
      </c>
      <c r="T46" s="567">
        <v>0.62882834060690096</v>
      </c>
      <c r="U46" s="646">
        <v>0.77285955570388998</v>
      </c>
      <c r="V46" s="629">
        <v>0.32287732538032998</v>
      </c>
      <c r="W46" s="567">
        <v>0.47491333826563997</v>
      </c>
      <c r="X46" s="567">
        <v>0.56297133367396202</v>
      </c>
      <c r="Y46" s="646">
        <v>0.75212641149728698</v>
      </c>
      <c r="Z46" s="629">
        <v>0.144435875334573</v>
      </c>
      <c r="AA46" s="567">
        <v>0.12278492824011999</v>
      </c>
      <c r="AB46" s="567">
        <v>0.10472970551769099</v>
      </c>
      <c r="AC46" s="646">
        <v>2.6826535369314699E-2</v>
      </c>
      <c r="AD46" s="629">
        <v>0.13818445765095499</v>
      </c>
      <c r="AE46" s="567">
        <v>0.157685116394986</v>
      </c>
      <c r="AF46" s="567">
        <v>0.100736922448453</v>
      </c>
      <c r="AG46" s="568">
        <v>6.8623586086188404E-2</v>
      </c>
      <c r="AH46" s="629">
        <v>0.36410428571030601</v>
      </c>
      <c r="AI46" s="567">
        <v>0.56484116139606699</v>
      </c>
      <c r="AJ46" s="567">
        <v>0.660605195667469</v>
      </c>
      <c r="AK46" s="646">
        <v>0.79817962365697803</v>
      </c>
      <c r="AL46" s="629">
        <v>0.32781658062556901</v>
      </c>
      <c r="AM46" s="567">
        <v>0.502137977500136</v>
      </c>
      <c r="AN46" s="567">
        <v>0.58977669162317603</v>
      </c>
      <c r="AO46" s="646">
        <v>0.77151537198233799</v>
      </c>
      <c r="AP46" s="629">
        <v>9.9662944131363798E-2</v>
      </c>
      <c r="AQ46" s="567">
        <v>0.111010294895918</v>
      </c>
      <c r="AR46" s="567">
        <v>0.107217600631689</v>
      </c>
      <c r="AS46" s="646">
        <v>3.3406329708685699E-2</v>
      </c>
      <c r="AT46" s="629">
        <v>0.15775630210305999</v>
      </c>
      <c r="AU46" s="567">
        <v>0.142643221682003</v>
      </c>
      <c r="AV46" s="567">
        <v>9.9373125208417998E-2</v>
      </c>
      <c r="AW46" s="570">
        <v>8.0435598432980607E-2</v>
      </c>
    </row>
    <row r="47" spans="1:49" s="777" customFormat="1" x14ac:dyDescent="0.2">
      <c r="A47" s="287" t="s">
        <v>275</v>
      </c>
      <c r="B47" s="297">
        <v>0.167976196010972</v>
      </c>
      <c r="C47" s="265">
        <v>0.49658677981054</v>
      </c>
      <c r="D47" s="265">
        <v>0.54057926388618305</v>
      </c>
      <c r="E47" s="647">
        <v>0.76561854195148304</v>
      </c>
      <c r="F47" s="306">
        <v>0.167976196010972</v>
      </c>
      <c r="G47" s="265">
        <v>0.473740959342421</v>
      </c>
      <c r="H47" s="265">
        <v>0.52373172126460299</v>
      </c>
      <c r="I47" s="647">
        <v>0.73504912091056496</v>
      </c>
      <c r="J47" s="306">
        <v>0</v>
      </c>
      <c r="K47" s="265">
        <v>4.6005696077602E-2</v>
      </c>
      <c r="L47" s="265">
        <v>3.1165721194085401E-2</v>
      </c>
      <c r="M47" s="647">
        <v>3.99277438644575E-2</v>
      </c>
      <c r="N47" s="306">
        <v>0.58455577082756704</v>
      </c>
      <c r="O47" s="265">
        <v>0.13937061162338199</v>
      </c>
      <c r="P47" s="265">
        <v>5.5542639263461403E-2</v>
      </c>
      <c r="Q47" s="266">
        <v>3.7436152983680103E-2</v>
      </c>
      <c r="R47" s="771">
        <v>0.34872477556732701</v>
      </c>
      <c r="S47" s="778">
        <v>0.54756116350851003</v>
      </c>
      <c r="T47" s="778">
        <v>0.62580681400975402</v>
      </c>
      <c r="U47" s="772">
        <v>0.79074569236963499</v>
      </c>
      <c r="V47" s="771">
        <v>0.31141294060330699</v>
      </c>
      <c r="W47" s="778">
        <v>0.49104522285593</v>
      </c>
      <c r="X47" s="778">
        <v>0.56644394951744603</v>
      </c>
      <c r="Y47" s="772">
        <v>0.76779446228177906</v>
      </c>
      <c r="Z47" s="771">
        <v>0.106995079151799</v>
      </c>
      <c r="AA47" s="778">
        <v>0.10321393192032099</v>
      </c>
      <c r="AB47" s="778">
        <v>9.4858130597764198E-2</v>
      </c>
      <c r="AC47" s="772">
        <v>2.9024793064730901E-2</v>
      </c>
      <c r="AD47" s="771">
        <v>0.16008328958257301</v>
      </c>
      <c r="AE47" s="778">
        <v>0.13874489552328301</v>
      </c>
      <c r="AF47" s="778">
        <v>7.2048354873843007E-2</v>
      </c>
      <c r="AG47" s="779">
        <v>6.5462046635506699E-2</v>
      </c>
      <c r="AH47" s="771">
        <v>0.36128543537788799</v>
      </c>
      <c r="AI47" s="778">
        <v>0.56073280087771005</v>
      </c>
      <c r="AJ47" s="778">
        <v>0.66003605300637203</v>
      </c>
      <c r="AK47" s="772">
        <v>0.79635299306603602</v>
      </c>
      <c r="AL47" s="771">
        <v>0.33568650879183398</v>
      </c>
      <c r="AM47" s="778">
        <v>0.50113081190882902</v>
      </c>
      <c r="AN47" s="778">
        <v>0.59623420400842697</v>
      </c>
      <c r="AO47" s="772">
        <v>0.77293473792857204</v>
      </c>
      <c r="AP47" s="771">
        <v>7.0855130263634894E-2</v>
      </c>
      <c r="AQ47" s="778">
        <v>0.106293030968737</v>
      </c>
      <c r="AR47" s="778">
        <v>9.6664187823280304E-2</v>
      </c>
      <c r="AS47" s="772">
        <v>2.9406877780796099E-2</v>
      </c>
      <c r="AT47" s="771">
        <v>0.16777641576937199</v>
      </c>
      <c r="AU47" s="778">
        <v>0.12568602551734001</v>
      </c>
      <c r="AV47" s="778">
        <v>9.1234606080905806E-2</v>
      </c>
      <c r="AW47" s="780">
        <v>7.1656328733100502E-2</v>
      </c>
    </row>
    <row r="48" spans="1:49" s="777" customFormat="1" x14ac:dyDescent="0.2">
      <c r="A48" s="287" t="s">
        <v>276</v>
      </c>
      <c r="B48" s="297">
        <v>0.25806614746637002</v>
      </c>
      <c r="C48" s="265">
        <v>0.495034085165098</v>
      </c>
      <c r="D48" s="265">
        <v>0.58674664628131801</v>
      </c>
      <c r="E48" s="647">
        <v>0.77560903369122502</v>
      </c>
      <c r="F48" s="306">
        <v>0.25806614746637002</v>
      </c>
      <c r="G48" s="265">
        <v>0.46676184100875701</v>
      </c>
      <c r="H48" s="265">
        <v>0.55172371276385901</v>
      </c>
      <c r="I48" s="647">
        <v>0.75114402073306197</v>
      </c>
      <c r="J48" s="306">
        <v>0</v>
      </c>
      <c r="K48" s="265">
        <v>5.7111712109504401E-2</v>
      </c>
      <c r="L48" s="265">
        <v>5.9690044654583697E-2</v>
      </c>
      <c r="M48" s="647">
        <v>3.1542970614629698E-2</v>
      </c>
      <c r="N48" s="306">
        <v>0.36468743876151299</v>
      </c>
      <c r="O48" s="265">
        <v>0.13783254222320299</v>
      </c>
      <c r="P48" s="265">
        <v>5.79879169950092E-2</v>
      </c>
      <c r="Q48" s="266">
        <v>5.14387184236152E-2</v>
      </c>
      <c r="R48" s="771">
        <v>0.38652705128576997</v>
      </c>
      <c r="S48" s="778">
        <v>0.53941810805596302</v>
      </c>
      <c r="T48" s="778">
        <v>0.63194730296393298</v>
      </c>
      <c r="U48" s="772">
        <v>0.779152285682715</v>
      </c>
      <c r="V48" s="771">
        <v>0.34332105414124597</v>
      </c>
      <c r="W48" s="778">
        <v>0.492460408508064</v>
      </c>
      <c r="X48" s="778">
        <v>0.57415611001661904</v>
      </c>
      <c r="Y48" s="772">
        <v>0.75515082970964997</v>
      </c>
      <c r="Z48" s="771">
        <v>0.111780008671581</v>
      </c>
      <c r="AA48" s="778">
        <v>8.7052508706338405E-2</v>
      </c>
      <c r="AB48" s="778">
        <v>9.14493861691697E-2</v>
      </c>
      <c r="AC48" s="772">
        <v>3.08045762222641E-2</v>
      </c>
      <c r="AD48" s="771">
        <v>0.120351532535103</v>
      </c>
      <c r="AE48" s="778">
        <v>0.13584667177406301</v>
      </c>
      <c r="AF48" s="778">
        <v>7.3792062084952301E-2</v>
      </c>
      <c r="AG48" s="779">
        <v>6.9237301850810604E-2</v>
      </c>
      <c r="AH48" s="771">
        <v>0.34302347099720398</v>
      </c>
      <c r="AI48" s="778">
        <v>0.53993038513860603</v>
      </c>
      <c r="AJ48" s="778">
        <v>0.65297189897201402</v>
      </c>
      <c r="AK48" s="772">
        <v>0.80002246027339097</v>
      </c>
      <c r="AL48" s="771">
        <v>0.32047633825111999</v>
      </c>
      <c r="AM48" s="778">
        <v>0.49263690011836297</v>
      </c>
      <c r="AN48" s="778">
        <v>0.59369983189991504</v>
      </c>
      <c r="AO48" s="772">
        <v>0.77990833475195498</v>
      </c>
      <c r="AP48" s="771">
        <v>6.5730583043011798E-2</v>
      </c>
      <c r="AQ48" s="778">
        <v>8.7591819838221799E-2</v>
      </c>
      <c r="AR48" s="778">
        <v>9.0772768576123E-2</v>
      </c>
      <c r="AS48" s="772">
        <v>2.5141951032928201E-2</v>
      </c>
      <c r="AT48" s="771">
        <v>0.16002506551686199</v>
      </c>
      <c r="AU48" s="778">
        <v>0.131914878616012</v>
      </c>
      <c r="AV48" s="778">
        <v>9.1558272541988395E-2</v>
      </c>
      <c r="AW48" s="780">
        <v>7.30632828659811E-2</v>
      </c>
    </row>
    <row r="49" spans="1:49" s="777" customFormat="1" x14ac:dyDescent="0.2">
      <c r="A49" s="287" t="s">
        <v>277</v>
      </c>
      <c r="B49" s="297">
        <v>0.25325284257414099</v>
      </c>
      <c r="C49" s="265">
        <v>0.46277604103327202</v>
      </c>
      <c r="D49" s="265">
        <v>0.57429507715634198</v>
      </c>
      <c r="E49" s="647">
        <v>0.75729569260068297</v>
      </c>
      <c r="F49" s="306">
        <v>0.23748681280037501</v>
      </c>
      <c r="G49" s="265">
        <v>0.433210052293099</v>
      </c>
      <c r="H49" s="265">
        <v>0.54176958254872698</v>
      </c>
      <c r="I49" s="647">
        <v>0.73549263429115597</v>
      </c>
      <c r="J49" s="306">
        <v>6.2254107845406199E-2</v>
      </c>
      <c r="K49" s="265">
        <v>6.3888330679692698E-2</v>
      </c>
      <c r="L49" s="265">
        <v>5.6635510038963499E-2</v>
      </c>
      <c r="M49" s="647">
        <v>2.8790680473372798E-2</v>
      </c>
      <c r="N49" s="306">
        <v>0.123119648229576</v>
      </c>
      <c r="O49" s="265">
        <v>0.11228764434001599</v>
      </c>
      <c r="P49" s="265">
        <v>6.1479336555453797E-2</v>
      </c>
      <c r="Q49" s="266">
        <v>3.0880177514792901E-2</v>
      </c>
      <c r="R49" s="771">
        <v>0.34483965855148702</v>
      </c>
      <c r="S49" s="778">
        <v>0.52962166345686601</v>
      </c>
      <c r="T49" s="778">
        <v>0.62986607554184904</v>
      </c>
      <c r="U49" s="772">
        <v>0.777313516581571</v>
      </c>
      <c r="V49" s="771">
        <v>0.31101744654998997</v>
      </c>
      <c r="W49" s="778">
        <v>0.47493591111636801</v>
      </c>
      <c r="X49" s="778">
        <v>0.56464090793303201</v>
      </c>
      <c r="Y49" s="772">
        <v>0.74910672653428101</v>
      </c>
      <c r="Z49" s="771">
        <v>9.8080981008878507E-2</v>
      </c>
      <c r="AA49" s="778">
        <v>0.10325437215608101</v>
      </c>
      <c r="AB49" s="778">
        <v>0.103554025437402</v>
      </c>
      <c r="AC49" s="772">
        <v>3.6287533209684697E-2</v>
      </c>
      <c r="AD49" s="771">
        <v>0.15541266871043499</v>
      </c>
      <c r="AE49" s="778">
        <v>0.12590741430768301</v>
      </c>
      <c r="AF49" s="778">
        <v>8.7124950630169895E-2</v>
      </c>
      <c r="AG49" s="779">
        <v>6.3363242936153905E-2</v>
      </c>
      <c r="AH49" s="771">
        <v>0.38606155851845497</v>
      </c>
      <c r="AI49" s="778">
        <v>0.54838129247269995</v>
      </c>
      <c r="AJ49" s="778">
        <v>0.64961079047702397</v>
      </c>
      <c r="AK49" s="772">
        <v>0.79773742266709302</v>
      </c>
      <c r="AL49" s="771">
        <v>0.34041529074447202</v>
      </c>
      <c r="AM49" s="778">
        <v>0.490025102520732</v>
      </c>
      <c r="AN49" s="778">
        <v>0.58248443180591003</v>
      </c>
      <c r="AO49" s="772">
        <v>0.768078083388257</v>
      </c>
      <c r="AP49" s="771">
        <v>0.11823572372539499</v>
      </c>
      <c r="AQ49" s="778">
        <v>0.106415355069526</v>
      </c>
      <c r="AR49" s="778">
        <v>0.10333319528424301</v>
      </c>
      <c r="AS49" s="772">
        <v>3.7179325472377601E-2</v>
      </c>
      <c r="AT49" s="771">
        <v>0.13194338179036</v>
      </c>
      <c r="AU49" s="778">
        <v>0.12749012522800399</v>
      </c>
      <c r="AV49" s="778">
        <v>9.2055543284525296E-2</v>
      </c>
      <c r="AW49" s="780">
        <v>6.4833480238022906E-2</v>
      </c>
    </row>
    <row r="50" spans="1:49" s="777" customFormat="1" x14ac:dyDescent="0.2">
      <c r="A50" s="287" t="s">
        <v>278</v>
      </c>
      <c r="B50" s="297">
        <v>0.20343187926400699</v>
      </c>
      <c r="C50" s="265">
        <v>0.43789130888996203</v>
      </c>
      <c r="D50" s="265">
        <v>0.59321259247522795</v>
      </c>
      <c r="E50" s="647">
        <v>0.77448180687827095</v>
      </c>
      <c r="F50" s="306">
        <v>0.20343187926400699</v>
      </c>
      <c r="G50" s="265">
        <v>0.41299884003256598</v>
      </c>
      <c r="H50" s="265">
        <v>0.55761191483138095</v>
      </c>
      <c r="I50" s="647">
        <v>0.74917676636561104</v>
      </c>
      <c r="J50" s="306">
        <v>0</v>
      </c>
      <c r="K50" s="265">
        <v>5.6846227253282401E-2</v>
      </c>
      <c r="L50" s="265">
        <v>6.00133545636653E-2</v>
      </c>
      <c r="M50" s="647">
        <v>3.2673511873257802E-2</v>
      </c>
      <c r="N50" s="306">
        <v>0.21815718157181599</v>
      </c>
      <c r="O50" s="265">
        <v>6.9433018526440501E-2</v>
      </c>
      <c r="P50" s="265">
        <v>6.8899275771739696E-2</v>
      </c>
      <c r="Q50" s="266">
        <v>4.6663843901062103E-2</v>
      </c>
      <c r="R50" s="771">
        <v>0.38702856419785198</v>
      </c>
      <c r="S50" s="778">
        <v>0.53543113945010901</v>
      </c>
      <c r="T50" s="778">
        <v>0.62724963979370596</v>
      </c>
      <c r="U50" s="772">
        <v>0.77237662864946699</v>
      </c>
      <c r="V50" s="771">
        <v>0.35304655917630701</v>
      </c>
      <c r="W50" s="778">
        <v>0.47541521137489101</v>
      </c>
      <c r="X50" s="778">
        <v>0.567061389924996</v>
      </c>
      <c r="Y50" s="772">
        <v>0.74747338044130596</v>
      </c>
      <c r="Z50" s="771">
        <v>8.7802317877945693E-2</v>
      </c>
      <c r="AA50" s="778">
        <v>0.11208897587999</v>
      </c>
      <c r="AB50" s="778">
        <v>9.59558141611766E-2</v>
      </c>
      <c r="AC50" s="772">
        <v>3.2242363743845197E-2</v>
      </c>
      <c r="AD50" s="771">
        <v>0.17093274368262101</v>
      </c>
      <c r="AE50" s="778">
        <v>0.13391958112371599</v>
      </c>
      <c r="AF50" s="778">
        <v>0.108452636930073</v>
      </c>
      <c r="AG50" s="779">
        <v>8.8974906283517605E-2</v>
      </c>
      <c r="AH50" s="771">
        <v>0.34510176437254902</v>
      </c>
      <c r="AI50" s="778">
        <v>0.57038451342260699</v>
      </c>
      <c r="AJ50" s="778">
        <v>0.64969290157800297</v>
      </c>
      <c r="AK50" s="772">
        <v>0.78531731181071096</v>
      </c>
      <c r="AL50" s="771">
        <v>0.30902212281380398</v>
      </c>
      <c r="AM50" s="778">
        <v>0.50809030883528605</v>
      </c>
      <c r="AN50" s="778">
        <v>0.58921903689474098</v>
      </c>
      <c r="AO50" s="772">
        <v>0.75935454255517199</v>
      </c>
      <c r="AP50" s="771">
        <v>0.104547832794608</v>
      </c>
      <c r="AQ50" s="778">
        <v>0.10921440383001001</v>
      </c>
      <c r="AR50" s="778">
        <v>9.3080691718164799E-2</v>
      </c>
      <c r="AS50" s="772">
        <v>3.3060227840484298E-2</v>
      </c>
      <c r="AT50" s="771">
        <v>0.146527032420706</v>
      </c>
      <c r="AU50" s="778">
        <v>0.13149834735372101</v>
      </c>
      <c r="AV50" s="778">
        <v>0.100308210061334</v>
      </c>
      <c r="AW50" s="780">
        <v>8.4411781161394098E-2</v>
      </c>
    </row>
    <row r="51" spans="1:49" s="777" customFormat="1" x14ac:dyDescent="0.2">
      <c r="A51" s="287" t="s">
        <v>279</v>
      </c>
      <c r="B51" s="297">
        <v>0.33865217137179299</v>
      </c>
      <c r="C51" s="265">
        <v>0.44657391530831497</v>
      </c>
      <c r="D51" s="265">
        <v>0.61083828775267501</v>
      </c>
      <c r="E51" s="647">
        <v>0.73318069993316404</v>
      </c>
      <c r="F51" s="306">
        <v>0.29259454088491399</v>
      </c>
      <c r="G51" s="265">
        <v>0.440930696937469</v>
      </c>
      <c r="H51" s="265">
        <v>0.58234839476813305</v>
      </c>
      <c r="I51" s="647">
        <v>0.72434976749477398</v>
      </c>
      <c r="J51" s="306">
        <v>0.13600276147738999</v>
      </c>
      <c r="K51" s="265">
        <v>1.2636695018226E-2</v>
      </c>
      <c r="L51" s="265">
        <v>4.6640647051380602E-2</v>
      </c>
      <c r="M51" s="647">
        <v>1.20446875363668E-2</v>
      </c>
      <c r="N51" s="306">
        <v>0.16983085950983801</v>
      </c>
      <c r="O51" s="265">
        <v>0.10982584042122299</v>
      </c>
      <c r="P51" s="265">
        <v>9.2930905268485506E-2</v>
      </c>
      <c r="Q51" s="266">
        <v>5.4424143682842603E-2</v>
      </c>
      <c r="R51" s="771">
        <v>0.39536388065966799</v>
      </c>
      <c r="S51" s="778">
        <v>0.54150162599888596</v>
      </c>
      <c r="T51" s="778">
        <v>0.63954513971856997</v>
      </c>
      <c r="U51" s="772">
        <v>0.75372158247269605</v>
      </c>
      <c r="V51" s="771">
        <v>0.34887537805671098</v>
      </c>
      <c r="W51" s="778">
        <v>0.48686190385802303</v>
      </c>
      <c r="X51" s="778">
        <v>0.58905386462764298</v>
      </c>
      <c r="Y51" s="772">
        <v>0.73639225261490704</v>
      </c>
      <c r="Z51" s="771">
        <v>0.11758409120577901</v>
      </c>
      <c r="AA51" s="778">
        <v>0.100904077693343</v>
      </c>
      <c r="AB51" s="778">
        <v>7.8948727705358601E-2</v>
      </c>
      <c r="AC51" s="772">
        <v>2.29916858701819E-2</v>
      </c>
      <c r="AD51" s="771">
        <v>0.19265480179278499</v>
      </c>
      <c r="AE51" s="778">
        <v>0.14586305236779201</v>
      </c>
      <c r="AF51" s="778">
        <v>0.10448329117890599</v>
      </c>
      <c r="AG51" s="779">
        <v>6.7647738654750003E-2</v>
      </c>
      <c r="AH51" s="771">
        <v>0.37575462365104201</v>
      </c>
      <c r="AI51" s="778">
        <v>0.562620276004137</v>
      </c>
      <c r="AJ51" s="778">
        <v>0.66503742546454803</v>
      </c>
      <c r="AK51" s="772">
        <v>0.77983495805860503</v>
      </c>
      <c r="AL51" s="771">
        <v>0.33849505728116502</v>
      </c>
      <c r="AM51" s="778">
        <v>0.50248342863942996</v>
      </c>
      <c r="AN51" s="778">
        <v>0.60805596409305895</v>
      </c>
      <c r="AO51" s="772">
        <v>0.75523230792465001</v>
      </c>
      <c r="AP51" s="771">
        <v>9.9159302440092995E-2</v>
      </c>
      <c r="AQ51" s="778">
        <v>0.106887095843423</v>
      </c>
      <c r="AR51" s="778">
        <v>8.5681586012526095E-2</v>
      </c>
      <c r="AS51" s="772">
        <v>3.1548534570960997E-2</v>
      </c>
      <c r="AT51" s="771">
        <v>0.18072083334170699</v>
      </c>
      <c r="AU51" s="778">
        <v>0.13084668398865501</v>
      </c>
      <c r="AV51" s="778">
        <v>9.8888314398543203E-2</v>
      </c>
      <c r="AW51" s="780">
        <v>7.7519267035477304E-2</v>
      </c>
    </row>
    <row r="52" spans="1:49" s="777" customFormat="1" x14ac:dyDescent="0.2">
      <c r="A52" s="287" t="s">
        <v>280</v>
      </c>
      <c r="B52" s="297">
        <v>0.20690078585461699</v>
      </c>
      <c r="C52" s="265">
        <v>0.49730199652257301</v>
      </c>
      <c r="D52" s="265">
        <v>0.57908561157336302</v>
      </c>
      <c r="E52" s="647">
        <v>0.76026257537592501</v>
      </c>
      <c r="F52" s="306">
        <v>0.20690078585461699</v>
      </c>
      <c r="G52" s="265">
        <v>0.482950116913484</v>
      </c>
      <c r="H52" s="265">
        <v>0.55149740527063495</v>
      </c>
      <c r="I52" s="647">
        <v>0.75088924509579402</v>
      </c>
      <c r="J52" s="306">
        <v>0</v>
      </c>
      <c r="K52" s="265">
        <v>2.8859485201036799E-2</v>
      </c>
      <c r="L52" s="265">
        <v>4.7640980454982398E-2</v>
      </c>
      <c r="M52" s="647">
        <v>1.2329069697395599E-2</v>
      </c>
      <c r="N52" s="306">
        <v>0.170029673590504</v>
      </c>
      <c r="O52" s="265">
        <v>0.135119657604437</v>
      </c>
      <c r="P52" s="265">
        <v>9.5502242870874707E-2</v>
      </c>
      <c r="Q52" s="266">
        <v>5.1525069777715302E-2</v>
      </c>
      <c r="R52" s="771">
        <v>0.36805511882551101</v>
      </c>
      <c r="S52" s="778">
        <v>0.54250948559324097</v>
      </c>
      <c r="T52" s="778">
        <v>0.626615605807614</v>
      </c>
      <c r="U52" s="772">
        <v>0.78637005134194704</v>
      </c>
      <c r="V52" s="771">
        <v>0.34224262624992102</v>
      </c>
      <c r="W52" s="778">
        <v>0.49541946357149602</v>
      </c>
      <c r="X52" s="778">
        <v>0.57931460534255397</v>
      </c>
      <c r="Y52" s="772">
        <v>0.77041389882473199</v>
      </c>
      <c r="Z52" s="771">
        <v>7.01321385176185E-2</v>
      </c>
      <c r="AA52" s="778">
        <v>8.6800366209729293E-2</v>
      </c>
      <c r="AB52" s="778">
        <v>7.5486470535786304E-2</v>
      </c>
      <c r="AC52" s="772">
        <v>2.02908954759735E-2</v>
      </c>
      <c r="AD52" s="771">
        <v>0.164537135479951</v>
      </c>
      <c r="AE52" s="778">
        <v>0.146397288068491</v>
      </c>
      <c r="AF52" s="778">
        <v>9.1456885314809999E-2</v>
      </c>
      <c r="AG52" s="779">
        <v>6.39932915499212E-2</v>
      </c>
      <c r="AH52" s="771">
        <v>0.35762090770982302</v>
      </c>
      <c r="AI52" s="778">
        <v>0.56107983069529199</v>
      </c>
      <c r="AJ52" s="778">
        <v>0.65027809717926099</v>
      </c>
      <c r="AK52" s="772">
        <v>0.79697257455891601</v>
      </c>
      <c r="AL52" s="771">
        <v>0.33049615207291599</v>
      </c>
      <c r="AM52" s="778">
        <v>0.51173368869174896</v>
      </c>
      <c r="AN52" s="778">
        <v>0.597285489389621</v>
      </c>
      <c r="AO52" s="772">
        <v>0.77373886376751799</v>
      </c>
      <c r="AP52" s="771">
        <v>7.5847790361621301E-2</v>
      </c>
      <c r="AQ52" s="778">
        <v>8.7948522302776902E-2</v>
      </c>
      <c r="AR52" s="778">
        <v>8.1492223126548496E-2</v>
      </c>
      <c r="AS52" s="772">
        <v>2.9152459611620499E-2</v>
      </c>
      <c r="AT52" s="771">
        <v>0.13863163518906799</v>
      </c>
      <c r="AU52" s="778">
        <v>0.13765313198243301</v>
      </c>
      <c r="AV52" s="778">
        <v>8.9874654394427198E-2</v>
      </c>
      <c r="AW52" s="780">
        <v>6.4993538137508994E-2</v>
      </c>
    </row>
    <row r="53" spans="1:49" s="777" customFormat="1" x14ac:dyDescent="0.2">
      <c r="A53" s="287" t="s">
        <v>281</v>
      </c>
      <c r="B53" s="297">
        <v>0.31997729852440399</v>
      </c>
      <c r="C53" s="265">
        <v>0.49925350124146001</v>
      </c>
      <c r="D53" s="265">
        <v>0.59620988699740096</v>
      </c>
      <c r="E53" s="647">
        <v>0.80467733725468005</v>
      </c>
      <c r="F53" s="306">
        <v>0.27729852440408598</v>
      </c>
      <c r="G53" s="265">
        <v>0.45947809999837702</v>
      </c>
      <c r="H53" s="265">
        <v>0.54579963208456195</v>
      </c>
      <c r="I53" s="647">
        <v>0.79518975171087602</v>
      </c>
      <c r="J53" s="306">
        <v>0.13338063142958501</v>
      </c>
      <c r="K53" s="265">
        <v>7.9669749223943195E-2</v>
      </c>
      <c r="L53" s="265">
        <v>8.4551189123535597E-2</v>
      </c>
      <c r="M53" s="647">
        <v>1.17905464768933E-2</v>
      </c>
      <c r="N53" s="306">
        <v>9.9858105711245093E-2</v>
      </c>
      <c r="O53" s="265">
        <v>0.124169090997741</v>
      </c>
      <c r="P53" s="265">
        <v>7.4952004074756107E-2</v>
      </c>
      <c r="Q53" s="266">
        <v>4.5510455104550998E-2</v>
      </c>
      <c r="R53" s="771">
        <v>0.39163159827152799</v>
      </c>
      <c r="S53" s="778">
        <v>0.56187567711095698</v>
      </c>
      <c r="T53" s="778">
        <v>0.64717006505404395</v>
      </c>
      <c r="U53" s="772">
        <v>0.79379525861806799</v>
      </c>
      <c r="V53" s="771">
        <v>0.339099613070862</v>
      </c>
      <c r="W53" s="778">
        <v>0.49784525197275598</v>
      </c>
      <c r="X53" s="778">
        <v>0.59071845215081797</v>
      </c>
      <c r="Y53" s="772">
        <v>0.76163905989799097</v>
      </c>
      <c r="Z53" s="771">
        <v>0.13413622759888899</v>
      </c>
      <c r="AA53" s="778">
        <v>0.113958350123699</v>
      </c>
      <c r="AB53" s="778">
        <v>8.7228405563708603E-2</v>
      </c>
      <c r="AC53" s="772">
        <v>4.0509436622308298E-2</v>
      </c>
      <c r="AD53" s="771">
        <v>0.14903724804384699</v>
      </c>
      <c r="AE53" s="778">
        <v>0.12284198006647799</v>
      </c>
      <c r="AF53" s="778">
        <v>9.6420083377706203E-2</v>
      </c>
      <c r="AG53" s="779">
        <v>5.9949675434133702E-2</v>
      </c>
      <c r="AH53" s="771">
        <v>0.36086567821811599</v>
      </c>
      <c r="AI53" s="778">
        <v>0.55619839427696505</v>
      </c>
      <c r="AJ53" s="778">
        <v>0.66314320202066701</v>
      </c>
      <c r="AK53" s="772">
        <v>0.80004594293686004</v>
      </c>
      <c r="AL53" s="771">
        <v>0.32504438093390597</v>
      </c>
      <c r="AM53" s="778">
        <v>0.49715948561005702</v>
      </c>
      <c r="AN53" s="778">
        <v>0.59412482477741402</v>
      </c>
      <c r="AO53" s="772">
        <v>0.76686754125921697</v>
      </c>
      <c r="AP53" s="771">
        <v>9.9264905050235594E-2</v>
      </c>
      <c r="AQ53" s="778">
        <v>0.106147211632381</v>
      </c>
      <c r="AR53" s="778">
        <v>0.104077636674773</v>
      </c>
      <c r="AS53" s="772">
        <v>4.14706204944311E-2</v>
      </c>
      <c r="AT53" s="771">
        <v>0.161279165225508</v>
      </c>
      <c r="AU53" s="778">
        <v>0.120677503103958</v>
      </c>
      <c r="AV53" s="778">
        <v>9.1890480050436804E-2</v>
      </c>
      <c r="AW53" s="780">
        <v>6.5796413778456797E-2</v>
      </c>
    </row>
    <row r="54" spans="1:49" s="777" customFormat="1" x14ac:dyDescent="0.2">
      <c r="A54" s="287" t="s">
        <v>282</v>
      </c>
      <c r="B54" s="297">
        <v>0.291539467945922</v>
      </c>
      <c r="C54" s="265">
        <v>0.44008449421261803</v>
      </c>
      <c r="D54" s="265">
        <v>0.55616137685956202</v>
      </c>
      <c r="E54" s="647">
        <v>0.76554589803942197</v>
      </c>
      <c r="F54" s="306">
        <v>0.27205989242622503</v>
      </c>
      <c r="G54" s="265">
        <v>0.40434721153393099</v>
      </c>
      <c r="H54" s="265">
        <v>0.51366291560696298</v>
      </c>
      <c r="I54" s="647">
        <v>0.74204789017607098</v>
      </c>
      <c r="J54" s="306">
        <v>6.6816255297930699E-2</v>
      </c>
      <c r="K54" s="265">
        <v>8.1205502917402694E-2</v>
      </c>
      <c r="L54" s="265">
        <v>7.6413902548522206E-2</v>
      </c>
      <c r="M54" s="647">
        <v>3.0694446830072698E-2</v>
      </c>
      <c r="N54" s="306">
        <v>7.5791573173772095E-2</v>
      </c>
      <c r="O54" s="265">
        <v>0.110486590653605</v>
      </c>
      <c r="P54" s="265">
        <v>8.7794030131236905E-2</v>
      </c>
      <c r="Q54" s="266">
        <v>4.0004122365550801E-2</v>
      </c>
      <c r="R54" s="771">
        <v>0.37327274413428502</v>
      </c>
      <c r="S54" s="778">
        <v>0.55763915296091404</v>
      </c>
      <c r="T54" s="778">
        <v>0.62900452916920202</v>
      </c>
      <c r="U54" s="772">
        <v>0.77210824271725897</v>
      </c>
      <c r="V54" s="771">
        <v>0.33294140247214499</v>
      </c>
      <c r="W54" s="778">
        <v>0.49834522238127399</v>
      </c>
      <c r="X54" s="778">
        <v>0.56995606029878998</v>
      </c>
      <c r="Y54" s="772">
        <v>0.74158020927650004</v>
      </c>
      <c r="Z54" s="771">
        <v>0.108047914818101</v>
      </c>
      <c r="AA54" s="778">
        <v>0.10633028592918101</v>
      </c>
      <c r="AB54" s="778">
        <v>9.3876063099901305E-2</v>
      </c>
      <c r="AC54" s="772">
        <v>3.9538541038394701E-2</v>
      </c>
      <c r="AD54" s="771">
        <v>0.16608695652173899</v>
      </c>
      <c r="AE54" s="778">
        <v>0.15294819095584999</v>
      </c>
      <c r="AF54" s="778">
        <v>0.10505559242993801</v>
      </c>
      <c r="AG54" s="779">
        <v>6.7492612720998393E-2</v>
      </c>
      <c r="AH54" s="771">
        <v>0.36089441746026601</v>
      </c>
      <c r="AI54" s="778">
        <v>0.56139456150781497</v>
      </c>
      <c r="AJ54" s="778">
        <v>0.66180801386615895</v>
      </c>
      <c r="AK54" s="772">
        <v>0.79164874041367705</v>
      </c>
      <c r="AL54" s="771">
        <v>0.31573436976559599</v>
      </c>
      <c r="AM54" s="778">
        <v>0.50019288326862199</v>
      </c>
      <c r="AN54" s="778">
        <v>0.58874691051893302</v>
      </c>
      <c r="AO54" s="772">
        <v>0.75985311083177698</v>
      </c>
      <c r="AP54" s="771">
        <v>0.12513368317658199</v>
      </c>
      <c r="AQ54" s="778">
        <v>0.10901722680536099</v>
      </c>
      <c r="AR54" s="778">
        <v>0.11039622037880201</v>
      </c>
      <c r="AS54" s="772">
        <v>4.0163809981287199E-2</v>
      </c>
      <c r="AT54" s="771">
        <v>0.16132937665741201</v>
      </c>
      <c r="AU54" s="778">
        <v>0.14199703234126501</v>
      </c>
      <c r="AV54" s="778">
        <v>0.106280302516193</v>
      </c>
      <c r="AW54" s="780">
        <v>7.3568438738406405E-2</v>
      </c>
    </row>
    <row r="55" spans="1:49" s="777" customFormat="1" x14ac:dyDescent="0.2">
      <c r="A55" s="287" t="s">
        <v>283</v>
      </c>
      <c r="B55" s="297">
        <v>0.18906992532247099</v>
      </c>
      <c r="C55" s="265">
        <v>0.44503187101612302</v>
      </c>
      <c r="D55" s="265">
        <v>0.56890488026745001</v>
      </c>
      <c r="E55" s="647">
        <v>0.72328988039242004</v>
      </c>
      <c r="F55" s="306">
        <v>0.18906992532247099</v>
      </c>
      <c r="G55" s="265">
        <v>0.42498687664042001</v>
      </c>
      <c r="H55" s="265">
        <v>0.54819720382634296</v>
      </c>
      <c r="I55" s="647">
        <v>0.705899744657976</v>
      </c>
      <c r="J55" s="306">
        <v>0</v>
      </c>
      <c r="K55" s="265">
        <v>4.5041705282669098E-2</v>
      </c>
      <c r="L55" s="265">
        <v>3.6399189318559101E-2</v>
      </c>
      <c r="M55" s="647">
        <v>2.4043106651802301E-2</v>
      </c>
      <c r="N55" s="306">
        <v>0.19808497905445799</v>
      </c>
      <c r="O55" s="265">
        <v>8.9898053753475399E-2</v>
      </c>
      <c r="P55" s="265">
        <v>7.4458442391713897E-2</v>
      </c>
      <c r="Q55" s="266">
        <v>4.09327387588257E-2</v>
      </c>
      <c r="R55" s="771">
        <v>0.38766084016876801</v>
      </c>
      <c r="S55" s="778">
        <v>0.55984619528818602</v>
      </c>
      <c r="T55" s="778">
        <v>0.65802689628765099</v>
      </c>
      <c r="U55" s="772">
        <v>0.783786177780597</v>
      </c>
      <c r="V55" s="771">
        <v>0.36090437380434498</v>
      </c>
      <c r="W55" s="778">
        <v>0.501535964681881</v>
      </c>
      <c r="X55" s="778">
        <v>0.58484924912144998</v>
      </c>
      <c r="Y55" s="772">
        <v>0.76374962144925396</v>
      </c>
      <c r="Z55" s="771">
        <v>6.9020297105000794E-2</v>
      </c>
      <c r="AA55" s="778">
        <v>0.10415401783036</v>
      </c>
      <c r="AB55" s="778">
        <v>0.11120768403091499</v>
      </c>
      <c r="AC55" s="772">
        <v>2.55638041335201E-2</v>
      </c>
      <c r="AD55" s="771">
        <v>0.202540095654966</v>
      </c>
      <c r="AE55" s="778">
        <v>0.15169964363278601</v>
      </c>
      <c r="AF55" s="778">
        <v>9.96936203600884E-2</v>
      </c>
      <c r="AG55" s="779">
        <v>7.6466913971285605E-2</v>
      </c>
      <c r="AH55" s="771">
        <v>0.36871826415715703</v>
      </c>
      <c r="AI55" s="778">
        <v>0.56322513039723099</v>
      </c>
      <c r="AJ55" s="778">
        <v>0.66525239297469096</v>
      </c>
      <c r="AK55" s="772">
        <v>0.80013106551823399</v>
      </c>
      <c r="AL55" s="771">
        <v>0.33700067257852301</v>
      </c>
      <c r="AM55" s="778">
        <v>0.50512841380069595</v>
      </c>
      <c r="AN55" s="778">
        <v>0.59335315755583296</v>
      </c>
      <c r="AO55" s="772">
        <v>0.77315042260227995</v>
      </c>
      <c r="AP55" s="771">
        <v>8.6021210940379803E-2</v>
      </c>
      <c r="AQ55" s="778">
        <v>0.103150078824715</v>
      </c>
      <c r="AR55" s="778">
        <v>0.108078131214769</v>
      </c>
      <c r="AS55" s="772">
        <v>3.3720279187609503E-2</v>
      </c>
      <c r="AT55" s="771">
        <v>0.151688765784457</v>
      </c>
      <c r="AU55" s="778">
        <v>0.147160855390534</v>
      </c>
      <c r="AV55" s="778">
        <v>0.11343616047051</v>
      </c>
      <c r="AW55" s="780">
        <v>7.9813500000178006E-2</v>
      </c>
    </row>
    <row r="56" spans="1:49" s="777" customFormat="1" x14ac:dyDescent="0.2">
      <c r="A56" s="287" t="s">
        <v>284</v>
      </c>
      <c r="B56" s="297">
        <v>0.21437513039849801</v>
      </c>
      <c r="C56" s="265">
        <v>0.53477373309231402</v>
      </c>
      <c r="D56" s="265">
        <v>0.55185898207195305</v>
      </c>
      <c r="E56" s="647">
        <v>0.73680322169428702</v>
      </c>
      <c r="F56" s="306">
        <v>0.21437513039849801</v>
      </c>
      <c r="G56" s="265">
        <v>0.51779592345571301</v>
      </c>
      <c r="H56" s="265">
        <v>0.53241596569715899</v>
      </c>
      <c r="I56" s="647">
        <v>0.72386719202688599</v>
      </c>
      <c r="J56" s="306">
        <v>0</v>
      </c>
      <c r="K56" s="265">
        <v>3.17476506155751E-2</v>
      </c>
      <c r="L56" s="265">
        <v>3.5231856337274402E-2</v>
      </c>
      <c r="M56" s="647">
        <v>1.7556966753828899E-2</v>
      </c>
      <c r="N56" s="306">
        <v>0.320681265206813</v>
      </c>
      <c r="O56" s="265">
        <v>9.8812559189917701E-2</v>
      </c>
      <c r="P56" s="265">
        <v>6.7143692457112297E-2</v>
      </c>
      <c r="Q56" s="266">
        <v>1.8834909462674201E-2</v>
      </c>
      <c r="R56" s="771">
        <v>0.41225404996616699</v>
      </c>
      <c r="S56" s="778">
        <v>0.54054701059309396</v>
      </c>
      <c r="T56" s="778">
        <v>0.64614963322468699</v>
      </c>
      <c r="U56" s="772">
        <v>0.76905115238811905</v>
      </c>
      <c r="V56" s="771">
        <v>0.37636491488768897</v>
      </c>
      <c r="W56" s="778">
        <v>0.47905456504115901</v>
      </c>
      <c r="X56" s="778">
        <v>0.57694648208507304</v>
      </c>
      <c r="Y56" s="772">
        <v>0.741169244330663</v>
      </c>
      <c r="Z56" s="771">
        <v>8.7055870236869198E-2</v>
      </c>
      <c r="AA56" s="778">
        <v>0.113759662613737</v>
      </c>
      <c r="AB56" s="778">
        <v>0.10710081315723601</v>
      </c>
      <c r="AC56" s="772">
        <v>3.6254946073320797E-2</v>
      </c>
      <c r="AD56" s="771">
        <v>0.19396080072090599</v>
      </c>
      <c r="AE56" s="778">
        <v>0.15626761413962501</v>
      </c>
      <c r="AF56" s="778">
        <v>0.102562069019643</v>
      </c>
      <c r="AG56" s="779">
        <v>8.0127912010193897E-2</v>
      </c>
      <c r="AH56" s="771">
        <v>0.36735253958452602</v>
      </c>
      <c r="AI56" s="778">
        <v>0.55478749049235299</v>
      </c>
      <c r="AJ56" s="778">
        <v>0.66034956726393401</v>
      </c>
      <c r="AK56" s="772">
        <v>0.789374910473015</v>
      </c>
      <c r="AL56" s="771">
        <v>0.33862157412245297</v>
      </c>
      <c r="AM56" s="778">
        <v>0.49024422896758701</v>
      </c>
      <c r="AN56" s="778">
        <v>0.59115926484171699</v>
      </c>
      <c r="AO56" s="772">
        <v>0.76550068875196398</v>
      </c>
      <c r="AP56" s="771">
        <v>7.8210880193089999E-2</v>
      </c>
      <c r="AQ56" s="778">
        <v>0.116338711003533</v>
      </c>
      <c r="AR56" s="778">
        <v>0.10477829599994599</v>
      </c>
      <c r="AS56" s="772">
        <v>3.0244464834516399E-2</v>
      </c>
      <c r="AT56" s="771">
        <v>0.21088224549189899</v>
      </c>
      <c r="AU56" s="778">
        <v>0.15831192795064</v>
      </c>
      <c r="AV56" s="778">
        <v>0.10368516551300599</v>
      </c>
      <c r="AW56" s="780">
        <v>8.4033209287412494E-2</v>
      </c>
    </row>
    <row r="57" spans="1:49" s="777" customFormat="1" x14ac:dyDescent="0.2">
      <c r="A57" s="287" t="s">
        <v>285</v>
      </c>
      <c r="B57" s="297">
        <v>0.154842451188865</v>
      </c>
      <c r="C57" s="265">
        <v>0.47278972472285102</v>
      </c>
      <c r="D57" s="265">
        <v>0.52136906628956003</v>
      </c>
      <c r="E57" s="647">
        <v>0.78191964890417998</v>
      </c>
      <c r="F57" s="306">
        <v>0.11102519492235299</v>
      </c>
      <c r="G57" s="265">
        <v>0.44217714760129601</v>
      </c>
      <c r="H57" s="265">
        <v>0.48397918117587002</v>
      </c>
      <c r="I57" s="647">
        <v>0.77665050253298296</v>
      </c>
      <c r="J57" s="306">
        <v>0.282979608822305</v>
      </c>
      <c r="K57" s="265">
        <v>6.47488207141136E-2</v>
      </c>
      <c r="L57" s="265">
        <v>7.17148130397985E-2</v>
      </c>
      <c r="M57" s="647">
        <v>6.7387312476180601E-3</v>
      </c>
      <c r="N57" s="306">
        <v>0.123595505617978</v>
      </c>
      <c r="O57" s="265">
        <v>0.11102503184932699</v>
      </c>
      <c r="P57" s="265">
        <v>4.8700404817016603E-2</v>
      </c>
      <c r="Q57" s="266">
        <v>1.7583064823476401E-2</v>
      </c>
      <c r="R57" s="771">
        <v>0.39584970269240899</v>
      </c>
      <c r="S57" s="778">
        <v>0.57488004359469602</v>
      </c>
      <c r="T57" s="778">
        <v>0.639440174072473</v>
      </c>
      <c r="U57" s="772">
        <v>0.77033066460379196</v>
      </c>
      <c r="V57" s="771">
        <v>0.34735065140041699</v>
      </c>
      <c r="W57" s="778">
        <v>0.50499195783321904</v>
      </c>
      <c r="X57" s="778">
        <v>0.566403762103738</v>
      </c>
      <c r="Y57" s="772">
        <v>0.73338604616137704</v>
      </c>
      <c r="Z57" s="771">
        <v>0.122518852387969</v>
      </c>
      <c r="AA57" s="778">
        <v>0.12156985886041601</v>
      </c>
      <c r="AB57" s="778">
        <v>0.114219304526302</v>
      </c>
      <c r="AC57" s="772">
        <v>4.7959428515568302E-2</v>
      </c>
      <c r="AD57" s="771">
        <v>0.23138597555690399</v>
      </c>
      <c r="AE57" s="778">
        <v>0.168989983452763</v>
      </c>
      <c r="AF57" s="778">
        <v>9.6964313559965501E-2</v>
      </c>
      <c r="AG57" s="779">
        <v>5.35655568951676E-2</v>
      </c>
      <c r="AH57" s="771">
        <v>0.36806743166973399</v>
      </c>
      <c r="AI57" s="778">
        <v>0.56831285206943905</v>
      </c>
      <c r="AJ57" s="778">
        <v>0.65664378261610501</v>
      </c>
      <c r="AK57" s="772">
        <v>0.80318231238134397</v>
      </c>
      <c r="AL57" s="771">
        <v>0.32797439546045998</v>
      </c>
      <c r="AM57" s="778">
        <v>0.50143849648106298</v>
      </c>
      <c r="AN57" s="778">
        <v>0.580742046621743</v>
      </c>
      <c r="AO57" s="772">
        <v>0.76893993394794702</v>
      </c>
      <c r="AP57" s="771">
        <v>0.108928508092643</v>
      </c>
      <c r="AQ57" s="778">
        <v>0.11767172842363401</v>
      </c>
      <c r="AR57" s="778">
        <v>0.115590428180048</v>
      </c>
      <c r="AS57" s="772">
        <v>4.2633382117033998E-2</v>
      </c>
      <c r="AT57" s="771">
        <v>0.15317695833284101</v>
      </c>
      <c r="AU57" s="778">
        <v>0.16026061741804901</v>
      </c>
      <c r="AV57" s="778">
        <v>0.111425786199146</v>
      </c>
      <c r="AW57" s="780">
        <v>6.5714658888066504E-2</v>
      </c>
    </row>
    <row r="58" spans="1:49" s="777" customFormat="1" x14ac:dyDescent="0.2">
      <c r="A58" s="287" t="s">
        <v>286</v>
      </c>
      <c r="B58" s="297">
        <v>0.30760356581017301</v>
      </c>
      <c r="C58" s="265">
        <v>0.43821273757919299</v>
      </c>
      <c r="D58" s="265">
        <v>0.54682489892652997</v>
      </c>
      <c r="E58" s="647">
        <v>0.76160645657186798</v>
      </c>
      <c r="F58" s="306">
        <v>0.25721027792343998</v>
      </c>
      <c r="G58" s="265">
        <v>0.38321662776481002</v>
      </c>
      <c r="H58" s="265">
        <v>0.509462567963195</v>
      </c>
      <c r="I58" s="647">
        <v>0.74345375352293097</v>
      </c>
      <c r="J58" s="306">
        <v>0.16382543470849001</v>
      </c>
      <c r="K58" s="265">
        <v>0.125500938467001</v>
      </c>
      <c r="L58" s="265">
        <v>6.8325950476433306E-2</v>
      </c>
      <c r="M58" s="647">
        <v>2.3834754671914701E-2</v>
      </c>
      <c r="N58" s="306">
        <v>0.113194681213774</v>
      </c>
      <c r="O58" s="265">
        <v>0.120140685503644</v>
      </c>
      <c r="P58" s="265">
        <v>6.1973506697685303E-2</v>
      </c>
      <c r="Q58" s="266">
        <v>3.7476240937915302E-2</v>
      </c>
      <c r="R58" s="771">
        <v>0.40916998674060201</v>
      </c>
      <c r="S58" s="778">
        <v>0.56502350768964305</v>
      </c>
      <c r="T58" s="778">
        <v>0.65252938143842798</v>
      </c>
      <c r="U58" s="772">
        <v>0.78482693015972704</v>
      </c>
      <c r="V58" s="771">
        <v>0.33527470150680699</v>
      </c>
      <c r="W58" s="778">
        <v>0.482571698622556</v>
      </c>
      <c r="X58" s="778">
        <v>0.57546669578648202</v>
      </c>
      <c r="Y58" s="772">
        <v>0.75583809909008104</v>
      </c>
      <c r="Z58" s="771">
        <v>0.18059800969869699</v>
      </c>
      <c r="AA58" s="778">
        <v>0.14592633394003299</v>
      </c>
      <c r="AB58" s="778">
        <v>0.11809841494350801</v>
      </c>
      <c r="AC58" s="772">
        <v>3.6936590674514901E-2</v>
      </c>
      <c r="AD58" s="771">
        <v>0.14803919315422201</v>
      </c>
      <c r="AE58" s="778">
        <v>0.158760417664527</v>
      </c>
      <c r="AF58" s="778">
        <v>0.10924346760574501</v>
      </c>
      <c r="AG58" s="779">
        <v>9.3735649805593096E-2</v>
      </c>
      <c r="AH58" s="771">
        <v>0.382120514249013</v>
      </c>
      <c r="AI58" s="778">
        <v>0.56905972123401105</v>
      </c>
      <c r="AJ58" s="778">
        <v>0.672209439344435</v>
      </c>
      <c r="AK58" s="772">
        <v>0.79788440599251398</v>
      </c>
      <c r="AL58" s="771">
        <v>0.32357589715019702</v>
      </c>
      <c r="AM58" s="778">
        <v>0.49662934379726797</v>
      </c>
      <c r="AN58" s="778">
        <v>0.59107101888250102</v>
      </c>
      <c r="AO58" s="772">
        <v>0.76471671741942004</v>
      </c>
      <c r="AP58" s="771">
        <v>0.15320982495240701</v>
      </c>
      <c r="AQ58" s="778">
        <v>0.12728080152936799</v>
      </c>
      <c r="AR58" s="778">
        <v>0.120704077796145</v>
      </c>
      <c r="AS58" s="772">
        <v>4.15695410563083E-2</v>
      </c>
      <c r="AT58" s="771">
        <v>0.179107582300228</v>
      </c>
      <c r="AU58" s="778">
        <v>0.16434409175806899</v>
      </c>
      <c r="AV58" s="778">
        <v>0.122905281779221</v>
      </c>
      <c r="AW58" s="780">
        <v>9.3246200459333406E-2</v>
      </c>
    </row>
    <row r="59" spans="1:49" s="777" customFormat="1" x14ac:dyDescent="0.2">
      <c r="A59" s="287" t="s">
        <v>287</v>
      </c>
      <c r="B59" s="297">
        <v>0.37026467860455198</v>
      </c>
      <c r="C59" s="265">
        <v>0.46806613543019598</v>
      </c>
      <c r="D59" s="265">
        <v>0.538910763802814</v>
      </c>
      <c r="E59" s="647">
        <v>0.74854714421033797</v>
      </c>
      <c r="F59" s="306">
        <v>0.37026467860455198</v>
      </c>
      <c r="G59" s="265">
        <v>0.427338786112964</v>
      </c>
      <c r="H59" s="265">
        <v>0.51646191362899996</v>
      </c>
      <c r="I59" s="647">
        <v>0.72975602263126904</v>
      </c>
      <c r="J59" s="306">
        <v>0</v>
      </c>
      <c r="K59" s="265">
        <v>8.7011954581589598E-2</v>
      </c>
      <c r="L59" s="265">
        <v>4.1655969191270903E-2</v>
      </c>
      <c r="M59" s="647">
        <v>2.5103457710592001E-2</v>
      </c>
      <c r="N59" s="306">
        <v>0.139691714836224</v>
      </c>
      <c r="O59" s="265">
        <v>0.117235896743614</v>
      </c>
      <c r="P59" s="265">
        <v>7.8262729995720995E-2</v>
      </c>
      <c r="Q59" s="266">
        <v>2.4778549197989001E-2</v>
      </c>
      <c r="R59" s="771">
        <v>0.38389977342396397</v>
      </c>
      <c r="S59" s="778">
        <v>0.54541600565250403</v>
      </c>
      <c r="T59" s="778">
        <v>0.65296494073637801</v>
      </c>
      <c r="U59" s="772">
        <v>0.78860713632885904</v>
      </c>
      <c r="V59" s="771">
        <v>0.32530987604958</v>
      </c>
      <c r="W59" s="778">
        <v>0.48061884256975601</v>
      </c>
      <c r="X59" s="778">
        <v>0.58921113292834004</v>
      </c>
      <c r="Y59" s="772">
        <v>0.76274590715701596</v>
      </c>
      <c r="Z59" s="771">
        <v>0.152617691987224</v>
      </c>
      <c r="AA59" s="778">
        <v>0.11880319317954099</v>
      </c>
      <c r="AB59" s="778">
        <v>9.7637413329021594E-2</v>
      </c>
      <c r="AC59" s="772">
        <v>3.2793552049544997E-2</v>
      </c>
      <c r="AD59" s="771">
        <v>0.20833044021663699</v>
      </c>
      <c r="AE59" s="778">
        <v>0.15901369273713001</v>
      </c>
      <c r="AF59" s="778">
        <v>0.13210131349927201</v>
      </c>
      <c r="AG59" s="779">
        <v>7.8918549794094697E-2</v>
      </c>
      <c r="AH59" s="771">
        <v>0.38028927707009202</v>
      </c>
      <c r="AI59" s="778">
        <v>0.55288697162626799</v>
      </c>
      <c r="AJ59" s="778">
        <v>0.66943306522887402</v>
      </c>
      <c r="AK59" s="772">
        <v>0.81134401299046</v>
      </c>
      <c r="AL59" s="771">
        <v>0.34516976196245902</v>
      </c>
      <c r="AM59" s="778">
        <v>0.48574465794328098</v>
      </c>
      <c r="AN59" s="778">
        <v>0.59374785728438195</v>
      </c>
      <c r="AO59" s="772">
        <v>0.78141937431365505</v>
      </c>
      <c r="AP59" s="771">
        <v>9.2349475058060307E-2</v>
      </c>
      <c r="AQ59" s="778">
        <v>0.121439493293708</v>
      </c>
      <c r="AR59" s="778">
        <v>0.113058663928732</v>
      </c>
      <c r="AS59" s="772">
        <v>3.68827996480907E-2</v>
      </c>
      <c r="AT59" s="771">
        <v>0.175973589758354</v>
      </c>
      <c r="AU59" s="778">
        <v>0.15621375490310899</v>
      </c>
      <c r="AV59" s="778">
        <v>0.12195889495082</v>
      </c>
      <c r="AW59" s="780">
        <v>9.45834772626898E-2</v>
      </c>
    </row>
    <row r="60" spans="1:49" s="777" customFormat="1" x14ac:dyDescent="0.2">
      <c r="A60" s="287" t="s">
        <v>288</v>
      </c>
      <c r="B60" s="297">
        <v>0.23696820095832699</v>
      </c>
      <c r="C60" s="265">
        <v>0.482791361938542</v>
      </c>
      <c r="D60" s="265">
        <v>0.54891374419803995</v>
      </c>
      <c r="E60" s="647">
        <v>0.757276158281044</v>
      </c>
      <c r="F60" s="306">
        <v>0.21141280673733101</v>
      </c>
      <c r="G60" s="265">
        <v>0.45162277535390299</v>
      </c>
      <c r="H60" s="265">
        <v>0.51362923328176002</v>
      </c>
      <c r="I60" s="647">
        <v>0.73583551367246303</v>
      </c>
      <c r="J60" s="306">
        <v>0.10784313725490199</v>
      </c>
      <c r="K60" s="265">
        <v>6.4559122308004896E-2</v>
      </c>
      <c r="L60" s="265">
        <v>6.4280611096430698E-2</v>
      </c>
      <c r="M60" s="647">
        <v>2.8312847795511499E-2</v>
      </c>
      <c r="N60" s="306">
        <v>0.206801470588235</v>
      </c>
      <c r="O60" s="265">
        <v>9.2433969930922399E-2</v>
      </c>
      <c r="P60" s="265">
        <v>7.0739990408800399E-2</v>
      </c>
      <c r="Q60" s="266">
        <v>5.7802849630037297E-2</v>
      </c>
      <c r="R60" s="771">
        <v>0.340139780622079</v>
      </c>
      <c r="S60" s="778">
        <v>0.53560332619825501</v>
      </c>
      <c r="T60" s="778">
        <v>0.63088561592110703</v>
      </c>
      <c r="U60" s="772">
        <v>0.795322948311319</v>
      </c>
      <c r="V60" s="771">
        <v>0.30444926712243298</v>
      </c>
      <c r="W60" s="778">
        <v>0.47888647340251</v>
      </c>
      <c r="X60" s="778">
        <v>0.56790477075598</v>
      </c>
      <c r="Y60" s="772">
        <v>0.77292020752200397</v>
      </c>
      <c r="Z60" s="771">
        <v>0.104928960189168</v>
      </c>
      <c r="AA60" s="778">
        <v>0.105893391660438</v>
      </c>
      <c r="AB60" s="778">
        <v>9.9829261558251906E-2</v>
      </c>
      <c r="AC60" s="772">
        <v>2.8168105593937901E-2</v>
      </c>
      <c r="AD60" s="771">
        <v>0.279827547546731</v>
      </c>
      <c r="AE60" s="778">
        <v>0.171733480398824</v>
      </c>
      <c r="AF60" s="778">
        <v>0.12415445831800501</v>
      </c>
      <c r="AG60" s="779">
        <v>0.101949527937438</v>
      </c>
      <c r="AH60" s="771">
        <v>0.35328523814789198</v>
      </c>
      <c r="AI60" s="778">
        <v>0.55425093909143197</v>
      </c>
      <c r="AJ60" s="778">
        <v>0.66483432034363898</v>
      </c>
      <c r="AK60" s="772">
        <v>0.80492810271831605</v>
      </c>
      <c r="AL60" s="771">
        <v>0.31489860069637998</v>
      </c>
      <c r="AM60" s="778">
        <v>0.49181908986556</v>
      </c>
      <c r="AN60" s="778">
        <v>0.59917931530884105</v>
      </c>
      <c r="AO60" s="772">
        <v>0.77734750907625805</v>
      </c>
      <c r="AP60" s="771">
        <v>0.108656216865315</v>
      </c>
      <c r="AQ60" s="778">
        <v>0.112641846540152</v>
      </c>
      <c r="AR60" s="778">
        <v>9.8753934665800902E-2</v>
      </c>
      <c r="AS60" s="772">
        <v>3.4264667302477902E-2</v>
      </c>
      <c r="AT60" s="771">
        <v>0.157324016232536</v>
      </c>
      <c r="AU60" s="778">
        <v>0.16685829451217499</v>
      </c>
      <c r="AV60" s="778">
        <v>0.122917421865632</v>
      </c>
      <c r="AW60" s="780">
        <v>9.4602960531404295E-2</v>
      </c>
    </row>
    <row r="61" spans="1:49" s="777" customFormat="1" x14ac:dyDescent="0.2">
      <c r="A61" s="287" t="s">
        <v>289</v>
      </c>
      <c r="B61" s="297">
        <v>0.35445901033973398</v>
      </c>
      <c r="C61" s="265">
        <v>0.50626001111438002</v>
      </c>
      <c r="D61" s="265">
        <v>0.51428760896562498</v>
      </c>
      <c r="E61" s="647">
        <v>0.78357395069593705</v>
      </c>
      <c r="F61" s="306">
        <v>0.34051883308714898</v>
      </c>
      <c r="G61" s="265">
        <v>0.46840574025039999</v>
      </c>
      <c r="H61" s="265">
        <v>0.473179083422756</v>
      </c>
      <c r="I61" s="647">
        <v>0.75743178308803705</v>
      </c>
      <c r="J61" s="306">
        <v>3.9328037504883499E-2</v>
      </c>
      <c r="K61" s="265">
        <v>7.4772389746238802E-2</v>
      </c>
      <c r="L61" s="265">
        <v>7.9932949630168004E-2</v>
      </c>
      <c r="M61" s="647">
        <v>3.3362731857894901E-2</v>
      </c>
      <c r="N61" s="306">
        <v>8.7771845292355793E-2</v>
      </c>
      <c r="O61" s="265">
        <v>0.176858009943824</v>
      </c>
      <c r="P61" s="265">
        <v>0.11868618785825601</v>
      </c>
      <c r="Q61" s="266">
        <v>4.6192431717333199E-2</v>
      </c>
      <c r="R61" s="771">
        <v>0.38817087833314101</v>
      </c>
      <c r="S61" s="778">
        <v>0.55181240791478003</v>
      </c>
      <c r="T61" s="778">
        <v>0.62690592809906698</v>
      </c>
      <c r="U61" s="772">
        <v>0.78217405203390999</v>
      </c>
      <c r="V61" s="771">
        <v>0.33862990265669701</v>
      </c>
      <c r="W61" s="778">
        <v>0.480788141098697</v>
      </c>
      <c r="X61" s="778">
        <v>0.556201513548221</v>
      </c>
      <c r="Y61" s="772">
        <v>0.74645250804413099</v>
      </c>
      <c r="Z61" s="771">
        <v>0.127626719163423</v>
      </c>
      <c r="AA61" s="778">
        <v>0.128710891232899</v>
      </c>
      <c r="AB61" s="778">
        <v>0.112783132814264</v>
      </c>
      <c r="AC61" s="772">
        <v>4.5669558964390698E-2</v>
      </c>
      <c r="AD61" s="771">
        <v>0.199544867569105</v>
      </c>
      <c r="AE61" s="778">
        <v>0.17893224420607601</v>
      </c>
      <c r="AF61" s="778">
        <v>0.11781070909966899</v>
      </c>
      <c r="AG61" s="779">
        <v>7.0799965168832801E-2</v>
      </c>
      <c r="AH61" s="771">
        <v>0.367932521156145</v>
      </c>
      <c r="AI61" s="778">
        <v>0.56350480008881298</v>
      </c>
      <c r="AJ61" s="778">
        <v>0.66043618756198896</v>
      </c>
      <c r="AK61" s="772">
        <v>0.78414754474288195</v>
      </c>
      <c r="AL61" s="771">
        <v>0.33065844930844301</v>
      </c>
      <c r="AM61" s="778">
        <v>0.49680098026674002</v>
      </c>
      <c r="AN61" s="778">
        <v>0.57840635030807097</v>
      </c>
      <c r="AO61" s="772">
        <v>0.75231393335535302</v>
      </c>
      <c r="AP61" s="771">
        <v>0.101306814984923</v>
      </c>
      <c r="AQ61" s="778">
        <v>0.11837311733912299</v>
      </c>
      <c r="AR61" s="778">
        <v>0.124205545969146</v>
      </c>
      <c r="AS61" s="772">
        <v>4.05964561146041E-2</v>
      </c>
      <c r="AT61" s="771">
        <v>0.18824720913415999</v>
      </c>
      <c r="AU61" s="778">
        <v>0.15695506012610599</v>
      </c>
      <c r="AV61" s="778">
        <v>0.107816646831236</v>
      </c>
      <c r="AW61" s="780">
        <v>6.7398950705141694E-2</v>
      </c>
    </row>
    <row r="62" spans="1:49" s="777" customFormat="1" x14ac:dyDescent="0.2">
      <c r="A62" s="287" t="s">
        <v>290</v>
      </c>
      <c r="B62" s="297">
        <v>0.27725289318914798</v>
      </c>
      <c r="C62" s="265">
        <v>0.48523972833030699</v>
      </c>
      <c r="D62" s="265">
        <v>0.52639039054877201</v>
      </c>
      <c r="E62" s="647">
        <v>0.72579436726973501</v>
      </c>
      <c r="F62" s="306">
        <v>0.24200341491178101</v>
      </c>
      <c r="G62" s="265">
        <v>0.33453533723354201</v>
      </c>
      <c r="H62" s="265">
        <v>0.41655678911421101</v>
      </c>
      <c r="I62" s="647">
        <v>0.653069997666335</v>
      </c>
      <c r="J62" s="306">
        <v>0.12713836047625601</v>
      </c>
      <c r="K62" s="265">
        <v>0.310577189578714</v>
      </c>
      <c r="L62" s="265">
        <v>0.20865426764355899</v>
      </c>
      <c r="M62" s="647">
        <v>0.100199688621133</v>
      </c>
      <c r="N62" s="306">
        <v>8.4165868345422196E-2</v>
      </c>
      <c r="O62" s="265">
        <v>0.121847283813747</v>
      </c>
      <c r="P62" s="265">
        <v>5.12743440415806E-2</v>
      </c>
      <c r="Q62" s="266">
        <v>2.8227171190685699E-2</v>
      </c>
      <c r="R62" s="771">
        <v>0.32482829126409302</v>
      </c>
      <c r="S62" s="778">
        <v>0.47654611245295603</v>
      </c>
      <c r="T62" s="778">
        <v>0.563489119746999</v>
      </c>
      <c r="U62" s="772">
        <v>0.70753944114134004</v>
      </c>
      <c r="V62" s="771">
        <v>0.23439502368644599</v>
      </c>
      <c r="W62" s="778">
        <v>0.35841090285466398</v>
      </c>
      <c r="X62" s="778">
        <v>0.47318081080720098</v>
      </c>
      <c r="Y62" s="772">
        <v>0.65414681473653402</v>
      </c>
      <c r="Z62" s="771">
        <v>0.27840329801852898</v>
      </c>
      <c r="AA62" s="778">
        <v>0.247898800370455</v>
      </c>
      <c r="AB62" s="778">
        <v>0.16026628691667699</v>
      </c>
      <c r="AC62" s="772">
        <v>7.5462402942057805E-2</v>
      </c>
      <c r="AD62" s="771">
        <v>0.211467706901902</v>
      </c>
      <c r="AE62" s="778">
        <v>0.106828916912936</v>
      </c>
      <c r="AF62" s="778">
        <v>8.4622313472433194E-2</v>
      </c>
      <c r="AG62" s="779">
        <v>4.6700775208393101E-2</v>
      </c>
      <c r="AH62" s="771">
        <v>0.28175220155734898</v>
      </c>
      <c r="AI62" s="778">
        <v>0.45410131698370798</v>
      </c>
      <c r="AJ62" s="778">
        <v>0.55841699857512295</v>
      </c>
      <c r="AK62" s="772">
        <v>0.74645678771929502</v>
      </c>
      <c r="AL62" s="771">
        <v>0.21499200232659599</v>
      </c>
      <c r="AM62" s="778">
        <v>0.37648786505950199</v>
      </c>
      <c r="AN62" s="778">
        <v>0.47896315760622898</v>
      </c>
      <c r="AO62" s="772">
        <v>0.70994767535032199</v>
      </c>
      <c r="AP62" s="771">
        <v>0.23694650427483699</v>
      </c>
      <c r="AQ62" s="778">
        <v>0.170916597290976</v>
      </c>
      <c r="AR62" s="778">
        <v>0.14228406579962799</v>
      </c>
      <c r="AS62" s="772">
        <v>4.8909880611471002E-2</v>
      </c>
      <c r="AT62" s="771">
        <v>0.17889662408370999</v>
      </c>
      <c r="AU62" s="778">
        <v>0.112569803708286</v>
      </c>
      <c r="AV62" s="778">
        <v>9.4538667736075596E-2</v>
      </c>
      <c r="AW62" s="780">
        <v>6.4412101137392402E-2</v>
      </c>
    </row>
    <row r="63" spans="1:49" s="777" customFormat="1" x14ac:dyDescent="0.2">
      <c r="A63" s="287" t="s">
        <v>291</v>
      </c>
      <c r="B63" s="297">
        <v>0.34855411166469802</v>
      </c>
      <c r="C63" s="265">
        <v>0.51468851092084</v>
      </c>
      <c r="D63" s="265">
        <v>0.61703275774504796</v>
      </c>
      <c r="E63" s="647">
        <v>0.84411045553606501</v>
      </c>
      <c r="F63" s="306">
        <v>0.29133494272946697</v>
      </c>
      <c r="G63" s="265">
        <v>0.45981794739158299</v>
      </c>
      <c r="H63" s="265">
        <v>0.546667089893347</v>
      </c>
      <c r="I63" s="647">
        <v>0.80441715834795102</v>
      </c>
      <c r="J63" s="306">
        <v>0.16416150898909501</v>
      </c>
      <c r="K63" s="265">
        <v>0.106609264370575</v>
      </c>
      <c r="L63" s="265">
        <v>0.114038788003498</v>
      </c>
      <c r="M63" s="647">
        <v>4.7023818894538799E-2</v>
      </c>
      <c r="N63" s="306">
        <v>0.26510462717359301</v>
      </c>
      <c r="O63" s="265">
        <v>0.14373574942997699</v>
      </c>
      <c r="P63" s="265">
        <v>0.154905087710273</v>
      </c>
      <c r="Q63" s="266">
        <v>7.9375324695769897E-2</v>
      </c>
      <c r="R63" s="771">
        <v>0.36506297138083099</v>
      </c>
      <c r="S63" s="778">
        <v>0.55595182497179096</v>
      </c>
      <c r="T63" s="778">
        <v>0.61644955228001497</v>
      </c>
      <c r="U63" s="772">
        <v>0.77998285595382399</v>
      </c>
      <c r="V63" s="771">
        <v>0.26082222960460699</v>
      </c>
      <c r="W63" s="778">
        <v>0.47713049732910201</v>
      </c>
      <c r="X63" s="778">
        <v>0.54423601044993697</v>
      </c>
      <c r="Y63" s="772">
        <v>0.75138305860640198</v>
      </c>
      <c r="Z63" s="771">
        <v>0.28554181044968402</v>
      </c>
      <c r="AA63" s="778">
        <v>0.14177726216959299</v>
      </c>
      <c r="AB63" s="778">
        <v>0.11714428465879601</v>
      </c>
      <c r="AC63" s="772">
        <v>3.6667212784373897E-2</v>
      </c>
      <c r="AD63" s="771">
        <v>0.198794475128166</v>
      </c>
      <c r="AE63" s="778">
        <v>0.190026415381257</v>
      </c>
      <c r="AF63" s="778">
        <v>0.146369704573274</v>
      </c>
      <c r="AG63" s="779">
        <v>8.4128707861340205E-2</v>
      </c>
      <c r="AH63" s="771">
        <v>0.33437229777211702</v>
      </c>
      <c r="AI63" s="778">
        <v>0.50281338231042205</v>
      </c>
      <c r="AJ63" s="778">
        <v>0.61081549827791803</v>
      </c>
      <c r="AK63" s="772">
        <v>0.77745997286866098</v>
      </c>
      <c r="AL63" s="771">
        <v>0.28747900596463799</v>
      </c>
      <c r="AM63" s="778">
        <v>0.42288621787803798</v>
      </c>
      <c r="AN63" s="778">
        <v>0.53614500168159296</v>
      </c>
      <c r="AO63" s="772">
        <v>0.74215219189065096</v>
      </c>
      <c r="AP63" s="771">
        <v>0.140242753720699</v>
      </c>
      <c r="AQ63" s="778">
        <v>0.15895989892934001</v>
      </c>
      <c r="AR63" s="778">
        <v>0.122247219998256</v>
      </c>
      <c r="AS63" s="772">
        <v>4.5414274959689603E-2</v>
      </c>
      <c r="AT63" s="771">
        <v>0.203783943806012</v>
      </c>
      <c r="AU63" s="778">
        <v>0.18260273655994999</v>
      </c>
      <c r="AV63" s="778">
        <v>0.120162243573181</v>
      </c>
      <c r="AW63" s="780">
        <v>8.6634981476801098E-2</v>
      </c>
    </row>
    <row r="64" spans="1:49" s="777" customFormat="1" x14ac:dyDescent="0.2">
      <c r="A64" s="287" t="s">
        <v>292</v>
      </c>
      <c r="B64" s="297">
        <v>0.38581192552439297</v>
      </c>
      <c r="C64" s="265">
        <v>0.52429154294430802</v>
      </c>
      <c r="D64" s="265">
        <v>0.593652524683975</v>
      </c>
      <c r="E64" s="647">
        <v>0.78993027302429797</v>
      </c>
      <c r="F64" s="306">
        <v>0.38581192552439297</v>
      </c>
      <c r="G64" s="265">
        <v>0.46526024273030903</v>
      </c>
      <c r="H64" s="265">
        <v>0.54546893688876397</v>
      </c>
      <c r="I64" s="647">
        <v>0.75745778200618397</v>
      </c>
      <c r="J64" s="306">
        <v>0</v>
      </c>
      <c r="K64" s="265">
        <v>0.11259250889780199</v>
      </c>
      <c r="L64" s="265">
        <v>8.1164630472785507E-2</v>
      </c>
      <c r="M64" s="647">
        <v>4.1108047288516997E-2</v>
      </c>
      <c r="N64" s="306">
        <v>0.25229077580940701</v>
      </c>
      <c r="O64" s="265">
        <v>0.14083950059318701</v>
      </c>
      <c r="P64" s="265">
        <v>0.14586522602245899</v>
      </c>
      <c r="Q64" s="266">
        <v>4.6004880986339598E-2</v>
      </c>
      <c r="R64" s="771">
        <v>0.37851232102184901</v>
      </c>
      <c r="S64" s="778">
        <v>0.53259540993891297</v>
      </c>
      <c r="T64" s="778">
        <v>0.63792073834184204</v>
      </c>
      <c r="U64" s="772">
        <v>0.79047081038387701</v>
      </c>
      <c r="V64" s="771">
        <v>0.34159312968070998</v>
      </c>
      <c r="W64" s="778">
        <v>0.45187115162561298</v>
      </c>
      <c r="X64" s="778">
        <v>0.55498051603620802</v>
      </c>
      <c r="Y64" s="772">
        <v>0.75925431920536002</v>
      </c>
      <c r="Z64" s="771">
        <v>9.7537621077882899E-2</v>
      </c>
      <c r="AA64" s="778">
        <v>0.15156769436401801</v>
      </c>
      <c r="AB64" s="778">
        <v>0.13001650098603501</v>
      </c>
      <c r="AC64" s="772">
        <v>3.94910106337222E-2</v>
      </c>
      <c r="AD64" s="771">
        <v>0.310947154102789</v>
      </c>
      <c r="AE64" s="778">
        <v>0.17349675620991301</v>
      </c>
      <c r="AF64" s="778">
        <v>0.16023986799211201</v>
      </c>
      <c r="AG64" s="779">
        <v>6.9670400931691398E-2</v>
      </c>
      <c r="AH64" s="771">
        <v>0.40834798507254599</v>
      </c>
      <c r="AI64" s="778">
        <v>0.57165517927535103</v>
      </c>
      <c r="AJ64" s="778">
        <v>0.62572903310174499</v>
      </c>
      <c r="AK64" s="772">
        <v>0.77999075264190998</v>
      </c>
      <c r="AL64" s="771">
        <v>0.35756524001956802</v>
      </c>
      <c r="AM64" s="778">
        <v>0.49138799021541901</v>
      </c>
      <c r="AN64" s="778">
        <v>0.55322644774159002</v>
      </c>
      <c r="AO64" s="772">
        <v>0.738837181987133</v>
      </c>
      <c r="AP64" s="771">
        <v>0.12436144393845</v>
      </c>
      <c r="AQ64" s="778">
        <v>0.14041189858837899</v>
      </c>
      <c r="AR64" s="778">
        <v>0.115868980860228</v>
      </c>
      <c r="AS64" s="772">
        <v>5.2761613538858998E-2</v>
      </c>
      <c r="AT64" s="771">
        <v>0.19000366219272199</v>
      </c>
      <c r="AU64" s="778">
        <v>0.19829356230511699</v>
      </c>
      <c r="AV64" s="778">
        <v>0.14946529189872201</v>
      </c>
      <c r="AW64" s="780">
        <v>8.1386704977560495E-2</v>
      </c>
    </row>
    <row r="65" spans="1:49" s="777" customFormat="1" x14ac:dyDescent="0.2">
      <c r="A65" s="287" t="s">
        <v>293</v>
      </c>
      <c r="B65" s="297">
        <v>0.45906855655192402</v>
      </c>
      <c r="C65" s="265">
        <v>0.55099176646706605</v>
      </c>
      <c r="D65" s="265">
        <v>0.63442325452232295</v>
      </c>
      <c r="E65" s="647">
        <v>0.78511477961202802</v>
      </c>
      <c r="F65" s="306">
        <v>0.442059589239225</v>
      </c>
      <c r="G65" s="265">
        <v>0.49313872255489</v>
      </c>
      <c r="H65" s="265">
        <v>0.56173672687819298</v>
      </c>
      <c r="I65" s="647">
        <v>0.75206492134956404</v>
      </c>
      <c r="J65" s="306">
        <v>3.7051039697542497E-2</v>
      </c>
      <c r="K65" s="265">
        <v>0.104998018905304</v>
      </c>
      <c r="L65" s="265">
        <v>0.114571033022517</v>
      </c>
      <c r="M65" s="647">
        <v>4.2095575221238898E-2</v>
      </c>
      <c r="N65" s="306">
        <v>0.128418399495904</v>
      </c>
      <c r="O65" s="265">
        <v>0.16602988622856199</v>
      </c>
      <c r="P65" s="265">
        <v>0.11189380675108899</v>
      </c>
      <c r="Q65" s="266">
        <v>5.5079646017699102E-2</v>
      </c>
      <c r="R65" s="771">
        <v>0.37392991338338499</v>
      </c>
      <c r="S65" s="778">
        <v>0.56140133416698801</v>
      </c>
      <c r="T65" s="778">
        <v>0.66025144168165195</v>
      </c>
      <c r="U65" s="772">
        <v>0.78892274597372902</v>
      </c>
      <c r="V65" s="771">
        <v>0.32111252947921798</v>
      </c>
      <c r="W65" s="778">
        <v>0.49810749898817802</v>
      </c>
      <c r="X65" s="778">
        <v>0.57764049936958695</v>
      </c>
      <c r="Y65" s="772">
        <v>0.75120498510441802</v>
      </c>
      <c r="Z65" s="771">
        <v>0.14124942138558899</v>
      </c>
      <c r="AA65" s="778">
        <v>0.112742580622338</v>
      </c>
      <c r="AB65" s="778">
        <v>0.12512042700225801</v>
      </c>
      <c r="AC65" s="772">
        <v>4.7809194324544203E-2</v>
      </c>
      <c r="AD65" s="771">
        <v>0.193401866995834</v>
      </c>
      <c r="AE65" s="778">
        <v>0.185673211926629</v>
      </c>
      <c r="AF65" s="778">
        <v>0.118788177609773</v>
      </c>
      <c r="AG65" s="779">
        <v>7.5158564646415696E-2</v>
      </c>
      <c r="AH65" s="771">
        <v>0.33914923594680602</v>
      </c>
      <c r="AI65" s="778">
        <v>0.57670927632786595</v>
      </c>
      <c r="AJ65" s="778">
        <v>0.65380904486861302</v>
      </c>
      <c r="AK65" s="772">
        <v>0.80027287175027695</v>
      </c>
      <c r="AL65" s="771">
        <v>0.29172571117246798</v>
      </c>
      <c r="AM65" s="778">
        <v>0.51542012343561505</v>
      </c>
      <c r="AN65" s="778">
        <v>0.57289772307144304</v>
      </c>
      <c r="AO65" s="772">
        <v>0.76283971533379302</v>
      </c>
      <c r="AP65" s="771">
        <v>0.139830846565068</v>
      </c>
      <c r="AQ65" s="778">
        <v>0.106273915485638</v>
      </c>
      <c r="AR65" s="778">
        <v>0.123753751087107</v>
      </c>
      <c r="AS65" s="772">
        <v>4.6775490883021201E-2</v>
      </c>
      <c r="AT65" s="771">
        <v>0.14042128780020699</v>
      </c>
      <c r="AU65" s="778">
        <v>0.15651433892099401</v>
      </c>
      <c r="AV65" s="778">
        <v>0.11478638800446</v>
      </c>
      <c r="AW65" s="780">
        <v>8.0766665542578595E-2</v>
      </c>
    </row>
    <row r="66" spans="1:49" s="777" customFormat="1" x14ac:dyDescent="0.2">
      <c r="A66" s="287" t="s">
        <v>294</v>
      </c>
      <c r="B66" s="297">
        <v>0.343045220377791</v>
      </c>
      <c r="C66" s="265">
        <v>0.55000459485877096</v>
      </c>
      <c r="D66" s="265">
        <v>0.642905689970664</v>
      </c>
      <c r="E66" s="647">
        <v>0.75983936702960497</v>
      </c>
      <c r="F66" s="306">
        <v>0.31053234115626799</v>
      </c>
      <c r="G66" s="265">
        <v>0.48926891619813001</v>
      </c>
      <c r="H66" s="265">
        <v>0.56927009207354295</v>
      </c>
      <c r="I66" s="647">
        <v>0.74271235463552798</v>
      </c>
      <c r="J66" s="306">
        <v>9.4777240113465694E-2</v>
      </c>
      <c r="K66" s="265">
        <v>0.110427584111795</v>
      </c>
      <c r="L66" s="265">
        <v>0.114535613925709</v>
      </c>
      <c r="M66" s="647">
        <v>2.2540306724341298E-2</v>
      </c>
      <c r="N66" s="306">
        <v>0.29300850992825</v>
      </c>
      <c r="O66" s="265">
        <v>0.17701830333409299</v>
      </c>
      <c r="P66" s="265">
        <v>0.16503573590668</v>
      </c>
      <c r="Q66" s="266">
        <v>6.7038930397168697E-2</v>
      </c>
      <c r="R66" s="771">
        <v>0.40620924656093599</v>
      </c>
      <c r="S66" s="778">
        <v>0.571389912113484</v>
      </c>
      <c r="T66" s="778">
        <v>0.64849523075299098</v>
      </c>
      <c r="U66" s="772">
        <v>0.77743485836020998</v>
      </c>
      <c r="V66" s="771">
        <v>0.35197380130281603</v>
      </c>
      <c r="W66" s="778">
        <v>0.50200952931981901</v>
      </c>
      <c r="X66" s="778">
        <v>0.56510916253146404</v>
      </c>
      <c r="Y66" s="772">
        <v>0.74605024234712103</v>
      </c>
      <c r="Z66" s="771">
        <v>0.13351602829647599</v>
      </c>
      <c r="AA66" s="778">
        <v>0.121423884676293</v>
      </c>
      <c r="AB66" s="778">
        <v>0.12858393441799901</v>
      </c>
      <c r="AC66" s="772">
        <v>4.0369447903694497E-2</v>
      </c>
      <c r="AD66" s="771">
        <v>0.32903415970938799</v>
      </c>
      <c r="AE66" s="778">
        <v>0.15144499972866199</v>
      </c>
      <c r="AF66" s="778">
        <v>0.13529810479158999</v>
      </c>
      <c r="AG66" s="779">
        <v>6.8458996064336794E-2</v>
      </c>
      <c r="AH66" s="771">
        <v>0.33231492255108702</v>
      </c>
      <c r="AI66" s="778">
        <v>0.55887415692804698</v>
      </c>
      <c r="AJ66" s="778">
        <v>0.657446809730447</v>
      </c>
      <c r="AK66" s="772">
        <v>0.78381172520709197</v>
      </c>
      <c r="AL66" s="771">
        <v>0.29914006254090603</v>
      </c>
      <c r="AM66" s="778">
        <v>0.49935191542899898</v>
      </c>
      <c r="AN66" s="778">
        <v>0.57743532059782499</v>
      </c>
      <c r="AO66" s="772">
        <v>0.75124832269723296</v>
      </c>
      <c r="AP66" s="771">
        <v>9.9829582600465594E-2</v>
      </c>
      <c r="AQ66" s="778">
        <v>0.106503835901489</v>
      </c>
      <c r="AR66" s="778">
        <v>0.121700323050357</v>
      </c>
      <c r="AS66" s="772">
        <v>4.1544929046902802E-2</v>
      </c>
      <c r="AT66" s="771">
        <v>0.18898277498611801</v>
      </c>
      <c r="AU66" s="778">
        <v>0.159242689542235</v>
      </c>
      <c r="AV66" s="778">
        <v>0.120082367987197</v>
      </c>
      <c r="AW66" s="780">
        <v>8.3362617636827896E-2</v>
      </c>
    </row>
    <row r="67" spans="1:49" s="777" customFormat="1" x14ac:dyDescent="0.2">
      <c r="A67" s="287" t="s">
        <v>295</v>
      </c>
      <c r="B67" s="297">
        <v>0.22411759368478401</v>
      </c>
      <c r="C67" s="265">
        <v>0.55890228128424202</v>
      </c>
      <c r="D67" s="265">
        <v>0.68518070034455802</v>
      </c>
      <c r="E67" s="647">
        <v>0.75620682491040403</v>
      </c>
      <c r="F67" s="306">
        <v>0.22411759368478401</v>
      </c>
      <c r="G67" s="265">
        <v>0.505482826518591</v>
      </c>
      <c r="H67" s="265">
        <v>0.61359408196739396</v>
      </c>
      <c r="I67" s="647">
        <v>0.72717238871864098</v>
      </c>
      <c r="J67" s="306">
        <v>0</v>
      </c>
      <c r="K67" s="265">
        <v>9.5579239080764794E-2</v>
      </c>
      <c r="L67" s="265">
        <v>0.10447845121902199</v>
      </c>
      <c r="M67" s="647">
        <v>3.8394834898775702E-2</v>
      </c>
      <c r="N67" s="306">
        <v>0.40404858299595098</v>
      </c>
      <c r="O67" s="265">
        <v>0.180707262783944</v>
      </c>
      <c r="P67" s="265">
        <v>0.14207334216973899</v>
      </c>
      <c r="Q67" s="266">
        <v>6.3396122739838898E-2</v>
      </c>
      <c r="R67" s="771">
        <v>0.39609978742917301</v>
      </c>
      <c r="S67" s="778">
        <v>0.55884381470344302</v>
      </c>
      <c r="T67" s="778">
        <v>0.64957689489014403</v>
      </c>
      <c r="U67" s="772">
        <v>0.79104834967125504</v>
      </c>
      <c r="V67" s="771">
        <v>0.35790102304153998</v>
      </c>
      <c r="W67" s="778">
        <v>0.49144997771521698</v>
      </c>
      <c r="X67" s="778">
        <v>0.58301050288886502</v>
      </c>
      <c r="Y67" s="772">
        <v>0.76731148002944105</v>
      </c>
      <c r="Z67" s="771">
        <v>9.6437225163779894E-2</v>
      </c>
      <c r="AA67" s="778">
        <v>0.12059512016606801</v>
      </c>
      <c r="AB67" s="778">
        <v>0.102476538997799</v>
      </c>
      <c r="AC67" s="772">
        <v>3.0006850594756201E-2</v>
      </c>
      <c r="AD67" s="771">
        <v>0.19236291842412301</v>
      </c>
      <c r="AE67" s="778">
        <v>0.169045170327278</v>
      </c>
      <c r="AF67" s="778">
        <v>0.13320575768350301</v>
      </c>
      <c r="AG67" s="779">
        <v>8.5436881111041904E-2</v>
      </c>
      <c r="AH67" s="771">
        <v>0.37394156527003303</v>
      </c>
      <c r="AI67" s="778">
        <v>0.56382914820846797</v>
      </c>
      <c r="AJ67" s="778">
        <v>0.66895242882475303</v>
      </c>
      <c r="AK67" s="772">
        <v>0.78781899656488097</v>
      </c>
      <c r="AL67" s="771">
        <v>0.357264939422959</v>
      </c>
      <c r="AM67" s="778">
        <v>0.50213920529193401</v>
      </c>
      <c r="AN67" s="778">
        <v>0.60193267149778695</v>
      </c>
      <c r="AO67" s="772">
        <v>0.76964519152087996</v>
      </c>
      <c r="AP67" s="771">
        <v>4.4596876613679802E-2</v>
      </c>
      <c r="AQ67" s="778">
        <v>0.109412475592207</v>
      </c>
      <c r="AR67" s="778">
        <v>0.100186133481434</v>
      </c>
      <c r="AS67" s="772">
        <v>2.30685032009183E-2</v>
      </c>
      <c r="AT67" s="771">
        <v>0.18331402732614099</v>
      </c>
      <c r="AU67" s="778">
        <v>0.160885192951324</v>
      </c>
      <c r="AV67" s="778">
        <v>0.11200870704607201</v>
      </c>
      <c r="AW67" s="780">
        <v>9.0060290863478804E-2</v>
      </c>
    </row>
    <row r="68" spans="1:49" s="777" customFormat="1" x14ac:dyDescent="0.2">
      <c r="A68" s="287" t="s">
        <v>296</v>
      </c>
      <c r="B68" s="297">
        <v>0.27454624972665598</v>
      </c>
      <c r="C68" s="265">
        <v>0.524816122757366</v>
      </c>
      <c r="D68" s="265">
        <v>0.65993185616007299</v>
      </c>
      <c r="E68" s="647">
        <v>0.74292498235256399</v>
      </c>
      <c r="F68" s="306">
        <v>0.27454624972665598</v>
      </c>
      <c r="G68" s="265">
        <v>0.47551782002153897</v>
      </c>
      <c r="H68" s="265">
        <v>0.60964864688903797</v>
      </c>
      <c r="I68" s="647">
        <v>0.74011422704229002</v>
      </c>
      <c r="J68" s="306">
        <v>0</v>
      </c>
      <c r="K68" s="265">
        <v>9.39344288373129E-2</v>
      </c>
      <c r="L68" s="265">
        <v>7.6194547666809206E-2</v>
      </c>
      <c r="M68" s="647">
        <v>3.7833635656905899E-3</v>
      </c>
      <c r="N68" s="306">
        <v>0.44603743528474699</v>
      </c>
      <c r="O68" s="265">
        <v>0.19400919459777599</v>
      </c>
      <c r="P68" s="265">
        <v>9.07461606761156E-2</v>
      </c>
      <c r="Q68" s="266">
        <v>6.2520514813855094E-2</v>
      </c>
      <c r="R68" s="771">
        <v>0.370645869515352</v>
      </c>
      <c r="S68" s="778">
        <v>0.57461355570009598</v>
      </c>
      <c r="T68" s="778">
        <v>0.64952654505276697</v>
      </c>
      <c r="U68" s="772">
        <v>0.78180784180626595</v>
      </c>
      <c r="V68" s="771">
        <v>0.327489595962906</v>
      </c>
      <c r="W68" s="778">
        <v>0.52262010679215098</v>
      </c>
      <c r="X68" s="778">
        <v>0.59456360130664598</v>
      </c>
      <c r="Y68" s="772">
        <v>0.75806080147397503</v>
      </c>
      <c r="Z68" s="771">
        <v>0.11643532844134</v>
      </c>
      <c r="AA68" s="778">
        <v>9.0484201759906999E-2</v>
      </c>
      <c r="AB68" s="778">
        <v>8.46200115526545E-2</v>
      </c>
      <c r="AC68" s="772">
        <v>3.0374523076445999E-2</v>
      </c>
      <c r="AD68" s="771">
        <v>0.165424021846973</v>
      </c>
      <c r="AE68" s="778">
        <v>0.15881042351201199</v>
      </c>
      <c r="AF68" s="778">
        <v>0.12892348673752099</v>
      </c>
      <c r="AG68" s="779">
        <v>8.2748578435109299E-2</v>
      </c>
      <c r="AH68" s="771">
        <v>0.38099505866009897</v>
      </c>
      <c r="AI68" s="778">
        <v>0.56983973747032801</v>
      </c>
      <c r="AJ68" s="778">
        <v>0.66757112381594896</v>
      </c>
      <c r="AK68" s="772">
        <v>0.793045624067093</v>
      </c>
      <c r="AL68" s="771">
        <v>0.34035094371491598</v>
      </c>
      <c r="AM68" s="778">
        <v>0.52149709133473598</v>
      </c>
      <c r="AN68" s="778">
        <v>0.61434308982328201</v>
      </c>
      <c r="AO68" s="772">
        <v>0.77223096081684295</v>
      </c>
      <c r="AP68" s="771">
        <v>0.106678850607991</v>
      </c>
      <c r="AQ68" s="778">
        <v>8.4835512437581195E-2</v>
      </c>
      <c r="AR68" s="778">
        <v>7.9733877176122903E-2</v>
      </c>
      <c r="AS68" s="772">
        <v>2.62464890021127E-2</v>
      </c>
      <c r="AT68" s="771">
        <v>0.154435980023162</v>
      </c>
      <c r="AU68" s="778">
        <v>0.147291302403976</v>
      </c>
      <c r="AV68" s="778">
        <v>0.119961042741615</v>
      </c>
      <c r="AW68" s="780">
        <v>8.8506527495396295E-2</v>
      </c>
    </row>
    <row r="69" spans="1:49" s="777" customFormat="1" x14ac:dyDescent="0.2">
      <c r="A69" s="287" t="s">
        <v>297</v>
      </c>
      <c r="B69" s="297">
        <v>0.31073816703815399</v>
      </c>
      <c r="C69" s="265">
        <v>0.54715186373188796</v>
      </c>
      <c r="D69" s="265">
        <v>0.645634839761553</v>
      </c>
      <c r="E69" s="647">
        <v>0.79658385093167705</v>
      </c>
      <c r="F69" s="306">
        <v>0.31073816703815399</v>
      </c>
      <c r="G69" s="265">
        <v>0.50518010544556302</v>
      </c>
      <c r="H69" s="265">
        <v>0.58516966423803896</v>
      </c>
      <c r="I69" s="647">
        <v>0.76763363448146105</v>
      </c>
      <c r="J69" s="306">
        <v>0</v>
      </c>
      <c r="K69" s="265">
        <v>7.6709522654375903E-2</v>
      </c>
      <c r="L69" s="265">
        <v>9.3652281134401993E-2</v>
      </c>
      <c r="M69" s="647">
        <v>3.6342961781558297E-2</v>
      </c>
      <c r="N69" s="306">
        <v>0.35337552742616002</v>
      </c>
      <c r="O69" s="265">
        <v>0.116870165224657</v>
      </c>
      <c r="P69" s="265">
        <v>8.6254007398273699E-2</v>
      </c>
      <c r="Q69" s="266">
        <v>2.87672042058007E-2</v>
      </c>
      <c r="R69" s="771">
        <v>0.37935651147267702</v>
      </c>
      <c r="S69" s="778">
        <v>0.577649490030409</v>
      </c>
      <c r="T69" s="778">
        <v>0.64032127047296405</v>
      </c>
      <c r="U69" s="772">
        <v>0.77945077150424302</v>
      </c>
      <c r="V69" s="771">
        <v>0.362808230541591</v>
      </c>
      <c r="W69" s="778">
        <v>0.51997652868070099</v>
      </c>
      <c r="X69" s="778">
        <v>0.58900058981447101</v>
      </c>
      <c r="Y69" s="772">
        <v>0.74869721358194896</v>
      </c>
      <c r="Z69" s="771">
        <v>4.3621976770203998E-2</v>
      </c>
      <c r="AA69" s="778">
        <v>9.9840755241855206E-2</v>
      </c>
      <c r="AB69" s="778">
        <v>8.0148330260192593E-2</v>
      </c>
      <c r="AC69" s="772">
        <v>3.9455420466058801E-2</v>
      </c>
      <c r="AD69" s="771">
        <v>0.22334777567584099</v>
      </c>
      <c r="AE69" s="778">
        <v>0.13858371183571799</v>
      </c>
      <c r="AF69" s="778">
        <v>0.101533292358123</v>
      </c>
      <c r="AG69" s="779">
        <v>4.9183130699088098E-2</v>
      </c>
      <c r="AH69" s="771">
        <v>0.34952483289577901</v>
      </c>
      <c r="AI69" s="778">
        <v>0.57592967123969396</v>
      </c>
      <c r="AJ69" s="778">
        <v>0.65370747664148898</v>
      </c>
      <c r="AK69" s="772">
        <v>0.79066649573393799</v>
      </c>
      <c r="AL69" s="771">
        <v>0.33307088058878798</v>
      </c>
      <c r="AM69" s="778">
        <v>0.52841242864280302</v>
      </c>
      <c r="AN69" s="778">
        <v>0.60243075344493802</v>
      </c>
      <c r="AO69" s="772">
        <v>0.75865557399843797</v>
      </c>
      <c r="AP69" s="771">
        <v>4.7075202556202199E-2</v>
      </c>
      <c r="AQ69" s="778">
        <v>8.2505286617044593E-2</v>
      </c>
      <c r="AR69" s="778">
        <v>7.8439860379129506E-2</v>
      </c>
      <c r="AS69" s="772">
        <v>4.0485997456848603E-2</v>
      </c>
      <c r="AT69" s="771">
        <v>0.138206093803492</v>
      </c>
      <c r="AU69" s="778">
        <v>0.13046959517260001</v>
      </c>
      <c r="AV69" s="778">
        <v>9.7236132051974497E-2</v>
      </c>
      <c r="AW69" s="780">
        <v>6.5003072467647804E-2</v>
      </c>
    </row>
    <row r="70" spans="1:49" s="777" customFormat="1" x14ac:dyDescent="0.2">
      <c r="A70" s="287" t="s">
        <v>298</v>
      </c>
      <c r="B70" s="297">
        <v>0.22272840221982901</v>
      </c>
      <c r="C70" s="265">
        <v>0.590314590790328</v>
      </c>
      <c r="D70" s="265">
        <v>0.67264595614384004</v>
      </c>
      <c r="E70" s="647">
        <v>0.78573636406866698</v>
      </c>
      <c r="F70" s="306">
        <v>0.22272840221982901</v>
      </c>
      <c r="G70" s="265">
        <v>0.54782293507317303</v>
      </c>
      <c r="H70" s="265">
        <v>0.59958651284462305</v>
      </c>
      <c r="I70" s="647">
        <v>0.77122069523039605</v>
      </c>
      <c r="J70" s="306">
        <v>0</v>
      </c>
      <c r="K70" s="265">
        <v>7.1981374643419097E-2</v>
      </c>
      <c r="L70" s="265">
        <v>0.108615004122012</v>
      </c>
      <c r="M70" s="647">
        <v>1.8473968498933301E-2</v>
      </c>
      <c r="N70" s="306">
        <v>0.10859055410933401</v>
      </c>
      <c r="O70" s="265">
        <v>0.25283665715784198</v>
      </c>
      <c r="P70" s="265">
        <v>0.12740600021506099</v>
      </c>
      <c r="Q70" s="266">
        <v>4.5254414234487797E-2</v>
      </c>
      <c r="R70" s="771">
        <v>0.42078950650646502</v>
      </c>
      <c r="S70" s="778">
        <v>0.573875330993462</v>
      </c>
      <c r="T70" s="778">
        <v>0.648187457933736</v>
      </c>
      <c r="U70" s="772">
        <v>0.78677068064295996</v>
      </c>
      <c r="V70" s="771">
        <v>0.39383167726825502</v>
      </c>
      <c r="W70" s="778">
        <v>0.526830315882583</v>
      </c>
      <c r="X70" s="778">
        <v>0.59798102234092998</v>
      </c>
      <c r="Y70" s="772">
        <v>0.76543151739705895</v>
      </c>
      <c r="Z70" s="771">
        <v>6.4064879996706597E-2</v>
      </c>
      <c r="AA70" s="778">
        <v>8.19777616672204E-2</v>
      </c>
      <c r="AB70" s="778">
        <v>7.7456660073077596E-2</v>
      </c>
      <c r="AC70" s="772">
        <v>2.7122468809415601E-2</v>
      </c>
      <c r="AD70" s="771">
        <v>0.19635255856078401</v>
      </c>
      <c r="AE70" s="778">
        <v>0.16007746241430301</v>
      </c>
      <c r="AF70" s="778">
        <v>0.11431967786950301</v>
      </c>
      <c r="AG70" s="779">
        <v>6.9736759999643405E-2</v>
      </c>
      <c r="AH70" s="771">
        <v>0.401296805769702</v>
      </c>
      <c r="AI70" s="778">
        <v>0.58248640144457997</v>
      </c>
      <c r="AJ70" s="778">
        <v>0.68016846345065196</v>
      </c>
      <c r="AK70" s="772">
        <v>0.798448049228624</v>
      </c>
      <c r="AL70" s="771">
        <v>0.375309463104608</v>
      </c>
      <c r="AM70" s="778">
        <v>0.53858360733737098</v>
      </c>
      <c r="AN70" s="778">
        <v>0.62327812128237503</v>
      </c>
      <c r="AO70" s="772">
        <v>0.77331811480707702</v>
      </c>
      <c r="AP70" s="771">
        <v>6.4758408966774303E-2</v>
      </c>
      <c r="AQ70" s="778">
        <v>7.5371363174023306E-2</v>
      </c>
      <c r="AR70" s="778">
        <v>8.3641546506961803E-2</v>
      </c>
      <c r="AS70" s="772">
        <v>3.1473474630972699E-2</v>
      </c>
      <c r="AT70" s="771">
        <v>0.161476437314404</v>
      </c>
      <c r="AU70" s="778">
        <v>0.145226741006419</v>
      </c>
      <c r="AV70" s="778">
        <v>0.108106003801838</v>
      </c>
      <c r="AW70" s="780">
        <v>7.0376763049698102E-2</v>
      </c>
    </row>
    <row r="71" spans="1:49" s="777" customFormat="1" x14ac:dyDescent="0.2">
      <c r="A71" s="287" t="s">
        <v>299</v>
      </c>
      <c r="B71" s="297">
        <v>0.55890083632019105</v>
      </c>
      <c r="C71" s="265">
        <v>0.549409517937124</v>
      </c>
      <c r="D71" s="265">
        <v>0.64668305471828702</v>
      </c>
      <c r="E71" s="647">
        <v>0.73654664218136201</v>
      </c>
      <c r="F71" s="306">
        <v>0.52751891676622897</v>
      </c>
      <c r="G71" s="265">
        <v>0.49074668790518</v>
      </c>
      <c r="H71" s="265">
        <v>0.58905416232892005</v>
      </c>
      <c r="I71" s="647">
        <v>0.69135730723633704</v>
      </c>
      <c r="J71" s="306">
        <v>5.6149351574747E-2</v>
      </c>
      <c r="K71" s="265">
        <v>0.10677432428219601</v>
      </c>
      <c r="L71" s="265">
        <v>8.9114585528256601E-2</v>
      </c>
      <c r="M71" s="647">
        <v>6.1352984803774602E-2</v>
      </c>
      <c r="N71" s="306">
        <v>0.201795639162035</v>
      </c>
      <c r="O71" s="265">
        <v>0.169856906817969</v>
      </c>
      <c r="P71" s="265">
        <v>8.4360908592861106E-2</v>
      </c>
      <c r="Q71" s="266">
        <v>5.6398036956967698E-2</v>
      </c>
      <c r="R71" s="771">
        <v>0.44680821003330801</v>
      </c>
      <c r="S71" s="778">
        <v>0.56705220336346596</v>
      </c>
      <c r="T71" s="778">
        <v>0.66109634809711204</v>
      </c>
      <c r="U71" s="772">
        <v>0.783452914934327</v>
      </c>
      <c r="V71" s="771">
        <v>0.40683886873624697</v>
      </c>
      <c r="W71" s="778">
        <v>0.52326866753995105</v>
      </c>
      <c r="X71" s="778">
        <v>0.60429110149356202</v>
      </c>
      <c r="Y71" s="772">
        <v>0.76539374910832403</v>
      </c>
      <c r="Z71" s="771">
        <v>8.9455252610692607E-2</v>
      </c>
      <c r="AA71" s="778">
        <v>7.72125309871175E-2</v>
      </c>
      <c r="AB71" s="778">
        <v>8.5925821201489699E-2</v>
      </c>
      <c r="AC71" s="772">
        <v>2.3050735381484E-2</v>
      </c>
      <c r="AD71" s="771">
        <v>0.17755081067834499</v>
      </c>
      <c r="AE71" s="778">
        <v>0.16104284349981701</v>
      </c>
      <c r="AF71" s="778">
        <v>0.111635036442037</v>
      </c>
      <c r="AG71" s="779">
        <v>5.78334788426072E-2</v>
      </c>
      <c r="AH71" s="771">
        <v>0.41395100494527098</v>
      </c>
      <c r="AI71" s="778">
        <v>0.57808624849400803</v>
      </c>
      <c r="AJ71" s="778">
        <v>0.67565955711445402</v>
      </c>
      <c r="AK71" s="772">
        <v>0.79444096140939102</v>
      </c>
      <c r="AL71" s="771">
        <v>0.38729654254755602</v>
      </c>
      <c r="AM71" s="778">
        <v>0.53178892626526997</v>
      </c>
      <c r="AN71" s="778">
        <v>0.61503532058710997</v>
      </c>
      <c r="AO71" s="772">
        <v>0.77553356766843795</v>
      </c>
      <c r="AP71" s="771">
        <v>6.4390379729212396E-2</v>
      </c>
      <c r="AQ71" s="778">
        <v>8.0087222883001602E-2</v>
      </c>
      <c r="AR71" s="778">
        <v>8.9726010516675697E-2</v>
      </c>
      <c r="AS71" s="772">
        <v>2.3799620940252501E-2</v>
      </c>
      <c r="AT71" s="771">
        <v>0.111852948342332</v>
      </c>
      <c r="AU71" s="778">
        <v>0.13450026136561599</v>
      </c>
      <c r="AV71" s="778">
        <v>0.118834812262959</v>
      </c>
      <c r="AW71" s="780">
        <v>6.1853409821475802E-2</v>
      </c>
    </row>
    <row r="72" spans="1:49" s="777" customFormat="1" x14ac:dyDescent="0.2">
      <c r="A72" s="287" t="s">
        <v>300</v>
      </c>
      <c r="B72" s="297">
        <v>0.30832759807295301</v>
      </c>
      <c r="C72" s="265">
        <v>0.535130449141347</v>
      </c>
      <c r="D72" s="265">
        <v>0.67012305022140095</v>
      </c>
      <c r="E72" s="647">
        <v>0.74672259467727897</v>
      </c>
      <c r="F72" s="306">
        <v>0.24462797277663101</v>
      </c>
      <c r="G72" s="265">
        <v>0.47821169088507298</v>
      </c>
      <c r="H72" s="265">
        <v>0.62834605371487096</v>
      </c>
      <c r="I72" s="647">
        <v>0.721758147205392</v>
      </c>
      <c r="J72" s="306">
        <v>0.20659722222222199</v>
      </c>
      <c r="K72" s="265">
        <v>0.106364267530664</v>
      </c>
      <c r="L72" s="265">
        <v>6.2342276530747802E-2</v>
      </c>
      <c r="M72" s="647">
        <v>3.3432023685684598E-2</v>
      </c>
      <c r="N72" s="306">
        <v>0.328869047619048</v>
      </c>
      <c r="O72" s="265">
        <v>0.158296690580884</v>
      </c>
      <c r="P72" s="265">
        <v>0.114482334971444</v>
      </c>
      <c r="Q72" s="266">
        <v>5.2444586700808198E-2</v>
      </c>
      <c r="R72" s="771">
        <v>0.43493132700110998</v>
      </c>
      <c r="S72" s="778">
        <v>0.56373007174276102</v>
      </c>
      <c r="T72" s="778">
        <v>0.64998448620487004</v>
      </c>
      <c r="U72" s="772">
        <v>0.79175739640834997</v>
      </c>
      <c r="V72" s="771">
        <v>0.39702901316042799</v>
      </c>
      <c r="W72" s="778">
        <v>0.516945873222037</v>
      </c>
      <c r="X72" s="778">
        <v>0.59956541127247998</v>
      </c>
      <c r="Y72" s="772">
        <v>0.77474563224277904</v>
      </c>
      <c r="Z72" s="771">
        <v>8.7145513527437199E-2</v>
      </c>
      <c r="AA72" s="778">
        <v>8.2990425499372897E-2</v>
      </c>
      <c r="AB72" s="778">
        <v>7.7569658972595906E-2</v>
      </c>
      <c r="AC72" s="772">
        <v>2.148608177548E-2</v>
      </c>
      <c r="AD72" s="771">
        <v>0.22514066763799101</v>
      </c>
      <c r="AE72" s="778">
        <v>0.159541158116913</v>
      </c>
      <c r="AF72" s="778">
        <v>0.111636577998348</v>
      </c>
      <c r="AG72" s="779">
        <v>7.7281296302134206E-2</v>
      </c>
      <c r="AH72" s="771">
        <v>0.37593355670551998</v>
      </c>
      <c r="AI72" s="778">
        <v>0.58252722017962899</v>
      </c>
      <c r="AJ72" s="778">
        <v>0.66898892843558999</v>
      </c>
      <c r="AK72" s="772">
        <v>0.798472526855592</v>
      </c>
      <c r="AL72" s="771">
        <v>0.34708920983998798</v>
      </c>
      <c r="AM72" s="778">
        <v>0.54077541806801299</v>
      </c>
      <c r="AN72" s="778">
        <v>0.61624473079625397</v>
      </c>
      <c r="AO72" s="772">
        <v>0.78237206261883296</v>
      </c>
      <c r="AP72" s="771">
        <v>7.6727247012233907E-2</v>
      </c>
      <c r="AQ72" s="778">
        <v>7.1673564196263098E-2</v>
      </c>
      <c r="AR72" s="778">
        <v>7.8841659999780503E-2</v>
      </c>
      <c r="AS72" s="772">
        <v>2.0164080410083302E-2</v>
      </c>
      <c r="AT72" s="771">
        <v>0.15624657086632401</v>
      </c>
      <c r="AU72" s="778">
        <v>0.12428497245472001</v>
      </c>
      <c r="AV72" s="778">
        <v>0.109331445296988</v>
      </c>
      <c r="AW72" s="780">
        <v>8.2411976596497794E-2</v>
      </c>
    </row>
    <row r="73" spans="1:49" s="777" customFormat="1" x14ac:dyDescent="0.2">
      <c r="A73" s="287" t="s">
        <v>301</v>
      </c>
      <c r="B73" s="297">
        <v>0.284528257130997</v>
      </c>
      <c r="C73" s="265">
        <v>0.56427845938059196</v>
      </c>
      <c r="D73" s="265">
        <v>0.63193246593024999</v>
      </c>
      <c r="E73" s="647">
        <v>0.75205486423900003</v>
      </c>
      <c r="F73" s="306">
        <v>0.284528257130997</v>
      </c>
      <c r="G73" s="265">
        <v>0.50905250939107205</v>
      </c>
      <c r="H73" s="265">
        <v>0.58152180121314601</v>
      </c>
      <c r="I73" s="647">
        <v>0.72408835280046802</v>
      </c>
      <c r="J73" s="306">
        <v>0</v>
      </c>
      <c r="K73" s="265">
        <v>9.7870030428136703E-2</v>
      </c>
      <c r="L73" s="265">
        <v>7.9772234273318907E-2</v>
      </c>
      <c r="M73" s="647">
        <v>3.7186796826094999E-2</v>
      </c>
      <c r="N73" s="306">
        <v>0.16777824093372201</v>
      </c>
      <c r="O73" s="265">
        <v>0.12819816859759101</v>
      </c>
      <c r="P73" s="265">
        <v>0.15717642805495299</v>
      </c>
      <c r="Q73" s="266">
        <v>1.8136599725920799E-2</v>
      </c>
      <c r="R73" s="771">
        <v>0.41981762169715398</v>
      </c>
      <c r="S73" s="778">
        <v>0.58633742780786002</v>
      </c>
      <c r="T73" s="778">
        <v>0.66893032273643205</v>
      </c>
      <c r="U73" s="772">
        <v>0.77900280593103499</v>
      </c>
      <c r="V73" s="771">
        <v>0.37817252451681299</v>
      </c>
      <c r="W73" s="778">
        <v>0.53293100258031201</v>
      </c>
      <c r="X73" s="778">
        <v>0.61084210935767402</v>
      </c>
      <c r="Y73" s="772">
        <v>0.75916383052622105</v>
      </c>
      <c r="Z73" s="771">
        <v>9.91980684659826E-2</v>
      </c>
      <c r="AA73" s="778">
        <v>9.1084796389714798E-2</v>
      </c>
      <c r="AB73" s="778">
        <v>8.6837464836596406E-2</v>
      </c>
      <c r="AC73" s="772">
        <v>2.54671424207564E-2</v>
      </c>
      <c r="AD73" s="771">
        <v>0.142588600500129</v>
      </c>
      <c r="AE73" s="778">
        <v>0.128550522261422</v>
      </c>
      <c r="AF73" s="778">
        <v>0.101877017765779</v>
      </c>
      <c r="AG73" s="779">
        <v>6.2647454520638801E-2</v>
      </c>
      <c r="AH73" s="771">
        <v>0.35863941194830101</v>
      </c>
      <c r="AI73" s="778">
        <v>0.59460709557654301</v>
      </c>
      <c r="AJ73" s="778">
        <v>0.68496220944377095</v>
      </c>
      <c r="AK73" s="772">
        <v>0.79101079808152497</v>
      </c>
      <c r="AL73" s="771">
        <v>0.33876584928749698</v>
      </c>
      <c r="AM73" s="778">
        <v>0.54532441887124605</v>
      </c>
      <c r="AN73" s="778">
        <v>0.63227539055800197</v>
      </c>
      <c r="AO73" s="772">
        <v>0.76444972238943898</v>
      </c>
      <c r="AP73" s="771">
        <v>5.5413772158618202E-2</v>
      </c>
      <c r="AQ73" s="778">
        <v>8.2882759173117701E-2</v>
      </c>
      <c r="AR73" s="778">
        <v>7.6919307604653306E-2</v>
      </c>
      <c r="AS73" s="772">
        <v>3.3578651209952098E-2</v>
      </c>
      <c r="AT73" s="771">
        <v>0.1234629970855</v>
      </c>
      <c r="AU73" s="778">
        <v>0.123100467651823</v>
      </c>
      <c r="AV73" s="778">
        <v>9.0764749073331402E-2</v>
      </c>
      <c r="AW73" s="780">
        <v>6.0055426969823501E-2</v>
      </c>
    </row>
    <row r="74" spans="1:49" s="777" customFormat="1" x14ac:dyDescent="0.2">
      <c r="A74" s="287" t="s">
        <v>302</v>
      </c>
      <c r="B74" s="297">
        <v>0.36153249916952701</v>
      </c>
      <c r="C74" s="265">
        <v>0.62191592994427702</v>
      </c>
      <c r="D74" s="265">
        <v>0.63347255807137104</v>
      </c>
      <c r="E74" s="647">
        <v>0.73550551030186895</v>
      </c>
      <c r="F74" s="306">
        <v>0.31303288672350799</v>
      </c>
      <c r="G74" s="265">
        <v>0.56050158239200298</v>
      </c>
      <c r="H74" s="265">
        <v>0.57666661030037603</v>
      </c>
      <c r="I74" s="647">
        <v>0.71505717504759203</v>
      </c>
      <c r="J74" s="306">
        <v>0.13415007656967801</v>
      </c>
      <c r="K74" s="265">
        <v>9.8750240338396494E-2</v>
      </c>
      <c r="L74" s="265">
        <v>8.9673888864172296E-2</v>
      </c>
      <c r="M74" s="647">
        <v>2.7801743111189402E-2</v>
      </c>
      <c r="N74" s="306">
        <v>0.17182235834609499</v>
      </c>
      <c r="O74" s="265">
        <v>0.15825161827853601</v>
      </c>
      <c r="P74" s="265">
        <v>7.9734840058726705E-2</v>
      </c>
      <c r="Q74" s="266">
        <v>4.1746632626111502E-2</v>
      </c>
      <c r="R74" s="771">
        <v>0.42438992556650501</v>
      </c>
      <c r="S74" s="778">
        <v>0.58317340689372399</v>
      </c>
      <c r="T74" s="778">
        <v>0.67779278477872495</v>
      </c>
      <c r="U74" s="772">
        <v>0.78811813018888</v>
      </c>
      <c r="V74" s="771">
        <v>0.39460501111320101</v>
      </c>
      <c r="W74" s="778">
        <v>0.53645664879599797</v>
      </c>
      <c r="X74" s="778">
        <v>0.62044738681895295</v>
      </c>
      <c r="Y74" s="772">
        <v>0.76706285287320597</v>
      </c>
      <c r="Z74" s="771">
        <v>7.0182897045787604E-2</v>
      </c>
      <c r="AA74" s="778">
        <v>8.0107833357085198E-2</v>
      </c>
      <c r="AB74" s="778">
        <v>8.4606090899142603E-2</v>
      </c>
      <c r="AC74" s="772">
        <v>2.6715890053980298E-2</v>
      </c>
      <c r="AD74" s="771">
        <v>0.19420373754002601</v>
      </c>
      <c r="AE74" s="778">
        <v>0.14532920051303999</v>
      </c>
      <c r="AF74" s="778">
        <v>0.104137398664935</v>
      </c>
      <c r="AG74" s="779">
        <v>5.7165725631321003E-2</v>
      </c>
      <c r="AH74" s="771">
        <v>0.349023758848861</v>
      </c>
      <c r="AI74" s="778">
        <v>0.58811839427215196</v>
      </c>
      <c r="AJ74" s="778">
        <v>0.67411263725341797</v>
      </c>
      <c r="AK74" s="772">
        <v>0.79384007120201106</v>
      </c>
      <c r="AL74" s="771">
        <v>0.33222454636371601</v>
      </c>
      <c r="AM74" s="778">
        <v>0.54498476861954803</v>
      </c>
      <c r="AN74" s="778">
        <v>0.62548056142262298</v>
      </c>
      <c r="AO74" s="772">
        <v>0.77053061964164205</v>
      </c>
      <c r="AP74" s="771">
        <v>4.8132002648047102E-2</v>
      </c>
      <c r="AQ74" s="778">
        <v>7.3341738793913702E-2</v>
      </c>
      <c r="AR74" s="778">
        <v>7.21423589223011E-2</v>
      </c>
      <c r="AS74" s="772">
        <v>2.93629062149444E-2</v>
      </c>
      <c r="AT74" s="771">
        <v>0.120553591726102</v>
      </c>
      <c r="AU74" s="778">
        <v>0.14704257811140301</v>
      </c>
      <c r="AV74" s="778">
        <v>0.101829223437612</v>
      </c>
      <c r="AW74" s="780">
        <v>6.3713980986231794E-2</v>
      </c>
    </row>
    <row r="75" spans="1:49" s="777" customFormat="1" x14ac:dyDescent="0.2">
      <c r="A75" s="287" t="s">
        <v>303</v>
      </c>
      <c r="B75" s="297">
        <v>0.39527202072538897</v>
      </c>
      <c r="C75" s="265">
        <v>0.57581561054753205</v>
      </c>
      <c r="D75" s="265">
        <v>0.60737322503756097</v>
      </c>
      <c r="E75" s="647">
        <v>0.75679117643622396</v>
      </c>
      <c r="F75" s="306">
        <v>0.376424870466321</v>
      </c>
      <c r="G75" s="265">
        <v>0.56045261053916895</v>
      </c>
      <c r="H75" s="265">
        <v>0.581187939857438</v>
      </c>
      <c r="I75" s="647">
        <v>0.74134526633095399</v>
      </c>
      <c r="J75" s="306">
        <v>4.7681468130427701E-2</v>
      </c>
      <c r="K75" s="265">
        <v>2.6680415964677899E-2</v>
      </c>
      <c r="L75" s="265">
        <v>4.3112346907460998E-2</v>
      </c>
      <c r="M75" s="647">
        <v>2.0409738625661901E-2</v>
      </c>
      <c r="N75" s="306">
        <v>0.25806980173685101</v>
      </c>
      <c r="O75" s="265">
        <v>0.183509556730378</v>
      </c>
      <c r="P75" s="265">
        <v>8.2579301237759598E-2</v>
      </c>
      <c r="Q75" s="266">
        <v>4.62229632717336E-2</v>
      </c>
      <c r="R75" s="771">
        <v>0.37936530104249699</v>
      </c>
      <c r="S75" s="778">
        <v>0.58271124230682503</v>
      </c>
      <c r="T75" s="778">
        <v>0.65676245415621604</v>
      </c>
      <c r="U75" s="772">
        <v>0.800595306612642</v>
      </c>
      <c r="V75" s="771">
        <v>0.36417968076104701</v>
      </c>
      <c r="W75" s="778">
        <v>0.53617679675971897</v>
      </c>
      <c r="X75" s="778">
        <v>0.61314228737626897</v>
      </c>
      <c r="Y75" s="772">
        <v>0.77643867363461305</v>
      </c>
      <c r="Z75" s="771">
        <v>4.0029017518785598E-2</v>
      </c>
      <c r="AA75" s="778">
        <v>7.9858499662520496E-2</v>
      </c>
      <c r="AB75" s="778">
        <v>6.6416961724750201E-2</v>
      </c>
      <c r="AC75" s="772">
        <v>3.0173338237813801E-2</v>
      </c>
      <c r="AD75" s="771">
        <v>0.112843500292341</v>
      </c>
      <c r="AE75" s="778">
        <v>0.13447112139620099</v>
      </c>
      <c r="AF75" s="778">
        <v>9.8864095171053601E-2</v>
      </c>
      <c r="AG75" s="779">
        <v>5.7485463287687298E-2</v>
      </c>
      <c r="AH75" s="771">
        <v>0.370243406644861</v>
      </c>
      <c r="AI75" s="778">
        <v>0.57947956085699104</v>
      </c>
      <c r="AJ75" s="778">
        <v>0.67939323868409596</v>
      </c>
      <c r="AK75" s="772">
        <v>0.80713944312541697</v>
      </c>
      <c r="AL75" s="771">
        <v>0.35490924336970098</v>
      </c>
      <c r="AM75" s="778">
        <v>0.54640855013866296</v>
      </c>
      <c r="AN75" s="778">
        <v>0.62777481615346398</v>
      </c>
      <c r="AO75" s="772">
        <v>0.789442571291741</v>
      </c>
      <c r="AP75" s="771">
        <v>4.1416438483315499E-2</v>
      </c>
      <c r="AQ75" s="778">
        <v>5.7070193587878897E-2</v>
      </c>
      <c r="AR75" s="778">
        <v>7.5977239088528298E-2</v>
      </c>
      <c r="AS75" s="772">
        <v>2.1925420674709699E-2</v>
      </c>
      <c r="AT75" s="771">
        <v>0.13598644822945199</v>
      </c>
      <c r="AU75" s="778">
        <v>0.1353660415979</v>
      </c>
      <c r="AV75" s="778">
        <v>0.102209134752257</v>
      </c>
      <c r="AW75" s="780">
        <v>6.5263555820559302E-2</v>
      </c>
    </row>
    <row r="76" spans="1:49" s="777" customFormat="1" x14ac:dyDescent="0.2">
      <c r="A76" s="287" t="s">
        <v>217</v>
      </c>
      <c r="B76" s="297">
        <v>0.27959961156345697</v>
      </c>
      <c r="C76" s="265">
        <v>0.52510192454254201</v>
      </c>
      <c r="D76" s="265">
        <v>0.60510868899979398</v>
      </c>
      <c r="E76" s="647">
        <v>0.79559637027549901</v>
      </c>
      <c r="F76" s="306">
        <v>0.24942108015238701</v>
      </c>
      <c r="G76" s="265">
        <v>0.49135398708092498</v>
      </c>
      <c r="H76" s="265">
        <v>0.54959300740542905</v>
      </c>
      <c r="I76" s="647">
        <v>0.79101833937379096</v>
      </c>
      <c r="J76" s="306">
        <v>0.10793481164841</v>
      </c>
      <c r="K76" s="265">
        <v>6.4269308270041001E-2</v>
      </c>
      <c r="L76" s="265">
        <v>9.1744975082292804E-2</v>
      </c>
      <c r="M76" s="647">
        <v>5.7542129058775196E-3</v>
      </c>
      <c r="N76" s="306">
        <v>9.9118354261287706E-2</v>
      </c>
      <c r="O76" s="265">
        <v>0.19520340439922801</v>
      </c>
      <c r="P76" s="265">
        <v>8.6641902204895302E-2</v>
      </c>
      <c r="Q76" s="266">
        <v>7.1259761611179598E-2</v>
      </c>
      <c r="R76" s="771">
        <v>0.35805231579572699</v>
      </c>
      <c r="S76" s="778">
        <v>0.57361776836669298</v>
      </c>
      <c r="T76" s="778">
        <v>0.66205086097778398</v>
      </c>
      <c r="U76" s="772">
        <v>0.803616350029694</v>
      </c>
      <c r="V76" s="771">
        <v>0.334714164075959</v>
      </c>
      <c r="W76" s="778">
        <v>0.52909337037070903</v>
      </c>
      <c r="X76" s="778">
        <v>0.620090261755189</v>
      </c>
      <c r="Y76" s="772">
        <v>0.79059835805199696</v>
      </c>
      <c r="Z76" s="771">
        <v>6.5180842827120902E-2</v>
      </c>
      <c r="AA76" s="778">
        <v>7.7620325679173194E-2</v>
      </c>
      <c r="AB76" s="778">
        <v>6.3379721552846602E-2</v>
      </c>
      <c r="AC76" s="772">
        <v>1.61992622191123E-2</v>
      </c>
      <c r="AD76" s="771">
        <v>0.141212255281495</v>
      </c>
      <c r="AE76" s="778">
        <v>0.15623224368626901</v>
      </c>
      <c r="AF76" s="778">
        <v>9.9695393190240802E-2</v>
      </c>
      <c r="AG76" s="779">
        <v>6.6892543011643699E-2</v>
      </c>
      <c r="AH76" s="771">
        <v>0.32311181397935401</v>
      </c>
      <c r="AI76" s="778">
        <v>0.58426851097634303</v>
      </c>
      <c r="AJ76" s="778">
        <v>0.68269518505986104</v>
      </c>
      <c r="AK76" s="772">
        <v>0.817288878553871</v>
      </c>
      <c r="AL76" s="771">
        <v>0.30262339778866798</v>
      </c>
      <c r="AM76" s="778">
        <v>0.54504512646343595</v>
      </c>
      <c r="AN76" s="778">
        <v>0.63388302428228005</v>
      </c>
      <c r="AO76" s="772">
        <v>0.80356960848499803</v>
      </c>
      <c r="AP76" s="771">
        <v>6.3409678335051498E-2</v>
      </c>
      <c r="AQ76" s="778">
        <v>6.7132463543795595E-2</v>
      </c>
      <c r="AR76" s="778">
        <v>7.1499201760594697E-2</v>
      </c>
      <c r="AS76" s="772">
        <v>1.6786316844477199E-2</v>
      </c>
      <c r="AT76" s="771">
        <v>0.14745192954148201</v>
      </c>
      <c r="AU76" s="778">
        <v>0.13557057497192901</v>
      </c>
      <c r="AV76" s="778">
        <v>0.10750117016566001</v>
      </c>
      <c r="AW76" s="780">
        <v>5.9657190540006802E-2</v>
      </c>
    </row>
    <row r="77" spans="1:49" s="777" customFormat="1" x14ac:dyDescent="0.2">
      <c r="A77" s="287" t="s">
        <v>304</v>
      </c>
      <c r="B77" s="297">
        <v>0.30340362136144899</v>
      </c>
      <c r="C77" s="265">
        <v>0.55621918847174801</v>
      </c>
      <c r="D77" s="265">
        <v>0.61198716635947803</v>
      </c>
      <c r="E77" s="647">
        <v>0.79914841327675101</v>
      </c>
      <c r="F77" s="306">
        <v>0.27847811139124501</v>
      </c>
      <c r="G77" s="265">
        <v>0.50935406396157201</v>
      </c>
      <c r="H77" s="265">
        <v>0.54548748404984304</v>
      </c>
      <c r="I77" s="647">
        <v>0.79914841327675101</v>
      </c>
      <c r="J77" s="306">
        <v>8.2152974504249299E-2</v>
      </c>
      <c r="K77" s="265">
        <v>8.4256576330890301E-2</v>
      </c>
      <c r="L77" s="265">
        <v>0.108661890256982</v>
      </c>
      <c r="M77" s="647">
        <v>0</v>
      </c>
      <c r="N77" s="306">
        <v>0.368838526912181</v>
      </c>
      <c r="O77" s="265">
        <v>0.19423612294756001</v>
      </c>
      <c r="P77" s="265">
        <v>0.118898279634476</v>
      </c>
      <c r="Q77" s="266">
        <v>4.0479170391560897E-2</v>
      </c>
      <c r="R77" s="771">
        <v>0.41718378294472902</v>
      </c>
      <c r="S77" s="778">
        <v>0.57746316855628599</v>
      </c>
      <c r="T77" s="778">
        <v>0.65256577628484402</v>
      </c>
      <c r="U77" s="772">
        <v>0.79820552539424405</v>
      </c>
      <c r="V77" s="771">
        <v>0.38075641567124002</v>
      </c>
      <c r="W77" s="778">
        <v>0.52369529292606198</v>
      </c>
      <c r="X77" s="778">
        <v>0.60450276013475501</v>
      </c>
      <c r="Y77" s="772">
        <v>0.77634523890621598</v>
      </c>
      <c r="Z77" s="771">
        <v>8.7317313766040502E-2</v>
      </c>
      <c r="AA77" s="778">
        <v>9.3110484889709494E-2</v>
      </c>
      <c r="AB77" s="778">
        <v>7.3652370223456706E-2</v>
      </c>
      <c r="AC77" s="772">
        <v>2.7386789232299098E-2</v>
      </c>
      <c r="AD77" s="771">
        <v>0.204400910294461</v>
      </c>
      <c r="AE77" s="778">
        <v>0.168666796229715</v>
      </c>
      <c r="AF77" s="778">
        <v>0.108628591937337</v>
      </c>
      <c r="AG77" s="779">
        <v>7.2149136911682496E-2</v>
      </c>
      <c r="AH77" s="771">
        <v>0.342438378715689</v>
      </c>
      <c r="AI77" s="778">
        <v>0.57539919192521605</v>
      </c>
      <c r="AJ77" s="778">
        <v>0.68034089933484099</v>
      </c>
      <c r="AK77" s="772">
        <v>0.79045016205458496</v>
      </c>
      <c r="AL77" s="771">
        <v>0.32035786017607298</v>
      </c>
      <c r="AM77" s="778">
        <v>0.52312576719892301</v>
      </c>
      <c r="AN77" s="778">
        <v>0.61842005208439799</v>
      </c>
      <c r="AO77" s="772">
        <v>0.76693593622019696</v>
      </c>
      <c r="AP77" s="771">
        <v>6.44802683111311E-2</v>
      </c>
      <c r="AQ77" s="778">
        <v>9.0847233468286104E-2</v>
      </c>
      <c r="AR77" s="778">
        <v>9.1014441893735407E-2</v>
      </c>
      <c r="AS77" s="772">
        <v>2.9747891724467401E-2</v>
      </c>
      <c r="AT77" s="771">
        <v>0.18241819175309301</v>
      </c>
      <c r="AU77" s="778">
        <v>0.135697705802969</v>
      </c>
      <c r="AV77" s="778">
        <v>9.7998403674463205E-2</v>
      </c>
      <c r="AW77" s="780">
        <v>6.34105266658294E-2</v>
      </c>
    </row>
    <row r="78" spans="1:49" s="777" customFormat="1" x14ac:dyDescent="0.2">
      <c r="A78" s="287" t="s">
        <v>305</v>
      </c>
      <c r="B78" s="297">
        <v>0.30201675115715199</v>
      </c>
      <c r="C78" s="265">
        <v>0.61516023303709499</v>
      </c>
      <c r="D78" s="265">
        <v>0.58246197718631199</v>
      </c>
      <c r="E78" s="647">
        <v>0.78306754544078605</v>
      </c>
      <c r="F78" s="306">
        <v>0.27970024245095898</v>
      </c>
      <c r="G78" s="265">
        <v>0.54364637342030797</v>
      </c>
      <c r="H78" s="265">
        <v>0.53013307984790903</v>
      </c>
      <c r="I78" s="647">
        <v>0.76767065233842902</v>
      </c>
      <c r="J78" s="306">
        <v>7.3891625615763595E-2</v>
      </c>
      <c r="K78" s="265">
        <v>0.116252409983847</v>
      </c>
      <c r="L78" s="265">
        <v>8.9840881272949799E-2</v>
      </c>
      <c r="M78" s="647">
        <v>1.9662279699882299E-2</v>
      </c>
      <c r="N78" s="306">
        <v>0.20397737639117</v>
      </c>
      <c r="O78" s="265">
        <v>0.220389766036163</v>
      </c>
      <c r="P78" s="265">
        <v>0.100611995104039</v>
      </c>
      <c r="Q78" s="266">
        <v>3.4422167946442699E-2</v>
      </c>
      <c r="R78" s="771">
        <v>0.42369554229471701</v>
      </c>
      <c r="S78" s="778">
        <v>0.57927082222996895</v>
      </c>
      <c r="T78" s="778">
        <v>0.66595968535751504</v>
      </c>
      <c r="U78" s="772">
        <v>0.80217660483397801</v>
      </c>
      <c r="V78" s="771">
        <v>0.39229922302631798</v>
      </c>
      <c r="W78" s="778">
        <v>0.518785452743599</v>
      </c>
      <c r="X78" s="778">
        <v>0.60761391660007402</v>
      </c>
      <c r="Y78" s="772">
        <v>0.77850023842182403</v>
      </c>
      <c r="Z78" s="771">
        <v>7.4101131907967702E-2</v>
      </c>
      <c r="AA78" s="778">
        <v>0.10441639241128001</v>
      </c>
      <c r="AB78" s="778">
        <v>8.7611562742147903E-2</v>
      </c>
      <c r="AC78" s="772">
        <v>2.95151544802955E-2</v>
      </c>
      <c r="AD78" s="771">
        <v>0.244192498335429</v>
      </c>
      <c r="AE78" s="778">
        <v>0.13919574685533601</v>
      </c>
      <c r="AF78" s="778">
        <v>0.114313506089672</v>
      </c>
      <c r="AG78" s="779">
        <v>6.2705790259057204E-2</v>
      </c>
      <c r="AH78" s="771">
        <v>0.37946533103596902</v>
      </c>
      <c r="AI78" s="778">
        <v>0.59298254119961702</v>
      </c>
      <c r="AJ78" s="778">
        <v>0.67723214532670095</v>
      </c>
      <c r="AK78" s="772">
        <v>0.80472441570168196</v>
      </c>
      <c r="AL78" s="771">
        <v>0.34617002797697299</v>
      </c>
      <c r="AM78" s="778">
        <v>0.537548968245667</v>
      </c>
      <c r="AN78" s="778">
        <v>0.61727671918998395</v>
      </c>
      <c r="AO78" s="772">
        <v>0.783273303790748</v>
      </c>
      <c r="AP78" s="771">
        <v>8.77426745892632E-2</v>
      </c>
      <c r="AQ78" s="778">
        <v>9.3482639205207205E-2</v>
      </c>
      <c r="AR78" s="778">
        <v>8.8530094961445802E-2</v>
      </c>
      <c r="AS78" s="772">
        <v>2.6656469584347999E-2</v>
      </c>
      <c r="AT78" s="771">
        <v>0.178708308646922</v>
      </c>
      <c r="AU78" s="778">
        <v>0.15298687029250099</v>
      </c>
      <c r="AV78" s="778">
        <v>0.111092839546967</v>
      </c>
      <c r="AW78" s="780">
        <v>8.1820556505283804E-2</v>
      </c>
    </row>
    <row r="79" spans="1:49" s="777" customFormat="1" x14ac:dyDescent="0.2">
      <c r="A79" s="287" t="s">
        <v>306</v>
      </c>
      <c r="B79" s="297">
        <v>0.178533475026567</v>
      </c>
      <c r="C79" s="265">
        <v>0.54693205359404995</v>
      </c>
      <c r="D79" s="265">
        <v>0.63558724309310699</v>
      </c>
      <c r="E79" s="647">
        <v>0.77273171480824798</v>
      </c>
      <c r="F79" s="306">
        <v>0.156681721572795</v>
      </c>
      <c r="G79" s="265">
        <v>0.49806995841840901</v>
      </c>
      <c r="H79" s="265">
        <v>0.59661995549407598</v>
      </c>
      <c r="I79" s="647">
        <v>0.73708972622820401</v>
      </c>
      <c r="J79" s="306">
        <v>0.122395833333333</v>
      </c>
      <c r="K79" s="265">
        <v>8.9338510797738302E-2</v>
      </c>
      <c r="L79" s="265">
        <v>6.13091090522766E-2</v>
      </c>
      <c r="M79" s="647">
        <v>4.6124661246612499E-2</v>
      </c>
      <c r="N79" s="306">
        <v>0.37239583333333298</v>
      </c>
      <c r="O79" s="265">
        <v>0.20737107432386401</v>
      </c>
      <c r="P79" s="265">
        <v>0.16602578991285799</v>
      </c>
      <c r="Q79" s="266">
        <v>6.4643179765130995E-2</v>
      </c>
      <c r="R79" s="771">
        <v>0.411548158948293</v>
      </c>
      <c r="S79" s="778">
        <v>0.57926625572261903</v>
      </c>
      <c r="T79" s="778">
        <v>0.66885469451947699</v>
      </c>
      <c r="U79" s="772">
        <v>0.78660019113812396</v>
      </c>
      <c r="V79" s="771">
        <v>0.35890237713567602</v>
      </c>
      <c r="W79" s="778">
        <v>0.51607997722572096</v>
      </c>
      <c r="X79" s="778">
        <v>0.61524872483827397</v>
      </c>
      <c r="Y79" s="772">
        <v>0.76602718344321696</v>
      </c>
      <c r="Z79" s="771">
        <v>0.12792131532589501</v>
      </c>
      <c r="AA79" s="778">
        <v>0.10907985381968199</v>
      </c>
      <c r="AB79" s="778">
        <v>8.0145912289238799E-2</v>
      </c>
      <c r="AC79" s="772">
        <v>2.6154338540320302E-2</v>
      </c>
      <c r="AD79" s="771">
        <v>0.187942845958113</v>
      </c>
      <c r="AE79" s="778">
        <v>0.168640184543249</v>
      </c>
      <c r="AF79" s="778">
        <v>0.12246971112350299</v>
      </c>
      <c r="AG79" s="779">
        <v>5.3627041865159999E-2</v>
      </c>
      <c r="AH79" s="771">
        <v>0.36798975084261698</v>
      </c>
      <c r="AI79" s="778">
        <v>0.57218309859154903</v>
      </c>
      <c r="AJ79" s="778">
        <v>0.68049704352122797</v>
      </c>
      <c r="AK79" s="772">
        <v>0.80858354293357504</v>
      </c>
      <c r="AL79" s="771">
        <v>0.33880261188204303</v>
      </c>
      <c r="AM79" s="778">
        <v>0.52329512316187898</v>
      </c>
      <c r="AN79" s="778">
        <v>0.62703263444284996</v>
      </c>
      <c r="AO79" s="772">
        <v>0.78158289045231799</v>
      </c>
      <c r="AP79" s="771">
        <v>7.9315086612443894E-2</v>
      </c>
      <c r="AQ79" s="778">
        <v>8.54411385970857E-2</v>
      </c>
      <c r="AR79" s="778">
        <v>7.8566702952487202E-2</v>
      </c>
      <c r="AS79" s="772">
        <v>3.33925328028538E-2</v>
      </c>
      <c r="AT79" s="771">
        <v>0.143087101596484</v>
      </c>
      <c r="AU79" s="778">
        <v>0.166765164351067</v>
      </c>
      <c r="AV79" s="778">
        <v>0.113166644899253</v>
      </c>
      <c r="AW79" s="780">
        <v>5.6580036020956598E-2</v>
      </c>
    </row>
    <row r="80" spans="1:49" s="777" customFormat="1" x14ac:dyDescent="0.2">
      <c r="A80" s="287" t="s">
        <v>307</v>
      </c>
      <c r="B80" s="297">
        <v>0.35390186225243903</v>
      </c>
      <c r="C80" s="265">
        <v>0.55504698607268499</v>
      </c>
      <c r="D80" s="265">
        <v>0.58483155483546601</v>
      </c>
      <c r="E80" s="647">
        <v>0.78034178597279003</v>
      </c>
      <c r="F80" s="306">
        <v>0.33624002364764999</v>
      </c>
      <c r="G80" s="265">
        <v>0.51615709571991797</v>
      </c>
      <c r="H80" s="265">
        <v>0.55115369573719197</v>
      </c>
      <c r="I80" s="647">
        <v>0.77195048642547803</v>
      </c>
      <c r="J80" s="306">
        <v>4.99060346627688E-2</v>
      </c>
      <c r="K80" s="265">
        <v>7.0065942755475202E-2</v>
      </c>
      <c r="L80" s="265">
        <v>5.7585571126969097E-2</v>
      </c>
      <c r="M80" s="647">
        <v>1.0753364356684701E-2</v>
      </c>
      <c r="N80" s="306">
        <v>7.6842764669033198E-2</v>
      </c>
      <c r="O80" s="265">
        <v>0.225391490984058</v>
      </c>
      <c r="P80" s="265">
        <v>0.116948002942328</v>
      </c>
      <c r="Q80" s="266">
        <v>6.5274808200226395E-2</v>
      </c>
      <c r="R80" s="771">
        <v>0.424148041665241</v>
      </c>
      <c r="S80" s="778">
        <v>0.577310071348762</v>
      </c>
      <c r="T80" s="778">
        <v>0.66579820877633999</v>
      </c>
      <c r="U80" s="772">
        <v>0.78487793039848597</v>
      </c>
      <c r="V80" s="771">
        <v>0.38929010127285102</v>
      </c>
      <c r="W80" s="778">
        <v>0.52077074189567196</v>
      </c>
      <c r="X80" s="778">
        <v>0.61652879019836404</v>
      </c>
      <c r="Y80" s="772">
        <v>0.76071640052419598</v>
      </c>
      <c r="Z80" s="771">
        <v>8.2183428822479906E-2</v>
      </c>
      <c r="AA80" s="778">
        <v>9.7935809990285005E-2</v>
      </c>
      <c r="AB80" s="778">
        <v>7.4000527379801395E-2</v>
      </c>
      <c r="AC80" s="772">
        <v>3.0783805912370701E-2</v>
      </c>
      <c r="AD80" s="771">
        <v>0.19117554760559799</v>
      </c>
      <c r="AE80" s="778">
        <v>0.15898614596826399</v>
      </c>
      <c r="AF80" s="778">
        <v>0.110024083677595</v>
      </c>
      <c r="AG80" s="779">
        <v>7.3178635123469199E-2</v>
      </c>
      <c r="AH80" s="771">
        <v>0.337619854397393</v>
      </c>
      <c r="AI80" s="778">
        <v>0.58473561856248901</v>
      </c>
      <c r="AJ80" s="778">
        <v>0.68517734248760298</v>
      </c>
      <c r="AK80" s="772">
        <v>0.80945613233470204</v>
      </c>
      <c r="AL80" s="771">
        <v>0.31740814432846898</v>
      </c>
      <c r="AM80" s="778">
        <v>0.537887704090938</v>
      </c>
      <c r="AN80" s="778">
        <v>0.63364355635101</v>
      </c>
      <c r="AO80" s="772">
        <v>0.78768915994423006</v>
      </c>
      <c r="AP80" s="771">
        <v>5.98652887431598E-2</v>
      </c>
      <c r="AQ80" s="778">
        <v>8.0118113185446704E-2</v>
      </c>
      <c r="AR80" s="778">
        <v>7.5212332546628999E-2</v>
      </c>
      <c r="AS80" s="772">
        <v>2.6890861062093398E-2</v>
      </c>
      <c r="AT80" s="771">
        <v>0.16500624878647699</v>
      </c>
      <c r="AU80" s="778">
        <v>0.15273402332572</v>
      </c>
      <c r="AV80" s="778">
        <v>0.11426632252331401</v>
      </c>
      <c r="AW80" s="780">
        <v>6.5432422498823195E-2</v>
      </c>
    </row>
    <row r="81" spans="1:49" s="777" customFormat="1" x14ac:dyDescent="0.2">
      <c r="A81" s="287" t="s">
        <v>308</v>
      </c>
      <c r="B81" s="297">
        <v>0.22643198090692099</v>
      </c>
      <c r="C81" s="265">
        <v>0.56910789335434697</v>
      </c>
      <c r="D81" s="265">
        <v>0.54958919370561199</v>
      </c>
      <c r="E81" s="647">
        <v>0.77051316047361595</v>
      </c>
      <c r="F81" s="306">
        <v>0.22643198090692099</v>
      </c>
      <c r="G81" s="265">
        <v>0.54893124507486202</v>
      </c>
      <c r="H81" s="265">
        <v>0.51482523325442098</v>
      </c>
      <c r="I81" s="647">
        <v>0.75928381198335204</v>
      </c>
      <c r="J81" s="306">
        <v>0</v>
      </c>
      <c r="K81" s="265">
        <v>3.5453116210641698E-2</v>
      </c>
      <c r="L81" s="265">
        <v>6.3254446865656497E-2</v>
      </c>
      <c r="M81" s="647">
        <v>1.4573856835049101E-2</v>
      </c>
      <c r="N81" s="306">
        <v>0.36758893280632399</v>
      </c>
      <c r="O81" s="265">
        <v>9.8051376729024503E-2</v>
      </c>
      <c r="P81" s="265">
        <v>0.109390361323671</v>
      </c>
      <c r="Q81" s="266">
        <v>4.3093129039980797E-2</v>
      </c>
      <c r="R81" s="771">
        <v>0.38786634602225001</v>
      </c>
      <c r="S81" s="778">
        <v>0.57012176695916394</v>
      </c>
      <c r="T81" s="778">
        <v>0.67020430114215102</v>
      </c>
      <c r="U81" s="772">
        <v>0.76452472762092105</v>
      </c>
      <c r="V81" s="771">
        <v>0.34953369699102599</v>
      </c>
      <c r="W81" s="778">
        <v>0.52030192795287</v>
      </c>
      <c r="X81" s="778">
        <v>0.61356945420652498</v>
      </c>
      <c r="Y81" s="772">
        <v>0.737009336657379</v>
      </c>
      <c r="Z81" s="771">
        <v>9.8829530905021598E-2</v>
      </c>
      <c r="AA81" s="778">
        <v>8.7384558691761899E-2</v>
      </c>
      <c r="AB81" s="778">
        <v>8.4503854778476106E-2</v>
      </c>
      <c r="AC81" s="772">
        <v>3.5990190989852497E-2</v>
      </c>
      <c r="AD81" s="771">
        <v>0.23180530491677701</v>
      </c>
      <c r="AE81" s="778">
        <v>0.15079871881917301</v>
      </c>
      <c r="AF81" s="778">
        <v>9.7764806754197298E-2</v>
      </c>
      <c r="AG81" s="779">
        <v>7.9640536887845795E-2</v>
      </c>
      <c r="AH81" s="771">
        <v>0.35585034560280299</v>
      </c>
      <c r="AI81" s="778">
        <v>0.58221587720853096</v>
      </c>
      <c r="AJ81" s="778">
        <v>0.67705534340848605</v>
      </c>
      <c r="AK81" s="772">
        <v>0.783577388484475</v>
      </c>
      <c r="AL81" s="771">
        <v>0.31696742593127197</v>
      </c>
      <c r="AM81" s="778">
        <v>0.52866514301856904</v>
      </c>
      <c r="AN81" s="778">
        <v>0.61586632989670498</v>
      </c>
      <c r="AO81" s="772">
        <v>0.75572615048344605</v>
      </c>
      <c r="AP81" s="771">
        <v>0.10926761812093801</v>
      </c>
      <c r="AQ81" s="778">
        <v>9.1977454216319005E-2</v>
      </c>
      <c r="AR81" s="778">
        <v>9.0375202127109602E-2</v>
      </c>
      <c r="AS81" s="772">
        <v>3.5543697929947798E-2</v>
      </c>
      <c r="AT81" s="771">
        <v>0.18930297006515601</v>
      </c>
      <c r="AU81" s="778">
        <v>0.13686862051071699</v>
      </c>
      <c r="AV81" s="778">
        <v>9.1920529330482101E-2</v>
      </c>
      <c r="AW81" s="780">
        <v>6.1120510488153097E-2</v>
      </c>
    </row>
    <row r="82" spans="1:49" s="777" customFormat="1" x14ac:dyDescent="0.2">
      <c r="A82" s="287" t="s">
        <v>309</v>
      </c>
      <c r="B82" s="297">
        <v>0.141861208826351</v>
      </c>
      <c r="C82" s="265">
        <v>0.53643003120989796</v>
      </c>
      <c r="D82" s="265">
        <v>0.58989377879405702</v>
      </c>
      <c r="E82" s="647">
        <v>0.79530035916336095</v>
      </c>
      <c r="F82" s="306">
        <v>0.141861208826351</v>
      </c>
      <c r="G82" s="265">
        <v>0.48221669491928199</v>
      </c>
      <c r="H82" s="265">
        <v>0.55580837379050896</v>
      </c>
      <c r="I82" s="647">
        <v>0.78929082842320197</v>
      </c>
      <c r="J82" s="306">
        <v>0</v>
      </c>
      <c r="K82" s="265">
        <v>0.101063201417602</v>
      </c>
      <c r="L82" s="265">
        <v>5.7782275773835698E-2</v>
      </c>
      <c r="M82" s="647">
        <v>7.5563033147377397E-3</v>
      </c>
      <c r="N82" s="306">
        <v>0.40847610459873801</v>
      </c>
      <c r="O82" s="265">
        <v>0.145245126993503</v>
      </c>
      <c r="P82" s="265">
        <v>0.101367221065898</v>
      </c>
      <c r="Q82" s="266">
        <v>3.6468018536556603E-2</v>
      </c>
      <c r="R82" s="771">
        <v>0.40038949183487199</v>
      </c>
      <c r="S82" s="778">
        <v>0.58331397679878905</v>
      </c>
      <c r="T82" s="778">
        <v>0.65798512059165404</v>
      </c>
      <c r="U82" s="772">
        <v>0.79119878452763504</v>
      </c>
      <c r="V82" s="771">
        <v>0.36279541535652698</v>
      </c>
      <c r="W82" s="778">
        <v>0.53443342560359097</v>
      </c>
      <c r="X82" s="778">
        <v>0.59578409198707905</v>
      </c>
      <c r="Y82" s="772">
        <v>0.77216966798674902</v>
      </c>
      <c r="Z82" s="771">
        <v>9.3893764059745005E-2</v>
      </c>
      <c r="AA82" s="778">
        <v>8.3798011258796296E-2</v>
      </c>
      <c r="AB82" s="778">
        <v>9.4532576281732505E-2</v>
      </c>
      <c r="AC82" s="772">
        <v>2.4050993142318899E-2</v>
      </c>
      <c r="AD82" s="771">
        <v>0.153841477007884</v>
      </c>
      <c r="AE82" s="778">
        <v>0.159213431421908</v>
      </c>
      <c r="AF82" s="778">
        <v>0.114726290803561</v>
      </c>
      <c r="AG82" s="779">
        <v>8.0339131595449698E-2</v>
      </c>
      <c r="AH82" s="771">
        <v>0.36354116511999601</v>
      </c>
      <c r="AI82" s="778">
        <v>0.583972475759725</v>
      </c>
      <c r="AJ82" s="778">
        <v>0.67990067268072896</v>
      </c>
      <c r="AK82" s="772">
        <v>0.79054886556646398</v>
      </c>
      <c r="AL82" s="771">
        <v>0.33037455123968601</v>
      </c>
      <c r="AM82" s="778">
        <v>0.52860760319841904</v>
      </c>
      <c r="AN82" s="778">
        <v>0.62174209450923801</v>
      </c>
      <c r="AO82" s="772">
        <v>0.766576431475811</v>
      </c>
      <c r="AP82" s="771">
        <v>9.1232072355168795E-2</v>
      </c>
      <c r="AQ82" s="778">
        <v>9.4807332296405297E-2</v>
      </c>
      <c r="AR82" s="778">
        <v>8.5539815605979702E-2</v>
      </c>
      <c r="AS82" s="772">
        <v>3.0323785327900001E-2</v>
      </c>
      <c r="AT82" s="771">
        <v>0.231256546611877</v>
      </c>
      <c r="AU82" s="778">
        <v>0.137147791516261</v>
      </c>
      <c r="AV82" s="778">
        <v>0.110138894272238</v>
      </c>
      <c r="AW82" s="780">
        <v>9.0296822302056101E-2</v>
      </c>
    </row>
    <row r="83" spans="1:49" s="777" customFormat="1" x14ac:dyDescent="0.2">
      <c r="A83" s="287" t="s">
        <v>310</v>
      </c>
      <c r="B83" s="297">
        <v>0.26345943979629</v>
      </c>
      <c r="C83" s="265">
        <v>0.55448998124400595</v>
      </c>
      <c r="D83" s="265">
        <v>0.60302594806145204</v>
      </c>
      <c r="E83" s="647">
        <v>0.78747947033463395</v>
      </c>
      <c r="F83" s="306">
        <v>0.24054201527828301</v>
      </c>
      <c r="G83" s="265">
        <v>0.507201113478006</v>
      </c>
      <c r="H83" s="265">
        <v>0.55965720770646299</v>
      </c>
      <c r="I83" s="647">
        <v>0.77712482036542796</v>
      </c>
      <c r="J83" s="306">
        <v>8.6986537797721794E-2</v>
      </c>
      <c r="K83" s="265">
        <v>8.5283538685237595E-2</v>
      </c>
      <c r="L83" s="265">
        <v>7.1918531025749299E-2</v>
      </c>
      <c r="M83" s="647">
        <v>1.31491046551415E-2</v>
      </c>
      <c r="N83" s="306">
        <v>9.5270969968933403E-2</v>
      </c>
      <c r="O83" s="265">
        <v>0.15259814800642801</v>
      </c>
      <c r="P83" s="265">
        <v>9.6084845926551296E-2</v>
      </c>
      <c r="Q83" s="266">
        <v>2.3153503983836501E-2</v>
      </c>
      <c r="R83" s="771">
        <v>0.41288500618324098</v>
      </c>
      <c r="S83" s="778">
        <v>0.60597515410598402</v>
      </c>
      <c r="T83" s="778">
        <v>0.671623109473377</v>
      </c>
      <c r="U83" s="772">
        <v>0.77584847031592497</v>
      </c>
      <c r="V83" s="771">
        <v>0.377633301272084</v>
      </c>
      <c r="W83" s="778">
        <v>0.54964901697229995</v>
      </c>
      <c r="X83" s="778">
        <v>0.61055140179684497</v>
      </c>
      <c r="Y83" s="772">
        <v>0.75761572211631101</v>
      </c>
      <c r="Z83" s="771">
        <v>8.5378990235144697E-2</v>
      </c>
      <c r="AA83" s="778">
        <v>9.2951231996936098E-2</v>
      </c>
      <c r="AB83" s="778">
        <v>9.0931516225548195E-2</v>
      </c>
      <c r="AC83" s="772">
        <v>2.3500398463361799E-2</v>
      </c>
      <c r="AD83" s="771">
        <v>0.121863642334808</v>
      </c>
      <c r="AE83" s="778">
        <v>0.16015530538769299</v>
      </c>
      <c r="AF83" s="778">
        <v>0.116584045188245</v>
      </c>
      <c r="AG83" s="779">
        <v>7.1740007764927005E-2</v>
      </c>
      <c r="AH83" s="771">
        <v>0.348636911698399</v>
      </c>
      <c r="AI83" s="778">
        <v>0.58596601588205599</v>
      </c>
      <c r="AJ83" s="778">
        <v>0.68768030442183004</v>
      </c>
      <c r="AK83" s="772">
        <v>0.79442197690520999</v>
      </c>
      <c r="AL83" s="771">
        <v>0.31829055402351403</v>
      </c>
      <c r="AM83" s="778">
        <v>0.53908127758785696</v>
      </c>
      <c r="AN83" s="778">
        <v>0.63657390208712605</v>
      </c>
      <c r="AO83" s="772">
        <v>0.77068158556105304</v>
      </c>
      <c r="AP83" s="771">
        <v>8.7042870839611E-2</v>
      </c>
      <c r="AQ83" s="778">
        <v>8.0012726034329004E-2</v>
      </c>
      <c r="AR83" s="778">
        <v>7.4317094740225006E-2</v>
      </c>
      <c r="AS83" s="772">
        <v>2.9883855223443799E-2</v>
      </c>
      <c r="AT83" s="771">
        <v>9.6951945465847705E-2</v>
      </c>
      <c r="AU83" s="778">
        <v>0.14323302765489199</v>
      </c>
      <c r="AV83" s="778">
        <v>0.109544445582068</v>
      </c>
      <c r="AW83" s="780">
        <v>6.7979141129295401E-2</v>
      </c>
    </row>
    <row r="84" spans="1:49" s="777" customFormat="1" x14ac:dyDescent="0.2">
      <c r="A84" s="287" t="s">
        <v>311</v>
      </c>
      <c r="B84" s="297">
        <v>0.29335424985738701</v>
      </c>
      <c r="C84" s="265">
        <v>0.53052130686463705</v>
      </c>
      <c r="D84" s="265">
        <v>0.64847687694007505</v>
      </c>
      <c r="E84" s="647">
        <v>0.791854120197094</v>
      </c>
      <c r="F84" s="306">
        <v>0.27816600114090101</v>
      </c>
      <c r="G84" s="265">
        <v>0.50814337573993495</v>
      </c>
      <c r="H84" s="265">
        <v>0.60726048297995505</v>
      </c>
      <c r="I84" s="647">
        <v>0.77277481632704503</v>
      </c>
      <c r="J84" s="306">
        <v>5.1774428779776401E-2</v>
      </c>
      <c r="K84" s="265">
        <v>4.2181022392775103E-2</v>
      </c>
      <c r="L84" s="265">
        <v>6.3558771986759299E-2</v>
      </c>
      <c r="M84" s="647">
        <v>2.40944681392832E-2</v>
      </c>
      <c r="N84" s="306">
        <v>0.32036947010208999</v>
      </c>
      <c r="O84" s="265">
        <v>0.101083421948927</v>
      </c>
      <c r="P84" s="265">
        <v>0.104854936068021</v>
      </c>
      <c r="Q84" s="266">
        <v>3.9515564326182397E-2</v>
      </c>
      <c r="R84" s="771">
        <v>0.42907190101968401</v>
      </c>
      <c r="S84" s="778">
        <v>0.57807547960332195</v>
      </c>
      <c r="T84" s="778">
        <v>0.69192804458148005</v>
      </c>
      <c r="U84" s="772">
        <v>0.77715252786509503</v>
      </c>
      <c r="V84" s="771">
        <v>0.37484593770929697</v>
      </c>
      <c r="W84" s="778">
        <v>0.52078866918289002</v>
      </c>
      <c r="X84" s="778">
        <v>0.63110167982374799</v>
      </c>
      <c r="Y84" s="772">
        <v>0.75571054891817901</v>
      </c>
      <c r="Z84" s="771">
        <v>0.12637966546287499</v>
      </c>
      <c r="AA84" s="778">
        <v>9.9099187635051197E-2</v>
      </c>
      <c r="AB84" s="778">
        <v>8.7908511924131794E-2</v>
      </c>
      <c r="AC84" s="772">
        <v>2.75904383992919E-2</v>
      </c>
      <c r="AD84" s="771">
        <v>0.24550887142210601</v>
      </c>
      <c r="AE84" s="778">
        <v>0.19288538811831801</v>
      </c>
      <c r="AF84" s="778">
        <v>0.125114282615096</v>
      </c>
      <c r="AG84" s="779">
        <v>7.9998943858537397E-2</v>
      </c>
      <c r="AH84" s="771">
        <v>0.38343885197703098</v>
      </c>
      <c r="AI84" s="778">
        <v>0.575580172150844</v>
      </c>
      <c r="AJ84" s="778">
        <v>0.68978748249144395</v>
      </c>
      <c r="AK84" s="772">
        <v>0.80303920153212205</v>
      </c>
      <c r="AL84" s="771">
        <v>0.35213353853262602</v>
      </c>
      <c r="AM84" s="778">
        <v>0.52357677972280303</v>
      </c>
      <c r="AN84" s="778">
        <v>0.630380145854326</v>
      </c>
      <c r="AO84" s="772">
        <v>0.77806932582784005</v>
      </c>
      <c r="AP84" s="771">
        <v>8.1643561373586596E-2</v>
      </c>
      <c r="AQ84" s="778">
        <v>9.0349520265288794E-2</v>
      </c>
      <c r="AR84" s="778">
        <v>8.6124115245675398E-2</v>
      </c>
      <c r="AS84" s="772">
        <v>3.1094217637996101E-2</v>
      </c>
      <c r="AT84" s="771">
        <v>0.18343075943769799</v>
      </c>
      <c r="AU84" s="778">
        <v>0.16092206883073801</v>
      </c>
      <c r="AV84" s="778">
        <v>0.104350641722224</v>
      </c>
      <c r="AW84" s="780">
        <v>7.07726106971137E-2</v>
      </c>
    </row>
    <row r="85" spans="1:49" s="777" customFormat="1" x14ac:dyDescent="0.2">
      <c r="A85" s="287" t="s">
        <v>312</v>
      </c>
      <c r="B85" s="297" t="e">
        <v>#N/A</v>
      </c>
      <c r="C85" s="265" t="e">
        <v>#N/A</v>
      </c>
      <c r="D85" s="265" t="e">
        <v>#N/A</v>
      </c>
      <c r="E85" s="647" t="e">
        <v>#N/A</v>
      </c>
      <c r="F85" s="306" t="e">
        <v>#N/A</v>
      </c>
      <c r="G85" s="265" t="e">
        <v>#N/A</v>
      </c>
      <c r="H85" s="265" t="e">
        <v>#N/A</v>
      </c>
      <c r="I85" s="647" t="e">
        <v>#N/A</v>
      </c>
      <c r="J85" s="306" t="e">
        <v>#N/A</v>
      </c>
      <c r="K85" s="265" t="e">
        <v>#N/A</v>
      </c>
      <c r="L85" s="265" t="e">
        <v>#N/A</v>
      </c>
      <c r="M85" s="647" t="e">
        <v>#N/A</v>
      </c>
      <c r="N85" s="306" t="e">
        <v>#N/A</v>
      </c>
      <c r="O85" s="265" t="e">
        <v>#N/A</v>
      </c>
      <c r="P85" s="265" t="e">
        <v>#N/A</v>
      </c>
      <c r="Q85" s="266" t="e">
        <v>#N/A</v>
      </c>
      <c r="R85" s="771" t="e">
        <v>#N/A</v>
      </c>
      <c r="S85" s="778" t="e">
        <v>#N/A</v>
      </c>
      <c r="T85" s="778" t="e">
        <v>#N/A</v>
      </c>
      <c r="U85" s="772" t="e">
        <v>#N/A</v>
      </c>
      <c r="V85" s="771" t="e">
        <v>#N/A</v>
      </c>
      <c r="W85" s="778" t="e">
        <v>#N/A</v>
      </c>
      <c r="X85" s="778" t="e">
        <v>#N/A</v>
      </c>
      <c r="Y85" s="772" t="e">
        <v>#N/A</v>
      </c>
      <c r="Z85" s="771" t="e">
        <v>#N/A</v>
      </c>
      <c r="AA85" s="778" t="e">
        <v>#N/A</v>
      </c>
      <c r="AB85" s="778" t="e">
        <v>#N/A</v>
      </c>
      <c r="AC85" s="772" t="e">
        <v>#N/A</v>
      </c>
      <c r="AD85" s="771" t="e">
        <v>#N/A</v>
      </c>
      <c r="AE85" s="778" t="e">
        <v>#N/A</v>
      </c>
      <c r="AF85" s="778" t="e">
        <v>#N/A</v>
      </c>
      <c r="AG85" s="779" t="e">
        <v>#N/A</v>
      </c>
      <c r="AH85" s="771" t="e">
        <v>#N/A</v>
      </c>
      <c r="AI85" s="778" t="e">
        <v>#N/A</v>
      </c>
      <c r="AJ85" s="778" t="e">
        <v>#N/A</v>
      </c>
      <c r="AK85" s="772" t="e">
        <v>#N/A</v>
      </c>
      <c r="AL85" s="771" t="e">
        <v>#N/A</v>
      </c>
      <c r="AM85" s="778" t="e">
        <v>#N/A</v>
      </c>
      <c r="AN85" s="778" t="e">
        <v>#N/A</v>
      </c>
      <c r="AO85" s="772" t="e">
        <v>#N/A</v>
      </c>
      <c r="AP85" s="771" t="e">
        <v>#N/A</v>
      </c>
      <c r="AQ85" s="778" t="e">
        <v>#N/A</v>
      </c>
      <c r="AR85" s="778" t="e">
        <v>#N/A</v>
      </c>
      <c r="AS85" s="772" t="e">
        <v>#N/A</v>
      </c>
      <c r="AT85" s="771" t="e">
        <v>#N/A</v>
      </c>
      <c r="AU85" s="778" t="e">
        <v>#N/A</v>
      </c>
      <c r="AV85" s="778" t="e">
        <v>#N/A</v>
      </c>
      <c r="AW85" s="780" t="e">
        <v>#N/A</v>
      </c>
    </row>
    <row r="86" spans="1:49" s="777" customFormat="1" x14ac:dyDescent="0.2">
      <c r="A86" s="287" t="s">
        <v>313</v>
      </c>
      <c r="B86" s="297" t="e">
        <v>#N/A</v>
      </c>
      <c r="C86" s="265" t="e">
        <v>#N/A</v>
      </c>
      <c r="D86" s="265" t="e">
        <v>#N/A</v>
      </c>
      <c r="E86" s="647" t="e">
        <v>#N/A</v>
      </c>
      <c r="F86" s="306" t="e">
        <v>#N/A</v>
      </c>
      <c r="G86" s="265" t="e">
        <v>#N/A</v>
      </c>
      <c r="H86" s="265" t="e">
        <v>#N/A</v>
      </c>
      <c r="I86" s="647" t="e">
        <v>#N/A</v>
      </c>
      <c r="J86" s="306" t="e">
        <v>#N/A</v>
      </c>
      <c r="K86" s="265" t="e">
        <v>#N/A</v>
      </c>
      <c r="L86" s="265" t="e">
        <v>#N/A</v>
      </c>
      <c r="M86" s="647" t="e">
        <v>#N/A</v>
      </c>
      <c r="N86" s="306" t="e">
        <v>#N/A</v>
      </c>
      <c r="O86" s="265" t="e">
        <v>#N/A</v>
      </c>
      <c r="P86" s="265" t="e">
        <v>#N/A</v>
      </c>
      <c r="Q86" s="266" t="e">
        <v>#N/A</v>
      </c>
      <c r="R86" s="771" t="e">
        <v>#N/A</v>
      </c>
      <c r="S86" s="778" t="e">
        <v>#N/A</v>
      </c>
      <c r="T86" s="778" t="e">
        <v>#N/A</v>
      </c>
      <c r="U86" s="772" t="e">
        <v>#N/A</v>
      </c>
      <c r="V86" s="771" t="e">
        <v>#N/A</v>
      </c>
      <c r="W86" s="778" t="e">
        <v>#N/A</v>
      </c>
      <c r="X86" s="778" t="e">
        <v>#N/A</v>
      </c>
      <c r="Y86" s="772" t="e">
        <v>#N/A</v>
      </c>
      <c r="Z86" s="771" t="e">
        <v>#N/A</v>
      </c>
      <c r="AA86" s="778" t="e">
        <v>#N/A</v>
      </c>
      <c r="AB86" s="778" t="e">
        <v>#N/A</v>
      </c>
      <c r="AC86" s="772" t="e">
        <v>#N/A</v>
      </c>
      <c r="AD86" s="771" t="e">
        <v>#N/A</v>
      </c>
      <c r="AE86" s="778" t="e">
        <v>#N/A</v>
      </c>
      <c r="AF86" s="778" t="e">
        <v>#N/A</v>
      </c>
      <c r="AG86" s="779" t="e">
        <v>#N/A</v>
      </c>
      <c r="AH86" s="771" t="e">
        <v>#N/A</v>
      </c>
      <c r="AI86" s="778" t="e">
        <v>#N/A</v>
      </c>
      <c r="AJ86" s="778" t="e">
        <v>#N/A</v>
      </c>
      <c r="AK86" s="772" t="e">
        <v>#N/A</v>
      </c>
      <c r="AL86" s="771" t="e">
        <v>#N/A</v>
      </c>
      <c r="AM86" s="778" t="e">
        <v>#N/A</v>
      </c>
      <c r="AN86" s="778" t="e">
        <v>#N/A</v>
      </c>
      <c r="AO86" s="772" t="e">
        <v>#N/A</v>
      </c>
      <c r="AP86" s="771" t="e">
        <v>#N/A</v>
      </c>
      <c r="AQ86" s="778" t="e">
        <v>#N/A</v>
      </c>
      <c r="AR86" s="778" t="e">
        <v>#N/A</v>
      </c>
      <c r="AS86" s="772" t="e">
        <v>#N/A</v>
      </c>
      <c r="AT86" s="771" t="e">
        <v>#N/A</v>
      </c>
      <c r="AU86" s="778" t="e">
        <v>#N/A</v>
      </c>
      <c r="AV86" s="778" t="e">
        <v>#N/A</v>
      </c>
      <c r="AW86" s="780" t="e">
        <v>#N/A</v>
      </c>
    </row>
    <row r="87" spans="1:49" s="777" customFormat="1" x14ac:dyDescent="0.2">
      <c r="A87" s="287" t="s">
        <v>314</v>
      </c>
      <c r="B87" s="297" t="e">
        <v>#N/A</v>
      </c>
      <c r="C87" s="265" t="e">
        <v>#N/A</v>
      </c>
      <c r="D87" s="265" t="e">
        <v>#N/A</v>
      </c>
      <c r="E87" s="647" t="e">
        <v>#N/A</v>
      </c>
      <c r="F87" s="306" t="e">
        <v>#N/A</v>
      </c>
      <c r="G87" s="265" t="e">
        <v>#N/A</v>
      </c>
      <c r="H87" s="265" t="e">
        <v>#N/A</v>
      </c>
      <c r="I87" s="647" t="e">
        <v>#N/A</v>
      </c>
      <c r="J87" s="306" t="e">
        <v>#N/A</v>
      </c>
      <c r="K87" s="265" t="e">
        <v>#N/A</v>
      </c>
      <c r="L87" s="265" t="e">
        <v>#N/A</v>
      </c>
      <c r="M87" s="647" t="e">
        <v>#N/A</v>
      </c>
      <c r="N87" s="306" t="e">
        <v>#N/A</v>
      </c>
      <c r="O87" s="265" t="e">
        <v>#N/A</v>
      </c>
      <c r="P87" s="265" t="e">
        <v>#N/A</v>
      </c>
      <c r="Q87" s="266" t="e">
        <v>#N/A</v>
      </c>
      <c r="R87" s="771" t="e">
        <v>#N/A</v>
      </c>
      <c r="S87" s="778" t="e">
        <v>#N/A</v>
      </c>
      <c r="T87" s="778" t="e">
        <v>#N/A</v>
      </c>
      <c r="U87" s="772" t="e">
        <v>#N/A</v>
      </c>
      <c r="V87" s="771" t="e">
        <v>#N/A</v>
      </c>
      <c r="W87" s="778" t="e">
        <v>#N/A</v>
      </c>
      <c r="X87" s="778" t="e">
        <v>#N/A</v>
      </c>
      <c r="Y87" s="772" t="e">
        <v>#N/A</v>
      </c>
      <c r="Z87" s="771" t="e">
        <v>#N/A</v>
      </c>
      <c r="AA87" s="778" t="e">
        <v>#N/A</v>
      </c>
      <c r="AB87" s="778" t="e">
        <v>#N/A</v>
      </c>
      <c r="AC87" s="772" t="e">
        <v>#N/A</v>
      </c>
      <c r="AD87" s="771" t="e">
        <v>#N/A</v>
      </c>
      <c r="AE87" s="778" t="e">
        <v>#N/A</v>
      </c>
      <c r="AF87" s="778" t="e">
        <v>#N/A</v>
      </c>
      <c r="AG87" s="779" t="e">
        <v>#N/A</v>
      </c>
      <c r="AH87" s="771" t="e">
        <v>#N/A</v>
      </c>
      <c r="AI87" s="778" t="e">
        <v>#N/A</v>
      </c>
      <c r="AJ87" s="778" t="e">
        <v>#N/A</v>
      </c>
      <c r="AK87" s="772" t="e">
        <v>#N/A</v>
      </c>
      <c r="AL87" s="771" t="e">
        <v>#N/A</v>
      </c>
      <c r="AM87" s="778" t="e">
        <v>#N/A</v>
      </c>
      <c r="AN87" s="778" t="e">
        <v>#N/A</v>
      </c>
      <c r="AO87" s="772" t="e">
        <v>#N/A</v>
      </c>
      <c r="AP87" s="771" t="e">
        <v>#N/A</v>
      </c>
      <c r="AQ87" s="778" t="e">
        <v>#N/A</v>
      </c>
      <c r="AR87" s="778" t="e">
        <v>#N/A</v>
      </c>
      <c r="AS87" s="772" t="e">
        <v>#N/A</v>
      </c>
      <c r="AT87" s="771" t="e">
        <v>#N/A</v>
      </c>
      <c r="AU87" s="778" t="e">
        <v>#N/A</v>
      </c>
      <c r="AV87" s="778" t="e">
        <v>#N/A</v>
      </c>
      <c r="AW87" s="780" t="e">
        <v>#N/A</v>
      </c>
    </row>
    <row r="88" spans="1:49" s="777" customFormat="1" x14ac:dyDescent="0.2">
      <c r="A88" s="287" t="s">
        <v>315</v>
      </c>
      <c r="B88" s="297" t="e">
        <v>#N/A</v>
      </c>
      <c r="C88" s="265" t="e">
        <v>#N/A</v>
      </c>
      <c r="D88" s="265" t="e">
        <v>#N/A</v>
      </c>
      <c r="E88" s="647" t="e">
        <v>#N/A</v>
      </c>
      <c r="F88" s="306" t="e">
        <v>#N/A</v>
      </c>
      <c r="G88" s="265" t="e">
        <v>#N/A</v>
      </c>
      <c r="H88" s="265" t="e">
        <v>#N/A</v>
      </c>
      <c r="I88" s="647" t="e">
        <v>#N/A</v>
      </c>
      <c r="J88" s="306" t="e">
        <v>#N/A</v>
      </c>
      <c r="K88" s="265" t="e">
        <v>#N/A</v>
      </c>
      <c r="L88" s="265" t="e">
        <v>#N/A</v>
      </c>
      <c r="M88" s="647" t="e">
        <v>#N/A</v>
      </c>
      <c r="N88" s="306" t="e">
        <v>#N/A</v>
      </c>
      <c r="O88" s="265" t="e">
        <v>#N/A</v>
      </c>
      <c r="P88" s="265" t="e">
        <v>#N/A</v>
      </c>
      <c r="Q88" s="266" t="e">
        <v>#N/A</v>
      </c>
      <c r="R88" s="771" t="e">
        <v>#N/A</v>
      </c>
      <c r="S88" s="778" t="e">
        <v>#N/A</v>
      </c>
      <c r="T88" s="778" t="e">
        <v>#N/A</v>
      </c>
      <c r="U88" s="772" t="e">
        <v>#N/A</v>
      </c>
      <c r="V88" s="771" t="e">
        <v>#N/A</v>
      </c>
      <c r="W88" s="778" t="e">
        <v>#N/A</v>
      </c>
      <c r="X88" s="778" t="e">
        <v>#N/A</v>
      </c>
      <c r="Y88" s="772" t="e">
        <v>#N/A</v>
      </c>
      <c r="Z88" s="771" t="e">
        <v>#N/A</v>
      </c>
      <c r="AA88" s="778" t="e">
        <v>#N/A</v>
      </c>
      <c r="AB88" s="778" t="e">
        <v>#N/A</v>
      </c>
      <c r="AC88" s="772" t="e">
        <v>#N/A</v>
      </c>
      <c r="AD88" s="771" t="e">
        <v>#N/A</v>
      </c>
      <c r="AE88" s="778" t="e">
        <v>#N/A</v>
      </c>
      <c r="AF88" s="778" t="e">
        <v>#N/A</v>
      </c>
      <c r="AG88" s="779" t="e">
        <v>#N/A</v>
      </c>
      <c r="AH88" s="771" t="e">
        <v>#N/A</v>
      </c>
      <c r="AI88" s="778" t="e">
        <v>#N/A</v>
      </c>
      <c r="AJ88" s="778" t="e">
        <v>#N/A</v>
      </c>
      <c r="AK88" s="772" t="e">
        <v>#N/A</v>
      </c>
      <c r="AL88" s="771" t="e">
        <v>#N/A</v>
      </c>
      <c r="AM88" s="778" t="e">
        <v>#N/A</v>
      </c>
      <c r="AN88" s="778" t="e">
        <v>#N/A</v>
      </c>
      <c r="AO88" s="772" t="e">
        <v>#N/A</v>
      </c>
      <c r="AP88" s="771" t="e">
        <v>#N/A</v>
      </c>
      <c r="AQ88" s="778" t="e">
        <v>#N/A</v>
      </c>
      <c r="AR88" s="778" t="e">
        <v>#N/A</v>
      </c>
      <c r="AS88" s="772" t="e">
        <v>#N/A</v>
      </c>
      <c r="AT88" s="771" t="e">
        <v>#N/A</v>
      </c>
      <c r="AU88" s="778" t="e">
        <v>#N/A</v>
      </c>
      <c r="AV88" s="778" t="e">
        <v>#N/A</v>
      </c>
      <c r="AW88" s="780" t="e">
        <v>#N/A</v>
      </c>
    </row>
    <row r="89" spans="1:49" s="777" customFormat="1" x14ac:dyDescent="0.2">
      <c r="A89" s="287" t="s">
        <v>316</v>
      </c>
      <c r="B89" s="297" t="e">
        <v>#N/A</v>
      </c>
      <c r="C89" s="265" t="e">
        <v>#N/A</v>
      </c>
      <c r="D89" s="265" t="e">
        <v>#N/A</v>
      </c>
      <c r="E89" s="647" t="e">
        <v>#N/A</v>
      </c>
      <c r="F89" s="306" t="e">
        <v>#N/A</v>
      </c>
      <c r="G89" s="265" t="e">
        <v>#N/A</v>
      </c>
      <c r="H89" s="265" t="e">
        <v>#N/A</v>
      </c>
      <c r="I89" s="647" t="e">
        <v>#N/A</v>
      </c>
      <c r="J89" s="306" t="e">
        <v>#N/A</v>
      </c>
      <c r="K89" s="265" t="e">
        <v>#N/A</v>
      </c>
      <c r="L89" s="265" t="e">
        <v>#N/A</v>
      </c>
      <c r="M89" s="647" t="e">
        <v>#N/A</v>
      </c>
      <c r="N89" s="306" t="e">
        <v>#N/A</v>
      </c>
      <c r="O89" s="265" t="e">
        <v>#N/A</v>
      </c>
      <c r="P89" s="265" t="e">
        <v>#N/A</v>
      </c>
      <c r="Q89" s="266" t="e">
        <v>#N/A</v>
      </c>
      <c r="R89" s="771" t="e">
        <v>#N/A</v>
      </c>
      <c r="S89" s="778" t="e">
        <v>#N/A</v>
      </c>
      <c r="T89" s="778" t="e">
        <v>#N/A</v>
      </c>
      <c r="U89" s="772" t="e">
        <v>#N/A</v>
      </c>
      <c r="V89" s="771" t="e">
        <v>#N/A</v>
      </c>
      <c r="W89" s="778" t="e">
        <v>#N/A</v>
      </c>
      <c r="X89" s="778" t="e">
        <v>#N/A</v>
      </c>
      <c r="Y89" s="772" t="e">
        <v>#N/A</v>
      </c>
      <c r="Z89" s="771" t="e">
        <v>#N/A</v>
      </c>
      <c r="AA89" s="778" t="e">
        <v>#N/A</v>
      </c>
      <c r="AB89" s="778" t="e">
        <v>#N/A</v>
      </c>
      <c r="AC89" s="772" t="e">
        <v>#N/A</v>
      </c>
      <c r="AD89" s="771" t="e">
        <v>#N/A</v>
      </c>
      <c r="AE89" s="778" t="e">
        <v>#N/A</v>
      </c>
      <c r="AF89" s="778" t="e">
        <v>#N/A</v>
      </c>
      <c r="AG89" s="779" t="e">
        <v>#N/A</v>
      </c>
      <c r="AH89" s="771" t="e">
        <v>#N/A</v>
      </c>
      <c r="AI89" s="778" t="e">
        <v>#N/A</v>
      </c>
      <c r="AJ89" s="778" t="e">
        <v>#N/A</v>
      </c>
      <c r="AK89" s="772" t="e">
        <v>#N/A</v>
      </c>
      <c r="AL89" s="771" t="e">
        <v>#N/A</v>
      </c>
      <c r="AM89" s="778" t="e">
        <v>#N/A</v>
      </c>
      <c r="AN89" s="778" t="e">
        <v>#N/A</v>
      </c>
      <c r="AO89" s="772" t="e">
        <v>#N/A</v>
      </c>
      <c r="AP89" s="771" t="e">
        <v>#N/A</v>
      </c>
      <c r="AQ89" s="778" t="e">
        <v>#N/A</v>
      </c>
      <c r="AR89" s="778" t="e">
        <v>#N/A</v>
      </c>
      <c r="AS89" s="772" t="e">
        <v>#N/A</v>
      </c>
      <c r="AT89" s="771" t="e">
        <v>#N/A</v>
      </c>
      <c r="AU89" s="778" t="e">
        <v>#N/A</v>
      </c>
      <c r="AV89" s="778" t="e">
        <v>#N/A</v>
      </c>
      <c r="AW89" s="780" t="e">
        <v>#N/A</v>
      </c>
    </row>
    <row r="90" spans="1:49" s="777" customFormat="1" x14ac:dyDescent="0.2">
      <c r="A90" s="287" t="s">
        <v>317</v>
      </c>
      <c r="B90" s="297" t="e">
        <v>#N/A</v>
      </c>
      <c r="C90" s="265" t="e">
        <v>#N/A</v>
      </c>
      <c r="D90" s="265" t="e">
        <v>#N/A</v>
      </c>
      <c r="E90" s="647" t="e">
        <v>#N/A</v>
      </c>
      <c r="F90" s="306" t="e">
        <v>#N/A</v>
      </c>
      <c r="G90" s="265" t="e">
        <v>#N/A</v>
      </c>
      <c r="H90" s="265" t="e">
        <v>#N/A</v>
      </c>
      <c r="I90" s="647" t="e">
        <v>#N/A</v>
      </c>
      <c r="J90" s="306" t="e">
        <v>#N/A</v>
      </c>
      <c r="K90" s="265" t="e">
        <v>#N/A</v>
      </c>
      <c r="L90" s="265" t="e">
        <v>#N/A</v>
      </c>
      <c r="M90" s="647" t="e">
        <v>#N/A</v>
      </c>
      <c r="N90" s="306" t="e">
        <v>#N/A</v>
      </c>
      <c r="O90" s="265" t="e">
        <v>#N/A</v>
      </c>
      <c r="P90" s="265" t="e">
        <v>#N/A</v>
      </c>
      <c r="Q90" s="266" t="e">
        <v>#N/A</v>
      </c>
      <c r="R90" s="771" t="e">
        <v>#N/A</v>
      </c>
      <c r="S90" s="778" t="e">
        <v>#N/A</v>
      </c>
      <c r="T90" s="778" t="e">
        <v>#N/A</v>
      </c>
      <c r="U90" s="772" t="e">
        <v>#N/A</v>
      </c>
      <c r="V90" s="771" t="e">
        <v>#N/A</v>
      </c>
      <c r="W90" s="778" t="e">
        <v>#N/A</v>
      </c>
      <c r="X90" s="778" t="e">
        <v>#N/A</v>
      </c>
      <c r="Y90" s="772" t="e">
        <v>#N/A</v>
      </c>
      <c r="Z90" s="771" t="e">
        <v>#N/A</v>
      </c>
      <c r="AA90" s="778" t="e">
        <v>#N/A</v>
      </c>
      <c r="AB90" s="778" t="e">
        <v>#N/A</v>
      </c>
      <c r="AC90" s="772" t="e">
        <v>#N/A</v>
      </c>
      <c r="AD90" s="771" t="e">
        <v>#N/A</v>
      </c>
      <c r="AE90" s="778" t="e">
        <v>#N/A</v>
      </c>
      <c r="AF90" s="778" t="e">
        <v>#N/A</v>
      </c>
      <c r="AG90" s="779" t="e">
        <v>#N/A</v>
      </c>
      <c r="AH90" s="771" t="e">
        <v>#N/A</v>
      </c>
      <c r="AI90" s="778" t="e">
        <v>#N/A</v>
      </c>
      <c r="AJ90" s="778" t="e">
        <v>#N/A</v>
      </c>
      <c r="AK90" s="772" t="e">
        <v>#N/A</v>
      </c>
      <c r="AL90" s="771" t="e">
        <v>#N/A</v>
      </c>
      <c r="AM90" s="778" t="e">
        <v>#N/A</v>
      </c>
      <c r="AN90" s="778" t="e">
        <v>#N/A</v>
      </c>
      <c r="AO90" s="772" t="e">
        <v>#N/A</v>
      </c>
      <c r="AP90" s="771" t="e">
        <v>#N/A</v>
      </c>
      <c r="AQ90" s="778" t="e">
        <v>#N/A</v>
      </c>
      <c r="AR90" s="778" t="e">
        <v>#N/A</v>
      </c>
      <c r="AS90" s="772" t="e">
        <v>#N/A</v>
      </c>
      <c r="AT90" s="771" t="e">
        <v>#N/A</v>
      </c>
      <c r="AU90" s="778" t="e">
        <v>#N/A</v>
      </c>
      <c r="AV90" s="778" t="e">
        <v>#N/A</v>
      </c>
      <c r="AW90" s="780" t="e">
        <v>#N/A</v>
      </c>
    </row>
    <row r="91" spans="1:49" s="777" customFormat="1" x14ac:dyDescent="0.2">
      <c r="A91" s="287" t="s">
        <v>318</v>
      </c>
      <c r="B91" s="297" t="e">
        <v>#N/A</v>
      </c>
      <c r="C91" s="265" t="e">
        <v>#N/A</v>
      </c>
      <c r="D91" s="265" t="e">
        <v>#N/A</v>
      </c>
      <c r="E91" s="647" t="e">
        <v>#N/A</v>
      </c>
      <c r="F91" s="306" t="e">
        <v>#N/A</v>
      </c>
      <c r="G91" s="265" t="e">
        <v>#N/A</v>
      </c>
      <c r="H91" s="265" t="e">
        <v>#N/A</v>
      </c>
      <c r="I91" s="647" t="e">
        <v>#N/A</v>
      </c>
      <c r="J91" s="306" t="e">
        <v>#N/A</v>
      </c>
      <c r="K91" s="265" t="e">
        <v>#N/A</v>
      </c>
      <c r="L91" s="265" t="e">
        <v>#N/A</v>
      </c>
      <c r="M91" s="647" t="e">
        <v>#N/A</v>
      </c>
      <c r="N91" s="306" t="e">
        <v>#N/A</v>
      </c>
      <c r="O91" s="265" t="e">
        <v>#N/A</v>
      </c>
      <c r="P91" s="265" t="e">
        <v>#N/A</v>
      </c>
      <c r="Q91" s="266" t="e">
        <v>#N/A</v>
      </c>
      <c r="R91" s="771" t="e">
        <v>#N/A</v>
      </c>
      <c r="S91" s="778" t="e">
        <v>#N/A</v>
      </c>
      <c r="T91" s="778" t="e">
        <v>#N/A</v>
      </c>
      <c r="U91" s="772" t="e">
        <v>#N/A</v>
      </c>
      <c r="V91" s="771" t="e">
        <v>#N/A</v>
      </c>
      <c r="W91" s="778" t="e">
        <v>#N/A</v>
      </c>
      <c r="X91" s="778" t="e">
        <v>#N/A</v>
      </c>
      <c r="Y91" s="772" t="e">
        <v>#N/A</v>
      </c>
      <c r="Z91" s="771" t="e">
        <v>#N/A</v>
      </c>
      <c r="AA91" s="778" t="e">
        <v>#N/A</v>
      </c>
      <c r="AB91" s="778" t="e">
        <v>#N/A</v>
      </c>
      <c r="AC91" s="772" t="e">
        <v>#N/A</v>
      </c>
      <c r="AD91" s="771" t="e">
        <v>#N/A</v>
      </c>
      <c r="AE91" s="778" t="e">
        <v>#N/A</v>
      </c>
      <c r="AF91" s="778" t="e">
        <v>#N/A</v>
      </c>
      <c r="AG91" s="779" t="e">
        <v>#N/A</v>
      </c>
      <c r="AH91" s="771" t="e">
        <v>#N/A</v>
      </c>
      <c r="AI91" s="778" t="e">
        <v>#N/A</v>
      </c>
      <c r="AJ91" s="778" t="e">
        <v>#N/A</v>
      </c>
      <c r="AK91" s="772" t="e">
        <v>#N/A</v>
      </c>
      <c r="AL91" s="771" t="e">
        <v>#N/A</v>
      </c>
      <c r="AM91" s="778" t="e">
        <v>#N/A</v>
      </c>
      <c r="AN91" s="778" t="e">
        <v>#N/A</v>
      </c>
      <c r="AO91" s="772" t="e">
        <v>#N/A</v>
      </c>
      <c r="AP91" s="771" t="e">
        <v>#N/A</v>
      </c>
      <c r="AQ91" s="778" t="e">
        <v>#N/A</v>
      </c>
      <c r="AR91" s="778" t="e">
        <v>#N/A</v>
      </c>
      <c r="AS91" s="772" t="e">
        <v>#N/A</v>
      </c>
      <c r="AT91" s="771" t="e">
        <v>#N/A</v>
      </c>
      <c r="AU91" s="778" t="e">
        <v>#N/A</v>
      </c>
      <c r="AV91" s="778" t="e">
        <v>#N/A</v>
      </c>
      <c r="AW91" s="780" t="e">
        <v>#N/A</v>
      </c>
    </row>
    <row r="92" spans="1:49" s="777" customFormat="1" x14ac:dyDescent="0.2">
      <c r="A92" s="287" t="s">
        <v>319</v>
      </c>
      <c r="B92" s="297" t="e">
        <v>#N/A</v>
      </c>
      <c r="C92" s="265" t="e">
        <v>#N/A</v>
      </c>
      <c r="D92" s="265" t="e">
        <v>#N/A</v>
      </c>
      <c r="E92" s="647" t="e">
        <v>#N/A</v>
      </c>
      <c r="F92" s="306" t="e">
        <v>#N/A</v>
      </c>
      <c r="G92" s="265" t="e">
        <v>#N/A</v>
      </c>
      <c r="H92" s="265" t="e">
        <v>#N/A</v>
      </c>
      <c r="I92" s="647" t="e">
        <v>#N/A</v>
      </c>
      <c r="J92" s="306" t="e">
        <v>#N/A</v>
      </c>
      <c r="K92" s="265" t="e">
        <v>#N/A</v>
      </c>
      <c r="L92" s="265" t="e">
        <v>#N/A</v>
      </c>
      <c r="M92" s="647" t="e">
        <v>#N/A</v>
      </c>
      <c r="N92" s="306" t="e">
        <v>#N/A</v>
      </c>
      <c r="O92" s="265" t="e">
        <v>#N/A</v>
      </c>
      <c r="P92" s="265" t="e">
        <v>#N/A</v>
      </c>
      <c r="Q92" s="266" t="e">
        <v>#N/A</v>
      </c>
      <c r="R92" s="771" t="e">
        <v>#N/A</v>
      </c>
      <c r="S92" s="778" t="e">
        <v>#N/A</v>
      </c>
      <c r="T92" s="778" t="e">
        <v>#N/A</v>
      </c>
      <c r="U92" s="772" t="e">
        <v>#N/A</v>
      </c>
      <c r="V92" s="771" t="e">
        <v>#N/A</v>
      </c>
      <c r="W92" s="778" t="e">
        <v>#N/A</v>
      </c>
      <c r="X92" s="778" t="e">
        <v>#N/A</v>
      </c>
      <c r="Y92" s="772" t="e">
        <v>#N/A</v>
      </c>
      <c r="Z92" s="771" t="e">
        <v>#N/A</v>
      </c>
      <c r="AA92" s="778" t="e">
        <v>#N/A</v>
      </c>
      <c r="AB92" s="778" t="e">
        <v>#N/A</v>
      </c>
      <c r="AC92" s="772" t="e">
        <v>#N/A</v>
      </c>
      <c r="AD92" s="771" t="e">
        <v>#N/A</v>
      </c>
      <c r="AE92" s="778" t="e">
        <v>#N/A</v>
      </c>
      <c r="AF92" s="778" t="e">
        <v>#N/A</v>
      </c>
      <c r="AG92" s="779" t="e">
        <v>#N/A</v>
      </c>
      <c r="AH92" s="771" t="e">
        <v>#N/A</v>
      </c>
      <c r="AI92" s="778" t="e">
        <v>#N/A</v>
      </c>
      <c r="AJ92" s="778" t="e">
        <v>#N/A</v>
      </c>
      <c r="AK92" s="772" t="e">
        <v>#N/A</v>
      </c>
      <c r="AL92" s="771" t="e">
        <v>#N/A</v>
      </c>
      <c r="AM92" s="778" t="e">
        <v>#N/A</v>
      </c>
      <c r="AN92" s="778" t="e">
        <v>#N/A</v>
      </c>
      <c r="AO92" s="772" t="e">
        <v>#N/A</v>
      </c>
      <c r="AP92" s="771" t="e">
        <v>#N/A</v>
      </c>
      <c r="AQ92" s="778" t="e">
        <v>#N/A</v>
      </c>
      <c r="AR92" s="778" t="e">
        <v>#N/A</v>
      </c>
      <c r="AS92" s="772" t="e">
        <v>#N/A</v>
      </c>
      <c r="AT92" s="771" t="e">
        <v>#N/A</v>
      </c>
      <c r="AU92" s="778" t="e">
        <v>#N/A</v>
      </c>
      <c r="AV92" s="778" t="e">
        <v>#N/A</v>
      </c>
      <c r="AW92" s="780" t="e">
        <v>#N/A</v>
      </c>
    </row>
    <row r="93" spans="1:49" s="777" customFormat="1" x14ac:dyDescent="0.2">
      <c r="A93" s="287" t="s">
        <v>320</v>
      </c>
      <c r="B93" s="297" t="e">
        <v>#N/A</v>
      </c>
      <c r="C93" s="265" t="e">
        <v>#N/A</v>
      </c>
      <c r="D93" s="265" t="e">
        <v>#N/A</v>
      </c>
      <c r="E93" s="647" t="e">
        <v>#N/A</v>
      </c>
      <c r="F93" s="306" t="e">
        <v>#N/A</v>
      </c>
      <c r="G93" s="265" t="e">
        <v>#N/A</v>
      </c>
      <c r="H93" s="265" t="e">
        <v>#N/A</v>
      </c>
      <c r="I93" s="647" t="e">
        <v>#N/A</v>
      </c>
      <c r="J93" s="306" t="e">
        <v>#N/A</v>
      </c>
      <c r="K93" s="265" t="e">
        <v>#N/A</v>
      </c>
      <c r="L93" s="265" t="e">
        <v>#N/A</v>
      </c>
      <c r="M93" s="647" t="e">
        <v>#N/A</v>
      </c>
      <c r="N93" s="306" t="e">
        <v>#N/A</v>
      </c>
      <c r="O93" s="265" t="e">
        <v>#N/A</v>
      </c>
      <c r="P93" s="265" t="e">
        <v>#N/A</v>
      </c>
      <c r="Q93" s="266" t="e">
        <v>#N/A</v>
      </c>
      <c r="R93" s="771" t="e">
        <v>#N/A</v>
      </c>
      <c r="S93" s="778" t="e">
        <v>#N/A</v>
      </c>
      <c r="T93" s="778" t="e">
        <v>#N/A</v>
      </c>
      <c r="U93" s="772" t="e">
        <v>#N/A</v>
      </c>
      <c r="V93" s="771" t="e">
        <v>#N/A</v>
      </c>
      <c r="W93" s="778" t="e">
        <v>#N/A</v>
      </c>
      <c r="X93" s="778" t="e">
        <v>#N/A</v>
      </c>
      <c r="Y93" s="772" t="e">
        <v>#N/A</v>
      </c>
      <c r="Z93" s="771" t="e">
        <v>#N/A</v>
      </c>
      <c r="AA93" s="778" t="e">
        <v>#N/A</v>
      </c>
      <c r="AB93" s="778" t="e">
        <v>#N/A</v>
      </c>
      <c r="AC93" s="772" t="e">
        <v>#N/A</v>
      </c>
      <c r="AD93" s="771" t="e">
        <v>#N/A</v>
      </c>
      <c r="AE93" s="778" t="e">
        <v>#N/A</v>
      </c>
      <c r="AF93" s="778" t="e">
        <v>#N/A</v>
      </c>
      <c r="AG93" s="779" t="e">
        <v>#N/A</v>
      </c>
      <c r="AH93" s="771" t="e">
        <v>#N/A</v>
      </c>
      <c r="AI93" s="778" t="e">
        <v>#N/A</v>
      </c>
      <c r="AJ93" s="778" t="e">
        <v>#N/A</v>
      </c>
      <c r="AK93" s="772" t="e">
        <v>#N/A</v>
      </c>
      <c r="AL93" s="771" t="e">
        <v>#N/A</v>
      </c>
      <c r="AM93" s="778" t="e">
        <v>#N/A</v>
      </c>
      <c r="AN93" s="778" t="e">
        <v>#N/A</v>
      </c>
      <c r="AO93" s="772" t="e">
        <v>#N/A</v>
      </c>
      <c r="AP93" s="771" t="e">
        <v>#N/A</v>
      </c>
      <c r="AQ93" s="778" t="e">
        <v>#N/A</v>
      </c>
      <c r="AR93" s="778" t="e">
        <v>#N/A</v>
      </c>
      <c r="AS93" s="772" t="e">
        <v>#N/A</v>
      </c>
      <c r="AT93" s="771" t="e">
        <v>#N/A</v>
      </c>
      <c r="AU93" s="778" t="e">
        <v>#N/A</v>
      </c>
      <c r="AV93" s="778" t="e">
        <v>#N/A</v>
      </c>
      <c r="AW93" s="780" t="e">
        <v>#N/A</v>
      </c>
    </row>
    <row r="94" spans="1:49" s="777" customFormat="1" x14ac:dyDescent="0.2">
      <c r="A94" s="287" t="s">
        <v>321</v>
      </c>
      <c r="B94" s="297" t="e">
        <v>#N/A</v>
      </c>
      <c r="C94" s="265" t="e">
        <v>#N/A</v>
      </c>
      <c r="D94" s="265" t="e">
        <v>#N/A</v>
      </c>
      <c r="E94" s="647" t="e">
        <v>#N/A</v>
      </c>
      <c r="F94" s="306" t="e">
        <v>#N/A</v>
      </c>
      <c r="G94" s="265" t="e">
        <v>#N/A</v>
      </c>
      <c r="H94" s="265" t="e">
        <v>#N/A</v>
      </c>
      <c r="I94" s="647" t="e">
        <v>#N/A</v>
      </c>
      <c r="J94" s="306" t="e">
        <v>#N/A</v>
      </c>
      <c r="K94" s="265" t="e">
        <v>#N/A</v>
      </c>
      <c r="L94" s="265" t="e">
        <v>#N/A</v>
      </c>
      <c r="M94" s="647" t="e">
        <v>#N/A</v>
      </c>
      <c r="N94" s="306" t="e">
        <v>#N/A</v>
      </c>
      <c r="O94" s="265" t="e">
        <v>#N/A</v>
      </c>
      <c r="P94" s="265" t="e">
        <v>#N/A</v>
      </c>
      <c r="Q94" s="266" t="e">
        <v>#N/A</v>
      </c>
      <c r="R94" s="771" t="e">
        <v>#N/A</v>
      </c>
      <c r="S94" s="778" t="e">
        <v>#N/A</v>
      </c>
      <c r="T94" s="778" t="e">
        <v>#N/A</v>
      </c>
      <c r="U94" s="772" t="e">
        <v>#N/A</v>
      </c>
      <c r="V94" s="771" t="e">
        <v>#N/A</v>
      </c>
      <c r="W94" s="778" t="e">
        <v>#N/A</v>
      </c>
      <c r="X94" s="778" t="e">
        <v>#N/A</v>
      </c>
      <c r="Y94" s="772" t="e">
        <v>#N/A</v>
      </c>
      <c r="Z94" s="771" t="e">
        <v>#N/A</v>
      </c>
      <c r="AA94" s="778" t="e">
        <v>#N/A</v>
      </c>
      <c r="AB94" s="778" t="e">
        <v>#N/A</v>
      </c>
      <c r="AC94" s="772" t="e">
        <v>#N/A</v>
      </c>
      <c r="AD94" s="771" t="e">
        <v>#N/A</v>
      </c>
      <c r="AE94" s="778" t="e">
        <v>#N/A</v>
      </c>
      <c r="AF94" s="778" t="e">
        <v>#N/A</v>
      </c>
      <c r="AG94" s="779" t="e">
        <v>#N/A</v>
      </c>
      <c r="AH94" s="771" t="e">
        <v>#N/A</v>
      </c>
      <c r="AI94" s="778" t="e">
        <v>#N/A</v>
      </c>
      <c r="AJ94" s="778" t="e">
        <v>#N/A</v>
      </c>
      <c r="AK94" s="772" t="e">
        <v>#N/A</v>
      </c>
      <c r="AL94" s="771" t="e">
        <v>#N/A</v>
      </c>
      <c r="AM94" s="778" t="e">
        <v>#N/A</v>
      </c>
      <c r="AN94" s="778" t="e">
        <v>#N/A</v>
      </c>
      <c r="AO94" s="772" t="e">
        <v>#N/A</v>
      </c>
      <c r="AP94" s="771" t="e">
        <v>#N/A</v>
      </c>
      <c r="AQ94" s="778" t="e">
        <v>#N/A</v>
      </c>
      <c r="AR94" s="778" t="e">
        <v>#N/A</v>
      </c>
      <c r="AS94" s="772" t="e">
        <v>#N/A</v>
      </c>
      <c r="AT94" s="771" t="e">
        <v>#N/A</v>
      </c>
      <c r="AU94" s="778" t="e">
        <v>#N/A</v>
      </c>
      <c r="AV94" s="778" t="e">
        <v>#N/A</v>
      </c>
      <c r="AW94" s="780" t="e">
        <v>#N/A</v>
      </c>
    </row>
    <row r="95" spans="1:49" s="777" customFormat="1" x14ac:dyDescent="0.2">
      <c r="A95" s="287" t="s">
        <v>322</v>
      </c>
      <c r="B95" s="297" t="e">
        <v>#N/A</v>
      </c>
      <c r="C95" s="265" t="e">
        <v>#N/A</v>
      </c>
      <c r="D95" s="265" t="e">
        <v>#N/A</v>
      </c>
      <c r="E95" s="647" t="e">
        <v>#N/A</v>
      </c>
      <c r="F95" s="306" t="e">
        <v>#N/A</v>
      </c>
      <c r="G95" s="265" t="e">
        <v>#N/A</v>
      </c>
      <c r="H95" s="265" t="e">
        <v>#N/A</v>
      </c>
      <c r="I95" s="647" t="e">
        <v>#N/A</v>
      </c>
      <c r="J95" s="306" t="e">
        <v>#N/A</v>
      </c>
      <c r="K95" s="265" t="e">
        <v>#N/A</v>
      </c>
      <c r="L95" s="265" t="e">
        <v>#N/A</v>
      </c>
      <c r="M95" s="647" t="e">
        <v>#N/A</v>
      </c>
      <c r="N95" s="306" t="e">
        <v>#N/A</v>
      </c>
      <c r="O95" s="265" t="e">
        <v>#N/A</v>
      </c>
      <c r="P95" s="265" t="e">
        <v>#N/A</v>
      </c>
      <c r="Q95" s="266" t="e">
        <v>#N/A</v>
      </c>
      <c r="R95" s="771" t="e">
        <v>#N/A</v>
      </c>
      <c r="S95" s="778" t="e">
        <v>#N/A</v>
      </c>
      <c r="T95" s="778" t="e">
        <v>#N/A</v>
      </c>
      <c r="U95" s="772" t="e">
        <v>#N/A</v>
      </c>
      <c r="V95" s="771" t="e">
        <v>#N/A</v>
      </c>
      <c r="W95" s="778" t="e">
        <v>#N/A</v>
      </c>
      <c r="X95" s="778" t="e">
        <v>#N/A</v>
      </c>
      <c r="Y95" s="772" t="e">
        <v>#N/A</v>
      </c>
      <c r="Z95" s="771" t="e">
        <v>#N/A</v>
      </c>
      <c r="AA95" s="778" t="e">
        <v>#N/A</v>
      </c>
      <c r="AB95" s="778" t="e">
        <v>#N/A</v>
      </c>
      <c r="AC95" s="772" t="e">
        <v>#N/A</v>
      </c>
      <c r="AD95" s="771" t="e">
        <v>#N/A</v>
      </c>
      <c r="AE95" s="778" t="e">
        <v>#N/A</v>
      </c>
      <c r="AF95" s="778" t="e">
        <v>#N/A</v>
      </c>
      <c r="AG95" s="779" t="e">
        <v>#N/A</v>
      </c>
      <c r="AH95" s="771" t="e">
        <v>#N/A</v>
      </c>
      <c r="AI95" s="778" t="e">
        <v>#N/A</v>
      </c>
      <c r="AJ95" s="778" t="e">
        <v>#N/A</v>
      </c>
      <c r="AK95" s="772" t="e">
        <v>#N/A</v>
      </c>
      <c r="AL95" s="771" t="e">
        <v>#N/A</v>
      </c>
      <c r="AM95" s="778" t="e">
        <v>#N/A</v>
      </c>
      <c r="AN95" s="778" t="e">
        <v>#N/A</v>
      </c>
      <c r="AO95" s="772" t="e">
        <v>#N/A</v>
      </c>
      <c r="AP95" s="771" t="e">
        <v>#N/A</v>
      </c>
      <c r="AQ95" s="778" t="e">
        <v>#N/A</v>
      </c>
      <c r="AR95" s="778" t="e">
        <v>#N/A</v>
      </c>
      <c r="AS95" s="772" t="e">
        <v>#N/A</v>
      </c>
      <c r="AT95" s="771" t="e">
        <v>#N/A</v>
      </c>
      <c r="AU95" s="778" t="e">
        <v>#N/A</v>
      </c>
      <c r="AV95" s="778" t="e">
        <v>#N/A</v>
      </c>
      <c r="AW95" s="780" t="e">
        <v>#N/A</v>
      </c>
    </row>
    <row r="96" spans="1:49" s="777" customFormat="1" x14ac:dyDescent="0.2">
      <c r="A96" s="287" t="s">
        <v>323</v>
      </c>
      <c r="B96" s="297" t="e">
        <v>#N/A</v>
      </c>
      <c r="C96" s="265" t="e">
        <v>#N/A</v>
      </c>
      <c r="D96" s="265" t="e">
        <v>#N/A</v>
      </c>
      <c r="E96" s="647" t="e">
        <v>#N/A</v>
      </c>
      <c r="F96" s="306" t="e">
        <v>#N/A</v>
      </c>
      <c r="G96" s="265" t="e">
        <v>#N/A</v>
      </c>
      <c r="H96" s="265" t="e">
        <v>#N/A</v>
      </c>
      <c r="I96" s="647" t="e">
        <v>#N/A</v>
      </c>
      <c r="J96" s="306" t="e">
        <v>#N/A</v>
      </c>
      <c r="K96" s="265" t="e">
        <v>#N/A</v>
      </c>
      <c r="L96" s="265" t="e">
        <v>#N/A</v>
      </c>
      <c r="M96" s="647" t="e">
        <v>#N/A</v>
      </c>
      <c r="N96" s="306" t="e">
        <v>#N/A</v>
      </c>
      <c r="O96" s="265" t="e">
        <v>#N/A</v>
      </c>
      <c r="P96" s="265" t="e">
        <v>#N/A</v>
      </c>
      <c r="Q96" s="266" t="e">
        <v>#N/A</v>
      </c>
      <c r="R96" s="771" t="e">
        <v>#N/A</v>
      </c>
      <c r="S96" s="778" t="e">
        <v>#N/A</v>
      </c>
      <c r="T96" s="778" t="e">
        <v>#N/A</v>
      </c>
      <c r="U96" s="772" t="e">
        <v>#N/A</v>
      </c>
      <c r="V96" s="771" t="e">
        <v>#N/A</v>
      </c>
      <c r="W96" s="778" t="e">
        <v>#N/A</v>
      </c>
      <c r="X96" s="778" t="e">
        <v>#N/A</v>
      </c>
      <c r="Y96" s="772" t="e">
        <v>#N/A</v>
      </c>
      <c r="Z96" s="771" t="e">
        <v>#N/A</v>
      </c>
      <c r="AA96" s="778" t="e">
        <v>#N/A</v>
      </c>
      <c r="AB96" s="778" t="e">
        <v>#N/A</v>
      </c>
      <c r="AC96" s="772" t="e">
        <v>#N/A</v>
      </c>
      <c r="AD96" s="771" t="e">
        <v>#N/A</v>
      </c>
      <c r="AE96" s="778" t="e">
        <v>#N/A</v>
      </c>
      <c r="AF96" s="778" t="e">
        <v>#N/A</v>
      </c>
      <c r="AG96" s="779" t="e">
        <v>#N/A</v>
      </c>
      <c r="AH96" s="771" t="e">
        <v>#N/A</v>
      </c>
      <c r="AI96" s="778" t="e">
        <v>#N/A</v>
      </c>
      <c r="AJ96" s="778" t="e">
        <v>#N/A</v>
      </c>
      <c r="AK96" s="772" t="e">
        <v>#N/A</v>
      </c>
      <c r="AL96" s="771" t="e">
        <v>#N/A</v>
      </c>
      <c r="AM96" s="778" t="e">
        <v>#N/A</v>
      </c>
      <c r="AN96" s="778" t="e">
        <v>#N/A</v>
      </c>
      <c r="AO96" s="772" t="e">
        <v>#N/A</v>
      </c>
      <c r="AP96" s="771" t="e">
        <v>#N/A</v>
      </c>
      <c r="AQ96" s="778" t="e">
        <v>#N/A</v>
      </c>
      <c r="AR96" s="778" t="e">
        <v>#N/A</v>
      </c>
      <c r="AS96" s="772" t="e">
        <v>#N/A</v>
      </c>
      <c r="AT96" s="771" t="e">
        <v>#N/A</v>
      </c>
      <c r="AU96" s="778" t="e">
        <v>#N/A</v>
      </c>
      <c r="AV96" s="778" t="e">
        <v>#N/A</v>
      </c>
      <c r="AW96" s="780" t="e">
        <v>#N/A</v>
      </c>
    </row>
    <row r="97" spans="1:49" s="777" customFormat="1" x14ac:dyDescent="0.2">
      <c r="A97" s="287" t="s">
        <v>324</v>
      </c>
      <c r="B97" s="297" t="e">
        <v>#N/A</v>
      </c>
      <c r="C97" s="265" t="e">
        <v>#N/A</v>
      </c>
      <c r="D97" s="265" t="e">
        <v>#N/A</v>
      </c>
      <c r="E97" s="647" t="e">
        <v>#N/A</v>
      </c>
      <c r="F97" s="306" t="e">
        <v>#N/A</v>
      </c>
      <c r="G97" s="265" t="e">
        <v>#N/A</v>
      </c>
      <c r="H97" s="265" t="e">
        <v>#N/A</v>
      </c>
      <c r="I97" s="647" t="e">
        <v>#N/A</v>
      </c>
      <c r="J97" s="306" t="e">
        <v>#N/A</v>
      </c>
      <c r="K97" s="265" t="e">
        <v>#N/A</v>
      </c>
      <c r="L97" s="265" t="e">
        <v>#N/A</v>
      </c>
      <c r="M97" s="647" t="e">
        <v>#N/A</v>
      </c>
      <c r="N97" s="306" t="e">
        <v>#N/A</v>
      </c>
      <c r="O97" s="265" t="e">
        <v>#N/A</v>
      </c>
      <c r="P97" s="265" t="e">
        <v>#N/A</v>
      </c>
      <c r="Q97" s="266" t="e">
        <v>#N/A</v>
      </c>
      <c r="R97" s="771" t="e">
        <v>#N/A</v>
      </c>
      <c r="S97" s="778" t="e">
        <v>#N/A</v>
      </c>
      <c r="T97" s="778" t="e">
        <v>#N/A</v>
      </c>
      <c r="U97" s="772" t="e">
        <v>#N/A</v>
      </c>
      <c r="V97" s="771" t="e">
        <v>#N/A</v>
      </c>
      <c r="W97" s="778" t="e">
        <v>#N/A</v>
      </c>
      <c r="X97" s="778" t="e">
        <v>#N/A</v>
      </c>
      <c r="Y97" s="772" t="e">
        <v>#N/A</v>
      </c>
      <c r="Z97" s="771" t="e">
        <v>#N/A</v>
      </c>
      <c r="AA97" s="778" t="e">
        <v>#N/A</v>
      </c>
      <c r="AB97" s="778" t="e">
        <v>#N/A</v>
      </c>
      <c r="AC97" s="772" t="e">
        <v>#N/A</v>
      </c>
      <c r="AD97" s="771" t="e">
        <v>#N/A</v>
      </c>
      <c r="AE97" s="778" t="e">
        <v>#N/A</v>
      </c>
      <c r="AF97" s="778" t="e">
        <v>#N/A</v>
      </c>
      <c r="AG97" s="779" t="e">
        <v>#N/A</v>
      </c>
      <c r="AH97" s="771" t="e">
        <v>#N/A</v>
      </c>
      <c r="AI97" s="778" t="e">
        <v>#N/A</v>
      </c>
      <c r="AJ97" s="778" t="e">
        <v>#N/A</v>
      </c>
      <c r="AK97" s="772" t="e">
        <v>#N/A</v>
      </c>
      <c r="AL97" s="771" t="e">
        <v>#N/A</v>
      </c>
      <c r="AM97" s="778" t="e">
        <v>#N/A</v>
      </c>
      <c r="AN97" s="778" t="e">
        <v>#N/A</v>
      </c>
      <c r="AO97" s="772" t="e">
        <v>#N/A</v>
      </c>
      <c r="AP97" s="771" t="e">
        <v>#N/A</v>
      </c>
      <c r="AQ97" s="778" t="e">
        <v>#N/A</v>
      </c>
      <c r="AR97" s="778" t="e">
        <v>#N/A</v>
      </c>
      <c r="AS97" s="772" t="e">
        <v>#N/A</v>
      </c>
      <c r="AT97" s="771" t="e">
        <v>#N/A</v>
      </c>
      <c r="AU97" s="778" t="e">
        <v>#N/A</v>
      </c>
      <c r="AV97" s="778" t="e">
        <v>#N/A</v>
      </c>
      <c r="AW97" s="780" t="e">
        <v>#N/A</v>
      </c>
    </row>
    <row r="98" spans="1:49" s="777" customFormat="1" x14ac:dyDescent="0.2">
      <c r="A98" s="287" t="s">
        <v>325</v>
      </c>
      <c r="B98" s="297" t="e">
        <v>#N/A</v>
      </c>
      <c r="C98" s="265" t="e">
        <v>#N/A</v>
      </c>
      <c r="D98" s="265" t="e">
        <v>#N/A</v>
      </c>
      <c r="E98" s="647" t="e">
        <v>#N/A</v>
      </c>
      <c r="F98" s="306" t="e">
        <v>#N/A</v>
      </c>
      <c r="G98" s="265" t="e">
        <v>#N/A</v>
      </c>
      <c r="H98" s="265" t="e">
        <v>#N/A</v>
      </c>
      <c r="I98" s="647" t="e">
        <v>#N/A</v>
      </c>
      <c r="J98" s="306" t="e">
        <v>#N/A</v>
      </c>
      <c r="K98" s="265" t="e">
        <v>#N/A</v>
      </c>
      <c r="L98" s="265" t="e">
        <v>#N/A</v>
      </c>
      <c r="M98" s="647" t="e">
        <v>#N/A</v>
      </c>
      <c r="N98" s="306" t="e">
        <v>#N/A</v>
      </c>
      <c r="O98" s="265" t="e">
        <v>#N/A</v>
      </c>
      <c r="P98" s="265" t="e">
        <v>#N/A</v>
      </c>
      <c r="Q98" s="266" t="e">
        <v>#N/A</v>
      </c>
      <c r="R98" s="771" t="e">
        <v>#N/A</v>
      </c>
      <c r="S98" s="778" t="e">
        <v>#N/A</v>
      </c>
      <c r="T98" s="778" t="e">
        <v>#N/A</v>
      </c>
      <c r="U98" s="772" t="e">
        <v>#N/A</v>
      </c>
      <c r="V98" s="771" t="e">
        <v>#N/A</v>
      </c>
      <c r="W98" s="778" t="e">
        <v>#N/A</v>
      </c>
      <c r="X98" s="778" t="e">
        <v>#N/A</v>
      </c>
      <c r="Y98" s="772" t="e">
        <v>#N/A</v>
      </c>
      <c r="Z98" s="771" t="e">
        <v>#N/A</v>
      </c>
      <c r="AA98" s="778" t="e">
        <v>#N/A</v>
      </c>
      <c r="AB98" s="778" t="e">
        <v>#N/A</v>
      </c>
      <c r="AC98" s="772" t="e">
        <v>#N/A</v>
      </c>
      <c r="AD98" s="771" t="e">
        <v>#N/A</v>
      </c>
      <c r="AE98" s="778" t="e">
        <v>#N/A</v>
      </c>
      <c r="AF98" s="778" t="e">
        <v>#N/A</v>
      </c>
      <c r="AG98" s="779" t="e">
        <v>#N/A</v>
      </c>
      <c r="AH98" s="771" t="e">
        <v>#N/A</v>
      </c>
      <c r="AI98" s="778" t="e">
        <v>#N/A</v>
      </c>
      <c r="AJ98" s="778" t="e">
        <v>#N/A</v>
      </c>
      <c r="AK98" s="772" t="e">
        <v>#N/A</v>
      </c>
      <c r="AL98" s="771" t="e">
        <v>#N/A</v>
      </c>
      <c r="AM98" s="778" t="e">
        <v>#N/A</v>
      </c>
      <c r="AN98" s="778" t="e">
        <v>#N/A</v>
      </c>
      <c r="AO98" s="772" t="e">
        <v>#N/A</v>
      </c>
      <c r="AP98" s="771" t="e">
        <v>#N/A</v>
      </c>
      <c r="AQ98" s="778" t="e">
        <v>#N/A</v>
      </c>
      <c r="AR98" s="778" t="e">
        <v>#N/A</v>
      </c>
      <c r="AS98" s="772" t="e">
        <v>#N/A</v>
      </c>
      <c r="AT98" s="771" t="e">
        <v>#N/A</v>
      </c>
      <c r="AU98" s="778" t="e">
        <v>#N/A</v>
      </c>
      <c r="AV98" s="778" t="e">
        <v>#N/A</v>
      </c>
      <c r="AW98" s="780" t="e">
        <v>#N/A</v>
      </c>
    </row>
    <row r="99" spans="1:49" s="777" customFormat="1" x14ac:dyDescent="0.2">
      <c r="A99" s="287" t="s">
        <v>326</v>
      </c>
      <c r="B99" s="297" t="e">
        <v>#N/A</v>
      </c>
      <c r="C99" s="265" t="e">
        <v>#N/A</v>
      </c>
      <c r="D99" s="265" t="e">
        <v>#N/A</v>
      </c>
      <c r="E99" s="647" t="e">
        <v>#N/A</v>
      </c>
      <c r="F99" s="306" t="e">
        <v>#N/A</v>
      </c>
      <c r="G99" s="265" t="e">
        <v>#N/A</v>
      </c>
      <c r="H99" s="265" t="e">
        <v>#N/A</v>
      </c>
      <c r="I99" s="647" t="e">
        <v>#N/A</v>
      </c>
      <c r="J99" s="306" t="e">
        <v>#N/A</v>
      </c>
      <c r="K99" s="265" t="e">
        <v>#N/A</v>
      </c>
      <c r="L99" s="265" t="e">
        <v>#N/A</v>
      </c>
      <c r="M99" s="647" t="e">
        <v>#N/A</v>
      </c>
      <c r="N99" s="306" t="e">
        <v>#N/A</v>
      </c>
      <c r="O99" s="265" t="e">
        <v>#N/A</v>
      </c>
      <c r="P99" s="265" t="e">
        <v>#N/A</v>
      </c>
      <c r="Q99" s="266" t="e">
        <v>#N/A</v>
      </c>
      <c r="R99" s="771" t="e">
        <v>#N/A</v>
      </c>
      <c r="S99" s="778" t="e">
        <v>#N/A</v>
      </c>
      <c r="T99" s="778" t="e">
        <v>#N/A</v>
      </c>
      <c r="U99" s="772" t="e">
        <v>#N/A</v>
      </c>
      <c r="V99" s="771" t="e">
        <v>#N/A</v>
      </c>
      <c r="W99" s="778" t="e">
        <v>#N/A</v>
      </c>
      <c r="X99" s="778" t="e">
        <v>#N/A</v>
      </c>
      <c r="Y99" s="772" t="e">
        <v>#N/A</v>
      </c>
      <c r="Z99" s="771" t="e">
        <v>#N/A</v>
      </c>
      <c r="AA99" s="778" t="e">
        <v>#N/A</v>
      </c>
      <c r="AB99" s="778" t="e">
        <v>#N/A</v>
      </c>
      <c r="AC99" s="772" t="e">
        <v>#N/A</v>
      </c>
      <c r="AD99" s="771" t="e">
        <v>#N/A</v>
      </c>
      <c r="AE99" s="778" t="e">
        <v>#N/A</v>
      </c>
      <c r="AF99" s="778" t="e">
        <v>#N/A</v>
      </c>
      <c r="AG99" s="779" t="e">
        <v>#N/A</v>
      </c>
      <c r="AH99" s="771" t="e">
        <v>#N/A</v>
      </c>
      <c r="AI99" s="778" t="e">
        <v>#N/A</v>
      </c>
      <c r="AJ99" s="778" t="e">
        <v>#N/A</v>
      </c>
      <c r="AK99" s="772" t="e">
        <v>#N/A</v>
      </c>
      <c r="AL99" s="771" t="e">
        <v>#N/A</v>
      </c>
      <c r="AM99" s="778" t="e">
        <v>#N/A</v>
      </c>
      <c r="AN99" s="778" t="e">
        <v>#N/A</v>
      </c>
      <c r="AO99" s="772" t="e">
        <v>#N/A</v>
      </c>
      <c r="AP99" s="771" t="e">
        <v>#N/A</v>
      </c>
      <c r="AQ99" s="778" t="e">
        <v>#N/A</v>
      </c>
      <c r="AR99" s="778" t="e">
        <v>#N/A</v>
      </c>
      <c r="AS99" s="772" t="e">
        <v>#N/A</v>
      </c>
      <c r="AT99" s="771" t="e">
        <v>#N/A</v>
      </c>
      <c r="AU99" s="778" t="e">
        <v>#N/A</v>
      </c>
      <c r="AV99" s="778" t="e">
        <v>#N/A</v>
      </c>
      <c r="AW99" s="780" t="e">
        <v>#N/A</v>
      </c>
    </row>
    <row r="100" spans="1:49" s="777" customFormat="1" x14ac:dyDescent="0.2">
      <c r="A100" s="287" t="s">
        <v>327</v>
      </c>
      <c r="B100" s="297" t="e">
        <v>#N/A</v>
      </c>
      <c r="C100" s="265" t="e">
        <v>#N/A</v>
      </c>
      <c r="D100" s="265" t="e">
        <v>#N/A</v>
      </c>
      <c r="E100" s="647" t="e">
        <v>#N/A</v>
      </c>
      <c r="F100" s="306" t="e">
        <v>#N/A</v>
      </c>
      <c r="G100" s="265" t="e">
        <v>#N/A</v>
      </c>
      <c r="H100" s="265" t="e">
        <v>#N/A</v>
      </c>
      <c r="I100" s="647" t="e">
        <v>#N/A</v>
      </c>
      <c r="J100" s="306" t="e">
        <v>#N/A</v>
      </c>
      <c r="K100" s="265" t="e">
        <v>#N/A</v>
      </c>
      <c r="L100" s="265" t="e">
        <v>#N/A</v>
      </c>
      <c r="M100" s="647" t="e">
        <v>#N/A</v>
      </c>
      <c r="N100" s="306" t="e">
        <v>#N/A</v>
      </c>
      <c r="O100" s="265" t="e">
        <v>#N/A</v>
      </c>
      <c r="P100" s="265" t="e">
        <v>#N/A</v>
      </c>
      <c r="Q100" s="266" t="e">
        <v>#N/A</v>
      </c>
      <c r="R100" s="771" t="e">
        <v>#N/A</v>
      </c>
      <c r="S100" s="778" t="e">
        <v>#N/A</v>
      </c>
      <c r="T100" s="778" t="e">
        <v>#N/A</v>
      </c>
      <c r="U100" s="772" t="e">
        <v>#N/A</v>
      </c>
      <c r="V100" s="771" t="e">
        <v>#N/A</v>
      </c>
      <c r="W100" s="778" t="e">
        <v>#N/A</v>
      </c>
      <c r="X100" s="778" t="e">
        <v>#N/A</v>
      </c>
      <c r="Y100" s="772" t="e">
        <v>#N/A</v>
      </c>
      <c r="Z100" s="771" t="e">
        <v>#N/A</v>
      </c>
      <c r="AA100" s="778" t="e">
        <v>#N/A</v>
      </c>
      <c r="AB100" s="778" t="e">
        <v>#N/A</v>
      </c>
      <c r="AC100" s="772" t="e">
        <v>#N/A</v>
      </c>
      <c r="AD100" s="771" t="e">
        <v>#N/A</v>
      </c>
      <c r="AE100" s="778" t="e">
        <v>#N/A</v>
      </c>
      <c r="AF100" s="778" t="e">
        <v>#N/A</v>
      </c>
      <c r="AG100" s="779" t="e">
        <v>#N/A</v>
      </c>
      <c r="AH100" s="771" t="e">
        <v>#N/A</v>
      </c>
      <c r="AI100" s="778" t="e">
        <v>#N/A</v>
      </c>
      <c r="AJ100" s="778" t="e">
        <v>#N/A</v>
      </c>
      <c r="AK100" s="772" t="e">
        <v>#N/A</v>
      </c>
      <c r="AL100" s="771" t="e">
        <v>#N/A</v>
      </c>
      <c r="AM100" s="778" t="e">
        <v>#N/A</v>
      </c>
      <c r="AN100" s="778" t="e">
        <v>#N/A</v>
      </c>
      <c r="AO100" s="772" t="e">
        <v>#N/A</v>
      </c>
      <c r="AP100" s="771" t="e">
        <v>#N/A</v>
      </c>
      <c r="AQ100" s="778" t="e">
        <v>#N/A</v>
      </c>
      <c r="AR100" s="778" t="e">
        <v>#N/A</v>
      </c>
      <c r="AS100" s="772" t="e">
        <v>#N/A</v>
      </c>
      <c r="AT100" s="771" t="e">
        <v>#N/A</v>
      </c>
      <c r="AU100" s="778" t="e">
        <v>#N/A</v>
      </c>
      <c r="AV100" s="778" t="e">
        <v>#N/A</v>
      </c>
      <c r="AW100" s="780" t="e">
        <v>#N/A</v>
      </c>
    </row>
    <row r="101" spans="1:49" s="777" customFormat="1" x14ac:dyDescent="0.2">
      <c r="A101" s="287" t="s">
        <v>328</v>
      </c>
      <c r="B101" s="297" t="e">
        <v>#N/A</v>
      </c>
      <c r="C101" s="265" t="e">
        <v>#N/A</v>
      </c>
      <c r="D101" s="265" t="e">
        <v>#N/A</v>
      </c>
      <c r="E101" s="647" t="e">
        <v>#N/A</v>
      </c>
      <c r="F101" s="306" t="e">
        <v>#N/A</v>
      </c>
      <c r="G101" s="265" t="e">
        <v>#N/A</v>
      </c>
      <c r="H101" s="265" t="e">
        <v>#N/A</v>
      </c>
      <c r="I101" s="647" t="e">
        <v>#N/A</v>
      </c>
      <c r="J101" s="306" t="e">
        <v>#N/A</v>
      </c>
      <c r="K101" s="265" t="e">
        <v>#N/A</v>
      </c>
      <c r="L101" s="265" t="e">
        <v>#N/A</v>
      </c>
      <c r="M101" s="647" t="e">
        <v>#N/A</v>
      </c>
      <c r="N101" s="306" t="e">
        <v>#N/A</v>
      </c>
      <c r="O101" s="265" t="e">
        <v>#N/A</v>
      </c>
      <c r="P101" s="265" t="e">
        <v>#N/A</v>
      </c>
      <c r="Q101" s="266" t="e">
        <v>#N/A</v>
      </c>
      <c r="R101" s="771" t="e">
        <v>#N/A</v>
      </c>
      <c r="S101" s="778" t="e">
        <v>#N/A</v>
      </c>
      <c r="T101" s="778" t="e">
        <v>#N/A</v>
      </c>
      <c r="U101" s="772" t="e">
        <v>#N/A</v>
      </c>
      <c r="V101" s="771" t="e">
        <v>#N/A</v>
      </c>
      <c r="W101" s="778" t="e">
        <v>#N/A</v>
      </c>
      <c r="X101" s="778" t="e">
        <v>#N/A</v>
      </c>
      <c r="Y101" s="772" t="e">
        <v>#N/A</v>
      </c>
      <c r="Z101" s="771" t="e">
        <v>#N/A</v>
      </c>
      <c r="AA101" s="778" t="e">
        <v>#N/A</v>
      </c>
      <c r="AB101" s="778" t="e">
        <v>#N/A</v>
      </c>
      <c r="AC101" s="772" t="e">
        <v>#N/A</v>
      </c>
      <c r="AD101" s="771" t="e">
        <v>#N/A</v>
      </c>
      <c r="AE101" s="778" t="e">
        <v>#N/A</v>
      </c>
      <c r="AF101" s="778" t="e">
        <v>#N/A</v>
      </c>
      <c r="AG101" s="779" t="e">
        <v>#N/A</v>
      </c>
      <c r="AH101" s="771" t="e">
        <v>#N/A</v>
      </c>
      <c r="AI101" s="778" t="e">
        <v>#N/A</v>
      </c>
      <c r="AJ101" s="778" t="e">
        <v>#N/A</v>
      </c>
      <c r="AK101" s="772" t="e">
        <v>#N/A</v>
      </c>
      <c r="AL101" s="771" t="e">
        <v>#N/A</v>
      </c>
      <c r="AM101" s="778" t="e">
        <v>#N/A</v>
      </c>
      <c r="AN101" s="778" t="e">
        <v>#N/A</v>
      </c>
      <c r="AO101" s="772" t="e">
        <v>#N/A</v>
      </c>
      <c r="AP101" s="771" t="e">
        <v>#N/A</v>
      </c>
      <c r="AQ101" s="778" t="e">
        <v>#N/A</v>
      </c>
      <c r="AR101" s="778" t="e">
        <v>#N/A</v>
      </c>
      <c r="AS101" s="772" t="e">
        <v>#N/A</v>
      </c>
      <c r="AT101" s="771" t="e">
        <v>#N/A</v>
      </c>
      <c r="AU101" s="778" t="e">
        <v>#N/A</v>
      </c>
      <c r="AV101" s="778" t="e">
        <v>#N/A</v>
      </c>
      <c r="AW101" s="780" t="e">
        <v>#N/A</v>
      </c>
    </row>
    <row r="102" spans="1:49" s="777" customFormat="1" x14ac:dyDescent="0.2">
      <c r="A102" s="287" t="s">
        <v>329</v>
      </c>
      <c r="B102" s="297" t="e">
        <v>#N/A</v>
      </c>
      <c r="C102" s="265" t="e">
        <v>#N/A</v>
      </c>
      <c r="D102" s="265" t="e">
        <v>#N/A</v>
      </c>
      <c r="E102" s="647" t="e">
        <v>#N/A</v>
      </c>
      <c r="F102" s="306" t="e">
        <v>#N/A</v>
      </c>
      <c r="G102" s="265" t="e">
        <v>#N/A</v>
      </c>
      <c r="H102" s="265" t="e">
        <v>#N/A</v>
      </c>
      <c r="I102" s="647" t="e">
        <v>#N/A</v>
      </c>
      <c r="J102" s="306" t="e">
        <v>#N/A</v>
      </c>
      <c r="K102" s="265" t="e">
        <v>#N/A</v>
      </c>
      <c r="L102" s="265" t="e">
        <v>#N/A</v>
      </c>
      <c r="M102" s="647" t="e">
        <v>#N/A</v>
      </c>
      <c r="N102" s="306" t="e">
        <v>#N/A</v>
      </c>
      <c r="O102" s="265" t="e">
        <v>#N/A</v>
      </c>
      <c r="P102" s="265" t="e">
        <v>#N/A</v>
      </c>
      <c r="Q102" s="266" t="e">
        <v>#N/A</v>
      </c>
      <c r="R102" s="771" t="e">
        <v>#N/A</v>
      </c>
      <c r="S102" s="778" t="e">
        <v>#N/A</v>
      </c>
      <c r="T102" s="778" t="e">
        <v>#N/A</v>
      </c>
      <c r="U102" s="772" t="e">
        <v>#N/A</v>
      </c>
      <c r="V102" s="771" t="e">
        <v>#N/A</v>
      </c>
      <c r="W102" s="778" t="e">
        <v>#N/A</v>
      </c>
      <c r="X102" s="778" t="e">
        <v>#N/A</v>
      </c>
      <c r="Y102" s="772" t="e">
        <v>#N/A</v>
      </c>
      <c r="Z102" s="771" t="e">
        <v>#N/A</v>
      </c>
      <c r="AA102" s="778" t="e">
        <v>#N/A</v>
      </c>
      <c r="AB102" s="778" t="e">
        <v>#N/A</v>
      </c>
      <c r="AC102" s="772" t="e">
        <v>#N/A</v>
      </c>
      <c r="AD102" s="771" t="e">
        <v>#N/A</v>
      </c>
      <c r="AE102" s="778" t="e">
        <v>#N/A</v>
      </c>
      <c r="AF102" s="778" t="e">
        <v>#N/A</v>
      </c>
      <c r="AG102" s="779" t="e">
        <v>#N/A</v>
      </c>
      <c r="AH102" s="771" t="e">
        <v>#N/A</v>
      </c>
      <c r="AI102" s="778" t="e">
        <v>#N/A</v>
      </c>
      <c r="AJ102" s="778" t="e">
        <v>#N/A</v>
      </c>
      <c r="AK102" s="772" t="e">
        <v>#N/A</v>
      </c>
      <c r="AL102" s="771" t="e">
        <v>#N/A</v>
      </c>
      <c r="AM102" s="778" t="e">
        <v>#N/A</v>
      </c>
      <c r="AN102" s="778" t="e">
        <v>#N/A</v>
      </c>
      <c r="AO102" s="772" t="e">
        <v>#N/A</v>
      </c>
      <c r="AP102" s="771" t="e">
        <v>#N/A</v>
      </c>
      <c r="AQ102" s="778" t="e">
        <v>#N/A</v>
      </c>
      <c r="AR102" s="778" t="e">
        <v>#N/A</v>
      </c>
      <c r="AS102" s="772" t="e">
        <v>#N/A</v>
      </c>
      <c r="AT102" s="771" t="e">
        <v>#N/A</v>
      </c>
      <c r="AU102" s="778" t="e">
        <v>#N/A</v>
      </c>
      <c r="AV102" s="778" t="e">
        <v>#N/A</v>
      </c>
      <c r="AW102" s="780" t="e">
        <v>#N/A</v>
      </c>
    </row>
    <row r="103" spans="1:49" s="777" customFormat="1" x14ac:dyDescent="0.2">
      <c r="A103" s="287" t="s">
        <v>330</v>
      </c>
      <c r="B103" s="297" t="e">
        <v>#N/A</v>
      </c>
      <c r="C103" s="265" t="e">
        <v>#N/A</v>
      </c>
      <c r="D103" s="265" t="e">
        <v>#N/A</v>
      </c>
      <c r="E103" s="647" t="e">
        <v>#N/A</v>
      </c>
      <c r="F103" s="306" t="e">
        <v>#N/A</v>
      </c>
      <c r="G103" s="265" t="e">
        <v>#N/A</v>
      </c>
      <c r="H103" s="265" t="e">
        <v>#N/A</v>
      </c>
      <c r="I103" s="647" t="e">
        <v>#N/A</v>
      </c>
      <c r="J103" s="306" t="e">
        <v>#N/A</v>
      </c>
      <c r="K103" s="265" t="e">
        <v>#N/A</v>
      </c>
      <c r="L103" s="265" t="e">
        <v>#N/A</v>
      </c>
      <c r="M103" s="647" t="e">
        <v>#N/A</v>
      </c>
      <c r="N103" s="306" t="e">
        <v>#N/A</v>
      </c>
      <c r="O103" s="265" t="e">
        <v>#N/A</v>
      </c>
      <c r="P103" s="265" t="e">
        <v>#N/A</v>
      </c>
      <c r="Q103" s="266" t="e">
        <v>#N/A</v>
      </c>
      <c r="R103" s="771" t="e">
        <v>#N/A</v>
      </c>
      <c r="S103" s="778" t="e">
        <v>#N/A</v>
      </c>
      <c r="T103" s="778" t="e">
        <v>#N/A</v>
      </c>
      <c r="U103" s="772" t="e">
        <v>#N/A</v>
      </c>
      <c r="V103" s="771" t="e">
        <v>#N/A</v>
      </c>
      <c r="W103" s="778" t="e">
        <v>#N/A</v>
      </c>
      <c r="X103" s="778" t="e">
        <v>#N/A</v>
      </c>
      <c r="Y103" s="772" t="e">
        <v>#N/A</v>
      </c>
      <c r="Z103" s="771" t="e">
        <v>#N/A</v>
      </c>
      <c r="AA103" s="778" t="e">
        <v>#N/A</v>
      </c>
      <c r="AB103" s="778" t="e">
        <v>#N/A</v>
      </c>
      <c r="AC103" s="772" t="e">
        <v>#N/A</v>
      </c>
      <c r="AD103" s="771" t="e">
        <v>#N/A</v>
      </c>
      <c r="AE103" s="778" t="e">
        <v>#N/A</v>
      </c>
      <c r="AF103" s="778" t="e">
        <v>#N/A</v>
      </c>
      <c r="AG103" s="779" t="e">
        <v>#N/A</v>
      </c>
      <c r="AH103" s="771" t="e">
        <v>#N/A</v>
      </c>
      <c r="AI103" s="778" t="e">
        <v>#N/A</v>
      </c>
      <c r="AJ103" s="778" t="e">
        <v>#N/A</v>
      </c>
      <c r="AK103" s="772" t="e">
        <v>#N/A</v>
      </c>
      <c r="AL103" s="771" t="e">
        <v>#N/A</v>
      </c>
      <c r="AM103" s="778" t="e">
        <v>#N/A</v>
      </c>
      <c r="AN103" s="778" t="e">
        <v>#N/A</v>
      </c>
      <c r="AO103" s="772" t="e">
        <v>#N/A</v>
      </c>
      <c r="AP103" s="771" t="e">
        <v>#N/A</v>
      </c>
      <c r="AQ103" s="778" t="e">
        <v>#N/A</v>
      </c>
      <c r="AR103" s="778" t="e">
        <v>#N/A</v>
      </c>
      <c r="AS103" s="772" t="e">
        <v>#N/A</v>
      </c>
      <c r="AT103" s="771" t="e">
        <v>#N/A</v>
      </c>
      <c r="AU103" s="778" t="e">
        <v>#N/A</v>
      </c>
      <c r="AV103" s="778" t="e">
        <v>#N/A</v>
      </c>
      <c r="AW103" s="780" t="e">
        <v>#N/A</v>
      </c>
    </row>
    <row r="104" spans="1:49" s="777" customFormat="1" ht="13.5" thickBot="1" x14ac:dyDescent="0.25">
      <c r="A104" s="288" t="s">
        <v>331</v>
      </c>
      <c r="B104" s="298" t="e">
        <v>#N/A</v>
      </c>
      <c r="C104" s="299" t="e">
        <v>#N/A</v>
      </c>
      <c r="D104" s="299" t="e">
        <v>#N/A</v>
      </c>
      <c r="E104" s="648" t="e">
        <v>#N/A</v>
      </c>
      <c r="F104" s="307" t="e">
        <v>#N/A</v>
      </c>
      <c r="G104" s="299" t="e">
        <v>#N/A</v>
      </c>
      <c r="H104" s="299" t="e">
        <v>#N/A</v>
      </c>
      <c r="I104" s="648" t="e">
        <v>#N/A</v>
      </c>
      <c r="J104" s="307" t="e">
        <v>#N/A</v>
      </c>
      <c r="K104" s="299" t="e">
        <v>#N/A</v>
      </c>
      <c r="L104" s="299" t="e">
        <v>#N/A</v>
      </c>
      <c r="M104" s="648" t="e">
        <v>#N/A</v>
      </c>
      <c r="N104" s="307" t="e">
        <v>#N/A</v>
      </c>
      <c r="O104" s="299" t="e">
        <v>#N/A</v>
      </c>
      <c r="P104" s="299" t="e">
        <v>#N/A</v>
      </c>
      <c r="Q104" s="300" t="e">
        <v>#N/A</v>
      </c>
      <c r="R104" s="781" t="e">
        <v>#N/A</v>
      </c>
      <c r="S104" s="782" t="e">
        <v>#N/A</v>
      </c>
      <c r="T104" s="782" t="e">
        <v>#N/A</v>
      </c>
      <c r="U104" s="783" t="e">
        <v>#N/A</v>
      </c>
      <c r="V104" s="781" t="e">
        <v>#N/A</v>
      </c>
      <c r="W104" s="782" t="e">
        <v>#N/A</v>
      </c>
      <c r="X104" s="782" t="e">
        <v>#N/A</v>
      </c>
      <c r="Y104" s="783" t="e">
        <v>#N/A</v>
      </c>
      <c r="Z104" s="781" t="e">
        <v>#N/A</v>
      </c>
      <c r="AA104" s="782" t="e">
        <v>#N/A</v>
      </c>
      <c r="AB104" s="782" t="e">
        <v>#N/A</v>
      </c>
      <c r="AC104" s="783" t="e">
        <v>#N/A</v>
      </c>
      <c r="AD104" s="781" t="e">
        <v>#N/A</v>
      </c>
      <c r="AE104" s="782" t="e">
        <v>#N/A</v>
      </c>
      <c r="AF104" s="782" t="e">
        <v>#N/A</v>
      </c>
      <c r="AG104" s="784" t="e">
        <v>#N/A</v>
      </c>
      <c r="AH104" s="781" t="e">
        <v>#N/A</v>
      </c>
      <c r="AI104" s="782" t="e">
        <v>#N/A</v>
      </c>
      <c r="AJ104" s="782" t="e">
        <v>#N/A</v>
      </c>
      <c r="AK104" s="783" t="e">
        <v>#N/A</v>
      </c>
      <c r="AL104" s="781" t="e">
        <v>#N/A</v>
      </c>
      <c r="AM104" s="782" t="e">
        <v>#N/A</v>
      </c>
      <c r="AN104" s="782" t="e">
        <v>#N/A</v>
      </c>
      <c r="AO104" s="783" t="e">
        <v>#N/A</v>
      </c>
      <c r="AP104" s="781" t="e">
        <v>#N/A</v>
      </c>
      <c r="AQ104" s="782" t="e">
        <v>#N/A</v>
      </c>
      <c r="AR104" s="782" t="e">
        <v>#N/A</v>
      </c>
      <c r="AS104" s="783" t="e">
        <v>#N/A</v>
      </c>
      <c r="AT104" s="781" t="e">
        <v>#N/A</v>
      </c>
      <c r="AU104" s="782" t="e">
        <v>#N/A</v>
      </c>
      <c r="AV104" s="782" t="e">
        <v>#N/A</v>
      </c>
      <c r="AW104" s="785" t="e">
        <v>#N/A</v>
      </c>
    </row>
    <row r="106" spans="1:49" x14ac:dyDescent="0.2">
      <c r="B106" s="71" t="s">
        <v>443</v>
      </c>
    </row>
    <row r="107" spans="1:49" x14ac:dyDescent="0.2">
      <c r="B107" s="71" t="s">
        <v>444</v>
      </c>
    </row>
    <row r="108" spans="1:49" x14ac:dyDescent="0.2">
      <c r="B108" s="71" t="s">
        <v>445</v>
      </c>
    </row>
    <row r="109" spans="1:49" x14ac:dyDescent="0.2">
      <c r="B109" s="71" t="s">
        <v>446</v>
      </c>
    </row>
    <row r="110" spans="1:49" x14ac:dyDescent="0.2">
      <c r="B110" s="71" t="s">
        <v>447</v>
      </c>
    </row>
  </sheetData>
  <hyperlinks>
    <hyperlink ref="A4" location="INDICE!A8" display="Volver al indice" xr:uid="{76EA3BBE-1975-4589-940D-A86209744FF1}"/>
    <hyperlink ref="B1:Q1" location="'2.2'!B106" display="Tasas laborales según nivel educativo, población mayor de 18 años (1)" xr:uid="{F7720D56-D5D5-4B68-BBB6-895C3DFF77C1}"/>
    <hyperlink ref="R1:AG1" location="'2.2'!B106" display="'2.2'!B106" xr:uid="{37DBA6FD-2ABE-46AA-9FFD-35FAAE2EDAF7}"/>
    <hyperlink ref="AH1:AW1" location="'2.2'!B106" display="'2.2'!B106" xr:uid="{589181F5-E82B-403D-BA54-B7FD8E054FAA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D7A91-8692-4482-8FDC-05D0F94062BA}">
  <sheetPr codeName="Hoja7"/>
  <dimension ref="A1:Y104"/>
  <sheetViews>
    <sheetView zoomScale="130" zoomScaleNormal="130" workbookViewId="0">
      <pane xSplit="1" ySplit="9" topLeftCell="B79" activePane="bottomRight" state="frozen"/>
      <selection pane="topRight" activeCell="B1" sqref="B1"/>
      <selection pane="bottomLeft" activeCell="A10" sqref="A10"/>
      <selection pane="bottomRight" activeCell="A4" sqref="A4"/>
    </sheetView>
  </sheetViews>
  <sheetFormatPr baseColWidth="10" defaultRowHeight="12.75" x14ac:dyDescent="0.2"/>
  <cols>
    <col min="1" max="3" width="11.42578125" style="76"/>
    <col min="4" max="4" width="11.42578125" style="76" customWidth="1"/>
    <col min="5" max="11" width="11.42578125" style="76"/>
    <col min="12" max="12" width="11.42578125" style="76" customWidth="1"/>
    <col min="13" max="19" width="11.42578125" style="76"/>
    <col min="20" max="20" width="11.42578125" style="76" customWidth="1"/>
    <col min="21" max="16384" width="11.42578125" style="76"/>
  </cols>
  <sheetData>
    <row r="1" spans="1:25" x14ac:dyDescent="0.2">
      <c r="A1" s="207" t="s">
        <v>2</v>
      </c>
      <c r="B1" s="375" t="s">
        <v>166</v>
      </c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16"/>
    </row>
    <row r="2" spans="1:25" ht="12.75" customHeight="1" x14ac:dyDescent="0.2">
      <c r="A2" s="207" t="s">
        <v>4</v>
      </c>
      <c r="B2" s="376" t="s">
        <v>82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17"/>
    </row>
    <row r="3" spans="1:25" ht="3" customHeight="1" x14ac:dyDescent="0.2">
      <c r="A3" s="285"/>
      <c r="B3" s="313"/>
      <c r="C3" s="313"/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8"/>
    </row>
    <row r="4" spans="1:25" ht="21" customHeight="1" x14ac:dyDescent="0.2">
      <c r="A4" s="366" t="s">
        <v>79</v>
      </c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9"/>
    </row>
    <row r="5" spans="1:25" ht="3" customHeight="1" x14ac:dyDescent="0.2">
      <c r="A5" s="247"/>
      <c r="B5" s="31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20"/>
    </row>
    <row r="6" spans="1:25" ht="13.5" customHeight="1" x14ac:dyDescent="0.2">
      <c r="A6" s="247"/>
      <c r="B6" s="204" t="s">
        <v>10</v>
      </c>
      <c r="C6" s="203"/>
      <c r="D6" s="203"/>
      <c r="E6" s="203"/>
      <c r="F6" s="203"/>
      <c r="G6" s="203"/>
      <c r="H6" s="203"/>
      <c r="I6" s="203"/>
      <c r="J6" s="204" t="s">
        <v>50</v>
      </c>
      <c r="K6" s="203"/>
      <c r="L6" s="203"/>
      <c r="M6" s="203"/>
      <c r="N6" s="203"/>
      <c r="O6" s="203"/>
      <c r="P6" s="203"/>
      <c r="Q6" s="203"/>
      <c r="R6" s="203" t="s">
        <v>139</v>
      </c>
      <c r="S6" s="203"/>
      <c r="T6" s="203"/>
      <c r="U6" s="203"/>
      <c r="V6" s="203"/>
      <c r="W6" s="203"/>
      <c r="X6" s="203"/>
      <c r="Y6" s="280"/>
    </row>
    <row r="7" spans="1:25" ht="22.5" x14ac:dyDescent="0.2">
      <c r="A7" s="247" t="s">
        <v>41</v>
      </c>
      <c r="B7" s="95" t="s">
        <v>161</v>
      </c>
      <c r="C7" s="96" t="s">
        <v>161</v>
      </c>
      <c r="D7" s="96" t="s">
        <v>161</v>
      </c>
      <c r="E7" s="96" t="s">
        <v>161</v>
      </c>
      <c r="F7" s="630" t="s">
        <v>161</v>
      </c>
      <c r="G7" s="95" t="s">
        <v>161</v>
      </c>
      <c r="H7" s="96" t="s">
        <v>161</v>
      </c>
      <c r="I7" s="97" t="s">
        <v>161</v>
      </c>
      <c r="J7" s="95" t="s">
        <v>161</v>
      </c>
      <c r="K7" s="96" t="s">
        <v>161</v>
      </c>
      <c r="L7" s="96" t="s">
        <v>161</v>
      </c>
      <c r="M7" s="96" t="s">
        <v>161</v>
      </c>
      <c r="N7" s="630" t="s">
        <v>161</v>
      </c>
      <c r="O7" s="95" t="s">
        <v>161</v>
      </c>
      <c r="P7" s="96" t="s">
        <v>161</v>
      </c>
      <c r="Q7" s="97" t="s">
        <v>161</v>
      </c>
      <c r="R7" s="112" t="s">
        <v>161</v>
      </c>
      <c r="S7" s="96" t="s">
        <v>161</v>
      </c>
      <c r="T7" s="96" t="s">
        <v>161</v>
      </c>
      <c r="U7" s="96" t="s">
        <v>161</v>
      </c>
      <c r="V7" s="635" t="s">
        <v>161</v>
      </c>
      <c r="W7" s="95" t="s">
        <v>161</v>
      </c>
      <c r="X7" s="96" t="s">
        <v>161</v>
      </c>
      <c r="Y7" s="104" t="s">
        <v>161</v>
      </c>
    </row>
    <row r="8" spans="1:25" ht="13.5" customHeight="1" x14ac:dyDescent="0.2">
      <c r="A8" s="247"/>
      <c r="B8" s="271" t="s">
        <v>163</v>
      </c>
      <c r="C8" s="108"/>
      <c r="D8" s="108"/>
      <c r="E8" s="108"/>
      <c r="F8" s="631"/>
      <c r="G8" s="134" t="s">
        <v>332</v>
      </c>
      <c r="H8" s="134"/>
      <c r="I8" s="133"/>
      <c r="J8" s="271" t="s">
        <v>163</v>
      </c>
      <c r="K8" s="108"/>
      <c r="L8" s="108"/>
      <c r="M8" s="108"/>
      <c r="N8" s="631"/>
      <c r="O8" s="134" t="str">
        <f>G8</f>
        <v>Según sector</v>
      </c>
      <c r="P8" s="134"/>
      <c r="Q8" s="133"/>
      <c r="R8" s="107" t="s">
        <v>163</v>
      </c>
      <c r="S8" s="108"/>
      <c r="T8" s="108"/>
      <c r="U8" s="108"/>
      <c r="V8" s="636"/>
      <c r="W8" s="134" t="str">
        <f>O8</f>
        <v>Según sector</v>
      </c>
      <c r="X8" s="134"/>
      <c r="Y8" s="135"/>
    </row>
    <row r="9" spans="1:25" ht="34.5" thickBot="1" x14ac:dyDescent="0.25">
      <c r="A9" s="547" t="s">
        <v>7</v>
      </c>
      <c r="B9" s="273" t="s">
        <v>120</v>
      </c>
      <c r="C9" s="256" t="s">
        <v>121</v>
      </c>
      <c r="D9" s="256" t="s">
        <v>119</v>
      </c>
      <c r="E9" s="256" t="s">
        <v>122</v>
      </c>
      <c r="F9" s="632" t="s">
        <v>137</v>
      </c>
      <c r="G9" s="548" t="s">
        <v>123</v>
      </c>
      <c r="H9" s="369" t="s">
        <v>124</v>
      </c>
      <c r="I9" s="370" t="s">
        <v>138</v>
      </c>
      <c r="J9" s="273" t="s">
        <v>120</v>
      </c>
      <c r="K9" s="256" t="s">
        <v>121</v>
      </c>
      <c r="L9" s="256" t="s">
        <v>119</v>
      </c>
      <c r="M9" s="256" t="s">
        <v>122</v>
      </c>
      <c r="N9" s="632" t="s">
        <v>137</v>
      </c>
      <c r="O9" s="548" t="s">
        <v>123</v>
      </c>
      <c r="P9" s="369" t="s">
        <v>124</v>
      </c>
      <c r="Q9" s="370" t="s">
        <v>138</v>
      </c>
      <c r="R9" s="273" t="s">
        <v>120</v>
      </c>
      <c r="S9" s="256" t="s">
        <v>121</v>
      </c>
      <c r="T9" s="256" t="s">
        <v>119</v>
      </c>
      <c r="U9" s="256" t="s">
        <v>122</v>
      </c>
      <c r="V9" s="637" t="s">
        <v>137</v>
      </c>
      <c r="W9" s="548" t="s">
        <v>123</v>
      </c>
      <c r="X9" s="369" t="s">
        <v>124</v>
      </c>
      <c r="Y9" s="381" t="s">
        <v>138</v>
      </c>
    </row>
    <row r="10" spans="1:25" x14ac:dyDescent="0.2">
      <c r="A10" s="287" t="s">
        <v>238</v>
      </c>
      <c r="B10" s="270">
        <v>11067</v>
      </c>
      <c r="C10" s="263">
        <v>33203</v>
      </c>
      <c r="D10" s="263">
        <v>132952</v>
      </c>
      <c r="E10" s="263">
        <v>0</v>
      </c>
      <c r="F10" s="664">
        <v>0</v>
      </c>
      <c r="G10" s="270">
        <v>39128</v>
      </c>
      <c r="H10" s="263">
        <v>133733</v>
      </c>
      <c r="I10" s="349">
        <v>4361</v>
      </c>
      <c r="J10" s="270">
        <v>111749</v>
      </c>
      <c r="K10" s="263">
        <v>458731</v>
      </c>
      <c r="L10" s="263">
        <v>1730912</v>
      </c>
      <c r="M10" s="263">
        <v>19420</v>
      </c>
      <c r="N10" s="664">
        <v>0</v>
      </c>
      <c r="O10" s="270">
        <v>413439</v>
      </c>
      <c r="P10" s="263">
        <v>1884521</v>
      </c>
      <c r="Q10" s="349">
        <v>22852</v>
      </c>
      <c r="R10" s="270">
        <v>453189</v>
      </c>
      <c r="S10" s="263">
        <v>1878077</v>
      </c>
      <c r="T10" s="263">
        <v>7836072</v>
      </c>
      <c r="U10" s="263">
        <v>94014</v>
      </c>
      <c r="V10" s="664">
        <v>0</v>
      </c>
      <c r="W10" s="270">
        <v>1623729</v>
      </c>
      <c r="X10" s="263">
        <v>8577235</v>
      </c>
      <c r="Y10" s="673">
        <v>57472</v>
      </c>
    </row>
    <row r="11" spans="1:25" x14ac:dyDescent="0.2">
      <c r="A11" s="287" t="s">
        <v>239</v>
      </c>
      <c r="B11" s="186" t="e">
        <v>#N/A</v>
      </c>
      <c r="C11" s="187" t="e">
        <v>#N/A</v>
      </c>
      <c r="D11" s="187" t="e">
        <v>#N/A</v>
      </c>
      <c r="E11" s="187" t="e">
        <v>#N/A</v>
      </c>
      <c r="F11" s="641" t="e">
        <v>#N/A</v>
      </c>
      <c r="G11" s="186" t="e">
        <v>#N/A</v>
      </c>
      <c r="H11" s="187" t="e">
        <v>#N/A</v>
      </c>
      <c r="I11" s="640" t="e">
        <v>#N/A</v>
      </c>
      <c r="J11" s="186" t="e">
        <v>#N/A</v>
      </c>
      <c r="K11" s="187" t="e">
        <v>#N/A</v>
      </c>
      <c r="L11" s="187" t="e">
        <v>#N/A</v>
      </c>
      <c r="M11" s="187" t="e">
        <v>#N/A</v>
      </c>
      <c r="N11" s="641" t="e">
        <v>#N/A</v>
      </c>
      <c r="O11" s="186" t="e">
        <v>#N/A</v>
      </c>
      <c r="P11" s="187" t="e">
        <v>#N/A</v>
      </c>
      <c r="Q11" s="640" t="e">
        <v>#N/A</v>
      </c>
      <c r="R11" s="186" t="e">
        <v>#N/A</v>
      </c>
      <c r="S11" s="187" t="e">
        <v>#N/A</v>
      </c>
      <c r="T11" s="187" t="e">
        <v>#N/A</v>
      </c>
      <c r="U11" s="187" t="e">
        <v>#N/A</v>
      </c>
      <c r="V11" s="642" t="e">
        <v>#N/A</v>
      </c>
      <c r="W11" s="186" t="e">
        <v>#N/A</v>
      </c>
      <c r="X11" s="187" t="e">
        <v>#N/A</v>
      </c>
      <c r="Y11" s="643" t="e">
        <v>#N/A</v>
      </c>
    </row>
    <row r="12" spans="1:25" x14ac:dyDescent="0.2">
      <c r="A12" s="287" t="s">
        <v>240</v>
      </c>
      <c r="B12" s="186">
        <v>16314</v>
      </c>
      <c r="C12" s="187">
        <v>36602</v>
      </c>
      <c r="D12" s="187">
        <v>132300</v>
      </c>
      <c r="E12" s="187">
        <v>554</v>
      </c>
      <c r="F12" s="641">
        <v>0</v>
      </c>
      <c r="G12" s="186">
        <v>38135</v>
      </c>
      <c r="H12" s="187">
        <v>144266</v>
      </c>
      <c r="I12" s="640">
        <v>3369</v>
      </c>
      <c r="J12" s="186">
        <v>114735</v>
      </c>
      <c r="K12" s="187">
        <v>454198</v>
      </c>
      <c r="L12" s="187">
        <v>1757593</v>
      </c>
      <c r="M12" s="187">
        <v>21547</v>
      </c>
      <c r="N12" s="641">
        <v>0</v>
      </c>
      <c r="O12" s="186">
        <v>359570</v>
      </c>
      <c r="P12" s="187">
        <v>1970417</v>
      </c>
      <c r="Q12" s="640">
        <v>18086</v>
      </c>
      <c r="R12" s="186">
        <v>449372</v>
      </c>
      <c r="S12" s="187">
        <v>1835638</v>
      </c>
      <c r="T12" s="187">
        <v>7837761</v>
      </c>
      <c r="U12" s="187">
        <v>104275</v>
      </c>
      <c r="V12" s="642">
        <v>0</v>
      </c>
      <c r="W12" s="186">
        <v>1615721</v>
      </c>
      <c r="X12" s="187">
        <v>8521230</v>
      </c>
      <c r="Y12" s="643">
        <v>85303</v>
      </c>
    </row>
    <row r="13" spans="1:25" x14ac:dyDescent="0.2">
      <c r="A13" s="287" t="s">
        <v>241</v>
      </c>
      <c r="B13" s="186">
        <v>13389</v>
      </c>
      <c r="C13" s="187">
        <v>38514</v>
      </c>
      <c r="D13" s="187">
        <v>144826</v>
      </c>
      <c r="E13" s="187">
        <v>301</v>
      </c>
      <c r="F13" s="641">
        <v>0</v>
      </c>
      <c r="G13" s="186">
        <v>39451</v>
      </c>
      <c r="H13" s="187">
        <v>153361</v>
      </c>
      <c r="I13" s="640">
        <v>4218</v>
      </c>
      <c r="J13" s="186">
        <v>115986</v>
      </c>
      <c r="K13" s="187">
        <v>436480</v>
      </c>
      <c r="L13" s="187">
        <v>1796222</v>
      </c>
      <c r="M13" s="187">
        <v>20764</v>
      </c>
      <c r="N13" s="641">
        <v>0</v>
      </c>
      <c r="O13" s="186">
        <v>405189</v>
      </c>
      <c r="P13" s="187">
        <v>1945578</v>
      </c>
      <c r="Q13" s="640">
        <v>18685</v>
      </c>
      <c r="R13" s="186">
        <v>473786</v>
      </c>
      <c r="S13" s="187">
        <v>1808448</v>
      </c>
      <c r="T13" s="187">
        <v>7842411</v>
      </c>
      <c r="U13" s="187">
        <v>82224</v>
      </c>
      <c r="V13" s="642">
        <v>0</v>
      </c>
      <c r="W13" s="186">
        <v>1616908</v>
      </c>
      <c r="X13" s="187">
        <v>8509175</v>
      </c>
      <c r="Y13" s="643">
        <v>70472</v>
      </c>
    </row>
    <row r="14" spans="1:25" x14ac:dyDescent="0.2">
      <c r="A14" s="287" t="s">
        <v>242</v>
      </c>
      <c r="B14" s="186">
        <v>12357</v>
      </c>
      <c r="C14" s="187">
        <v>39905</v>
      </c>
      <c r="D14" s="187">
        <v>131907</v>
      </c>
      <c r="E14" s="187">
        <v>226</v>
      </c>
      <c r="F14" s="641">
        <v>0</v>
      </c>
      <c r="G14" s="186">
        <v>36088</v>
      </c>
      <c r="H14" s="187">
        <v>145757</v>
      </c>
      <c r="I14" s="640">
        <v>2550</v>
      </c>
      <c r="J14" s="186">
        <v>114804</v>
      </c>
      <c r="K14" s="187">
        <v>445211</v>
      </c>
      <c r="L14" s="187">
        <v>1781354</v>
      </c>
      <c r="M14" s="187">
        <v>21936</v>
      </c>
      <c r="N14" s="641">
        <v>0</v>
      </c>
      <c r="O14" s="186">
        <v>392661</v>
      </c>
      <c r="P14" s="187">
        <v>1953580</v>
      </c>
      <c r="Q14" s="640">
        <v>17064</v>
      </c>
      <c r="R14" s="186">
        <v>465052</v>
      </c>
      <c r="S14" s="187">
        <v>1903494</v>
      </c>
      <c r="T14" s="187">
        <v>7815851</v>
      </c>
      <c r="U14" s="187">
        <v>97557</v>
      </c>
      <c r="V14" s="642">
        <v>0</v>
      </c>
      <c r="W14" s="186">
        <v>1582281</v>
      </c>
      <c r="X14" s="187">
        <v>8617832</v>
      </c>
      <c r="Y14" s="643">
        <v>62826</v>
      </c>
    </row>
    <row r="15" spans="1:25" x14ac:dyDescent="0.2">
      <c r="A15" s="287" t="s">
        <v>243</v>
      </c>
      <c r="B15" s="186">
        <v>10349</v>
      </c>
      <c r="C15" s="187">
        <v>44201</v>
      </c>
      <c r="D15" s="187">
        <v>130968</v>
      </c>
      <c r="E15" s="187">
        <v>0</v>
      </c>
      <c r="F15" s="641">
        <v>0</v>
      </c>
      <c r="G15" s="186">
        <v>35364</v>
      </c>
      <c r="H15" s="187">
        <v>147570</v>
      </c>
      <c r="I15" s="640">
        <v>2584</v>
      </c>
      <c r="J15" s="186">
        <v>121148</v>
      </c>
      <c r="K15" s="187">
        <v>473628</v>
      </c>
      <c r="L15" s="187">
        <v>1740490</v>
      </c>
      <c r="M15" s="187">
        <v>17422</v>
      </c>
      <c r="N15" s="641">
        <v>0</v>
      </c>
      <c r="O15" s="186">
        <v>383859</v>
      </c>
      <c r="P15" s="187">
        <v>1950488</v>
      </c>
      <c r="Q15" s="640">
        <v>18341</v>
      </c>
      <c r="R15" s="186">
        <v>452161</v>
      </c>
      <c r="S15" s="187">
        <v>1974651</v>
      </c>
      <c r="T15" s="187">
        <v>7771492</v>
      </c>
      <c r="U15" s="187">
        <v>62007</v>
      </c>
      <c r="V15" s="642">
        <v>0</v>
      </c>
      <c r="W15" s="186">
        <v>1568342</v>
      </c>
      <c r="X15" s="187">
        <v>8614468</v>
      </c>
      <c r="Y15" s="643">
        <v>67895</v>
      </c>
    </row>
    <row r="16" spans="1:25" x14ac:dyDescent="0.2">
      <c r="A16" s="287" t="s">
        <v>244</v>
      </c>
      <c r="B16" s="186">
        <v>14727</v>
      </c>
      <c r="C16" s="187">
        <v>36033</v>
      </c>
      <c r="D16" s="187">
        <v>144927</v>
      </c>
      <c r="E16" s="187">
        <v>0</v>
      </c>
      <c r="F16" s="641">
        <v>0</v>
      </c>
      <c r="G16" s="186">
        <v>38249</v>
      </c>
      <c r="H16" s="187">
        <v>152801</v>
      </c>
      <c r="I16" s="640">
        <v>4637</v>
      </c>
      <c r="J16" s="186">
        <v>124572</v>
      </c>
      <c r="K16" s="187">
        <v>456030</v>
      </c>
      <c r="L16" s="187">
        <v>1810153</v>
      </c>
      <c r="M16" s="187">
        <v>15427</v>
      </c>
      <c r="N16" s="641">
        <v>0</v>
      </c>
      <c r="O16" s="186">
        <v>391772</v>
      </c>
      <c r="P16" s="187">
        <v>1995737</v>
      </c>
      <c r="Q16" s="640">
        <v>18673</v>
      </c>
      <c r="R16" s="186">
        <v>494456</v>
      </c>
      <c r="S16" s="187">
        <v>1885124</v>
      </c>
      <c r="T16" s="187">
        <v>8014304</v>
      </c>
      <c r="U16" s="187">
        <v>83220</v>
      </c>
      <c r="V16" s="642">
        <v>0</v>
      </c>
      <c r="W16" s="186">
        <v>1594222</v>
      </c>
      <c r="X16" s="187">
        <v>8796768</v>
      </c>
      <c r="Y16" s="643">
        <v>67529</v>
      </c>
    </row>
    <row r="17" spans="1:25" x14ac:dyDescent="0.2">
      <c r="A17" s="287" t="s">
        <v>245</v>
      </c>
      <c r="B17" s="186">
        <v>12472</v>
      </c>
      <c r="C17" s="187">
        <v>35061</v>
      </c>
      <c r="D17" s="187">
        <v>140023</v>
      </c>
      <c r="E17" s="187">
        <v>0</v>
      </c>
      <c r="F17" s="641">
        <v>0</v>
      </c>
      <c r="G17" s="186">
        <v>35512</v>
      </c>
      <c r="H17" s="187">
        <v>146789</v>
      </c>
      <c r="I17" s="640">
        <v>5255</v>
      </c>
      <c r="J17" s="186">
        <v>108475</v>
      </c>
      <c r="K17" s="187">
        <v>446125</v>
      </c>
      <c r="L17" s="187">
        <v>1783999</v>
      </c>
      <c r="M17" s="187">
        <v>17813</v>
      </c>
      <c r="N17" s="641">
        <v>0</v>
      </c>
      <c r="O17" s="186">
        <v>384939</v>
      </c>
      <c r="P17" s="187">
        <v>1953178</v>
      </c>
      <c r="Q17" s="640">
        <v>18539</v>
      </c>
      <c r="R17" s="186">
        <v>494733</v>
      </c>
      <c r="S17" s="187">
        <v>1891032</v>
      </c>
      <c r="T17" s="187">
        <v>7987712</v>
      </c>
      <c r="U17" s="187">
        <v>88681</v>
      </c>
      <c r="V17" s="642">
        <v>0</v>
      </c>
      <c r="W17" s="186">
        <v>1693811</v>
      </c>
      <c r="X17" s="187">
        <v>8697895</v>
      </c>
      <c r="Y17" s="643">
        <v>64815</v>
      </c>
    </row>
    <row r="18" spans="1:25" x14ac:dyDescent="0.2">
      <c r="A18" s="287" t="s">
        <v>246</v>
      </c>
      <c r="B18" s="186">
        <v>11477</v>
      </c>
      <c r="C18" s="187">
        <v>44944</v>
      </c>
      <c r="D18" s="187">
        <v>133164</v>
      </c>
      <c r="E18" s="187">
        <v>260</v>
      </c>
      <c r="F18" s="641">
        <v>0</v>
      </c>
      <c r="G18" s="186">
        <v>42694</v>
      </c>
      <c r="H18" s="187">
        <v>144890</v>
      </c>
      <c r="I18" s="640">
        <v>2261</v>
      </c>
      <c r="J18" s="186">
        <v>114728</v>
      </c>
      <c r="K18" s="187">
        <v>455141</v>
      </c>
      <c r="L18" s="187">
        <v>1761693</v>
      </c>
      <c r="M18" s="187">
        <v>18601</v>
      </c>
      <c r="N18" s="641">
        <v>0</v>
      </c>
      <c r="O18" s="186">
        <v>392480</v>
      </c>
      <c r="P18" s="187">
        <v>1940360</v>
      </c>
      <c r="Q18" s="640">
        <v>17323</v>
      </c>
      <c r="R18" s="186">
        <v>452908</v>
      </c>
      <c r="S18" s="187">
        <v>1994420</v>
      </c>
      <c r="T18" s="187">
        <v>7876615</v>
      </c>
      <c r="U18" s="187">
        <v>73646</v>
      </c>
      <c r="V18" s="642">
        <v>0</v>
      </c>
      <c r="W18" s="186">
        <v>1687791</v>
      </c>
      <c r="X18" s="187">
        <v>8631808</v>
      </c>
      <c r="Y18" s="643">
        <v>70620</v>
      </c>
    </row>
    <row r="19" spans="1:25" x14ac:dyDescent="0.2">
      <c r="A19" s="287" t="s">
        <v>247</v>
      </c>
      <c r="B19" s="186">
        <v>10206</v>
      </c>
      <c r="C19" s="187">
        <v>44087</v>
      </c>
      <c r="D19" s="187">
        <v>133496</v>
      </c>
      <c r="E19" s="187">
        <v>1144</v>
      </c>
      <c r="F19" s="641">
        <v>0</v>
      </c>
      <c r="G19" s="186">
        <v>43215</v>
      </c>
      <c r="H19" s="187">
        <v>141172</v>
      </c>
      <c r="I19" s="640">
        <v>4546</v>
      </c>
      <c r="J19" s="186">
        <v>101190</v>
      </c>
      <c r="K19" s="187">
        <v>428722</v>
      </c>
      <c r="L19" s="187">
        <v>1813965</v>
      </c>
      <c r="M19" s="187">
        <v>14203</v>
      </c>
      <c r="N19" s="641">
        <v>0</v>
      </c>
      <c r="O19" s="186">
        <v>418327</v>
      </c>
      <c r="P19" s="187">
        <v>1920403</v>
      </c>
      <c r="Q19" s="640">
        <v>19350</v>
      </c>
      <c r="R19" s="186">
        <v>440056</v>
      </c>
      <c r="S19" s="187">
        <v>1939725</v>
      </c>
      <c r="T19" s="187">
        <v>7870263</v>
      </c>
      <c r="U19" s="187">
        <v>87836</v>
      </c>
      <c r="V19" s="642">
        <v>0</v>
      </c>
      <c r="W19" s="186">
        <v>1615612</v>
      </c>
      <c r="X19" s="187">
        <v>8636365</v>
      </c>
      <c r="Y19" s="643">
        <v>75765</v>
      </c>
    </row>
    <row r="20" spans="1:25" x14ac:dyDescent="0.2">
      <c r="A20" s="287" t="s">
        <v>248</v>
      </c>
      <c r="B20" s="186">
        <v>11749</v>
      </c>
      <c r="C20" s="187">
        <v>51317</v>
      </c>
      <c r="D20" s="187">
        <v>140838</v>
      </c>
      <c r="E20" s="187">
        <v>1458</v>
      </c>
      <c r="F20" s="641">
        <v>0</v>
      </c>
      <c r="G20" s="186">
        <v>38854</v>
      </c>
      <c r="H20" s="187">
        <v>162735</v>
      </c>
      <c r="I20" s="640">
        <v>3773</v>
      </c>
      <c r="J20" s="186">
        <v>102958</v>
      </c>
      <c r="K20" s="187">
        <v>453757</v>
      </c>
      <c r="L20" s="187">
        <v>1791249</v>
      </c>
      <c r="M20" s="187">
        <v>14546</v>
      </c>
      <c r="N20" s="641">
        <v>0</v>
      </c>
      <c r="O20" s="186">
        <v>414011</v>
      </c>
      <c r="P20" s="187">
        <v>1923559</v>
      </c>
      <c r="Q20" s="640">
        <v>24705</v>
      </c>
      <c r="R20" s="186">
        <v>465116</v>
      </c>
      <c r="S20" s="187">
        <v>2040454</v>
      </c>
      <c r="T20" s="187">
        <v>7900200</v>
      </c>
      <c r="U20" s="187">
        <v>85075</v>
      </c>
      <c r="V20" s="642">
        <v>0</v>
      </c>
      <c r="W20" s="186">
        <v>1636348</v>
      </c>
      <c r="X20" s="187">
        <v>8749731</v>
      </c>
      <c r="Y20" s="643">
        <v>100313</v>
      </c>
    </row>
    <row r="21" spans="1:25" x14ac:dyDescent="0.2">
      <c r="A21" s="287" t="s">
        <v>249</v>
      </c>
      <c r="B21" s="186">
        <v>13845</v>
      </c>
      <c r="C21" s="187">
        <v>42108</v>
      </c>
      <c r="D21" s="187">
        <v>150646</v>
      </c>
      <c r="E21" s="187">
        <v>261</v>
      </c>
      <c r="F21" s="641">
        <v>0</v>
      </c>
      <c r="G21" s="186">
        <v>44001</v>
      </c>
      <c r="H21" s="187">
        <v>157085</v>
      </c>
      <c r="I21" s="640">
        <v>5774</v>
      </c>
      <c r="J21" s="186">
        <v>111134</v>
      </c>
      <c r="K21" s="187">
        <v>486338</v>
      </c>
      <c r="L21" s="187">
        <v>1763526</v>
      </c>
      <c r="M21" s="187">
        <v>18478</v>
      </c>
      <c r="N21" s="641">
        <v>0</v>
      </c>
      <c r="O21" s="186">
        <v>386641</v>
      </c>
      <c r="P21" s="187">
        <v>1965296</v>
      </c>
      <c r="Q21" s="640">
        <v>27539</v>
      </c>
      <c r="R21" s="186">
        <v>478383</v>
      </c>
      <c r="S21" s="187">
        <v>1951939</v>
      </c>
      <c r="T21" s="187">
        <v>7945509</v>
      </c>
      <c r="U21" s="187">
        <v>91103</v>
      </c>
      <c r="V21" s="642">
        <v>0</v>
      </c>
      <c r="W21" s="186">
        <v>1695867</v>
      </c>
      <c r="X21" s="187">
        <v>8676876</v>
      </c>
      <c r="Y21" s="643">
        <v>89000</v>
      </c>
    </row>
    <row r="22" spans="1:25" x14ac:dyDescent="0.2">
      <c r="A22" s="287" t="s">
        <v>250</v>
      </c>
      <c r="B22" s="186">
        <v>9173</v>
      </c>
      <c r="C22" s="187">
        <v>41834</v>
      </c>
      <c r="D22" s="187">
        <v>139858</v>
      </c>
      <c r="E22" s="187">
        <v>316</v>
      </c>
      <c r="F22" s="641">
        <v>0</v>
      </c>
      <c r="G22" s="186">
        <v>44777</v>
      </c>
      <c r="H22" s="187">
        <v>143416</v>
      </c>
      <c r="I22" s="640">
        <v>2988</v>
      </c>
      <c r="J22" s="186">
        <v>119348</v>
      </c>
      <c r="K22" s="187">
        <v>478723</v>
      </c>
      <c r="L22" s="187">
        <v>1757509</v>
      </c>
      <c r="M22" s="187">
        <v>11806</v>
      </c>
      <c r="N22" s="641">
        <v>0</v>
      </c>
      <c r="O22" s="186">
        <v>404026</v>
      </c>
      <c r="P22" s="187">
        <v>1948564</v>
      </c>
      <c r="Q22" s="640">
        <v>14456</v>
      </c>
      <c r="R22" s="186">
        <v>483370</v>
      </c>
      <c r="S22" s="187">
        <v>1969262</v>
      </c>
      <c r="T22" s="187">
        <v>8010583</v>
      </c>
      <c r="U22" s="187">
        <v>80793</v>
      </c>
      <c r="V22" s="642">
        <v>0</v>
      </c>
      <c r="W22" s="186">
        <v>1688529</v>
      </c>
      <c r="X22" s="187">
        <v>8736234</v>
      </c>
      <c r="Y22" s="643">
        <v>116337</v>
      </c>
    </row>
    <row r="23" spans="1:25" x14ac:dyDescent="0.2">
      <c r="A23" s="287" t="s">
        <v>251</v>
      </c>
      <c r="B23" s="186">
        <v>9223</v>
      </c>
      <c r="C23" s="187">
        <v>46894</v>
      </c>
      <c r="D23" s="187">
        <v>146077</v>
      </c>
      <c r="E23" s="187">
        <v>548</v>
      </c>
      <c r="F23" s="641">
        <v>0</v>
      </c>
      <c r="G23" s="186">
        <v>43288</v>
      </c>
      <c r="H23" s="187">
        <v>153859</v>
      </c>
      <c r="I23" s="640">
        <v>5595</v>
      </c>
      <c r="J23" s="186">
        <v>120343</v>
      </c>
      <c r="K23" s="187">
        <v>440943</v>
      </c>
      <c r="L23" s="187">
        <v>1836157</v>
      </c>
      <c r="M23" s="187">
        <v>10396</v>
      </c>
      <c r="N23" s="641">
        <v>0</v>
      </c>
      <c r="O23" s="186">
        <v>423968</v>
      </c>
      <c r="P23" s="187">
        <v>1958465</v>
      </c>
      <c r="Q23" s="640">
        <v>25406</v>
      </c>
      <c r="R23" s="186">
        <v>505220</v>
      </c>
      <c r="S23" s="187">
        <v>1872616</v>
      </c>
      <c r="T23" s="187">
        <v>8110185</v>
      </c>
      <c r="U23" s="187">
        <v>95582</v>
      </c>
      <c r="V23" s="642">
        <v>0</v>
      </c>
      <c r="W23" s="186">
        <v>1667414</v>
      </c>
      <c r="X23" s="187">
        <v>8769085</v>
      </c>
      <c r="Y23" s="643">
        <v>136399</v>
      </c>
    </row>
    <row r="24" spans="1:25" x14ac:dyDescent="0.2">
      <c r="A24" s="287" t="s">
        <v>252</v>
      </c>
      <c r="B24" s="186">
        <v>11810</v>
      </c>
      <c r="C24" s="187">
        <v>40634</v>
      </c>
      <c r="D24" s="187">
        <v>148545</v>
      </c>
      <c r="E24" s="187">
        <v>528</v>
      </c>
      <c r="F24" s="641">
        <v>0</v>
      </c>
      <c r="G24" s="186">
        <v>42023</v>
      </c>
      <c r="H24" s="187">
        <v>154219</v>
      </c>
      <c r="I24" s="640">
        <v>5275</v>
      </c>
      <c r="J24" s="186">
        <v>109868</v>
      </c>
      <c r="K24" s="187">
        <v>456089</v>
      </c>
      <c r="L24" s="187">
        <v>1839943</v>
      </c>
      <c r="M24" s="187">
        <v>14222</v>
      </c>
      <c r="N24" s="641">
        <v>0</v>
      </c>
      <c r="O24" s="186">
        <v>422077</v>
      </c>
      <c r="P24" s="187">
        <v>1972814</v>
      </c>
      <c r="Q24" s="640">
        <v>25231</v>
      </c>
      <c r="R24" s="186">
        <v>433070</v>
      </c>
      <c r="S24" s="187">
        <v>1907876</v>
      </c>
      <c r="T24" s="187">
        <v>8174183</v>
      </c>
      <c r="U24" s="187">
        <v>77583</v>
      </c>
      <c r="V24" s="642">
        <v>0</v>
      </c>
      <c r="W24" s="186">
        <v>1710202</v>
      </c>
      <c r="X24" s="187">
        <v>8747090</v>
      </c>
      <c r="Y24" s="643">
        <v>124452</v>
      </c>
    </row>
    <row r="25" spans="1:25" x14ac:dyDescent="0.2">
      <c r="A25" s="287" t="s">
        <v>253</v>
      </c>
      <c r="B25" s="186">
        <v>11279</v>
      </c>
      <c r="C25" s="187">
        <v>42326</v>
      </c>
      <c r="D25" s="187">
        <v>150718</v>
      </c>
      <c r="E25" s="187">
        <v>0</v>
      </c>
      <c r="F25" s="641">
        <v>0</v>
      </c>
      <c r="G25" s="186">
        <v>48478</v>
      </c>
      <c r="H25" s="187">
        <v>153751</v>
      </c>
      <c r="I25" s="640">
        <v>2094</v>
      </c>
      <c r="J25" s="186">
        <v>104358</v>
      </c>
      <c r="K25" s="187">
        <v>497904</v>
      </c>
      <c r="L25" s="187">
        <v>1844014</v>
      </c>
      <c r="M25" s="187">
        <v>5997</v>
      </c>
      <c r="N25" s="641">
        <v>0</v>
      </c>
      <c r="O25" s="186">
        <v>431760</v>
      </c>
      <c r="P25" s="187">
        <v>1996452</v>
      </c>
      <c r="Q25" s="640">
        <v>23525</v>
      </c>
      <c r="R25" s="186">
        <v>458846</v>
      </c>
      <c r="S25" s="187">
        <v>1920299</v>
      </c>
      <c r="T25" s="187">
        <v>8128987</v>
      </c>
      <c r="U25" s="187">
        <v>87574</v>
      </c>
      <c r="V25" s="642">
        <v>0</v>
      </c>
      <c r="W25" s="186">
        <v>1718926</v>
      </c>
      <c r="X25" s="187">
        <v>8712980</v>
      </c>
      <c r="Y25" s="643">
        <v>150572</v>
      </c>
    </row>
    <row r="26" spans="1:25" x14ac:dyDescent="0.2">
      <c r="A26" s="287" t="s">
        <v>254</v>
      </c>
      <c r="B26" s="186">
        <v>11335</v>
      </c>
      <c r="C26" s="187">
        <v>39507</v>
      </c>
      <c r="D26" s="187">
        <v>156214</v>
      </c>
      <c r="E26" s="187">
        <v>925</v>
      </c>
      <c r="F26" s="641">
        <v>0</v>
      </c>
      <c r="G26" s="186">
        <v>51218</v>
      </c>
      <c r="H26" s="187">
        <v>149204</v>
      </c>
      <c r="I26" s="640">
        <v>7559</v>
      </c>
      <c r="J26" s="186">
        <v>103604</v>
      </c>
      <c r="K26" s="187">
        <v>473017</v>
      </c>
      <c r="L26" s="187">
        <v>1867173</v>
      </c>
      <c r="M26" s="187">
        <v>17472</v>
      </c>
      <c r="N26" s="641">
        <v>0</v>
      </c>
      <c r="O26" s="186">
        <v>431469</v>
      </c>
      <c r="P26" s="187">
        <v>2001282</v>
      </c>
      <c r="Q26" s="640">
        <v>28515</v>
      </c>
      <c r="R26" s="186">
        <v>513502</v>
      </c>
      <c r="S26" s="187">
        <v>1921391</v>
      </c>
      <c r="T26" s="187">
        <v>8295269</v>
      </c>
      <c r="U26" s="187">
        <v>93293</v>
      </c>
      <c r="V26" s="642">
        <v>0</v>
      </c>
      <c r="W26" s="186">
        <v>1717906</v>
      </c>
      <c r="X26" s="187">
        <v>8956345</v>
      </c>
      <c r="Y26" s="643">
        <v>142972</v>
      </c>
    </row>
    <row r="27" spans="1:25" x14ac:dyDescent="0.2">
      <c r="A27" s="287" t="s">
        <v>255</v>
      </c>
      <c r="B27" s="186">
        <v>9288</v>
      </c>
      <c r="C27" s="187">
        <v>44555</v>
      </c>
      <c r="D27" s="187">
        <v>146670</v>
      </c>
      <c r="E27" s="187">
        <v>0</v>
      </c>
      <c r="F27" s="641">
        <v>0</v>
      </c>
      <c r="G27" s="186">
        <v>42247</v>
      </c>
      <c r="H27" s="187">
        <v>152856</v>
      </c>
      <c r="I27" s="640">
        <v>5410</v>
      </c>
      <c r="J27" s="186">
        <v>129630</v>
      </c>
      <c r="K27" s="187">
        <v>475461</v>
      </c>
      <c r="L27" s="187">
        <v>1820017</v>
      </c>
      <c r="M27" s="187">
        <v>15200</v>
      </c>
      <c r="N27" s="641">
        <v>366</v>
      </c>
      <c r="O27" s="186">
        <v>423948</v>
      </c>
      <c r="P27" s="187">
        <v>1991224</v>
      </c>
      <c r="Q27" s="640">
        <v>25502</v>
      </c>
      <c r="R27" s="186">
        <v>496472</v>
      </c>
      <c r="S27" s="187">
        <v>1955197</v>
      </c>
      <c r="T27" s="187">
        <v>8350892</v>
      </c>
      <c r="U27" s="187">
        <v>78220</v>
      </c>
      <c r="V27" s="642">
        <v>1654</v>
      </c>
      <c r="W27" s="186">
        <v>1742935</v>
      </c>
      <c r="X27" s="187">
        <v>9002439</v>
      </c>
      <c r="Y27" s="643">
        <v>129647</v>
      </c>
    </row>
    <row r="28" spans="1:25" x14ac:dyDescent="0.2">
      <c r="A28" s="287" t="s">
        <v>256</v>
      </c>
      <c r="B28" s="186">
        <v>9569</v>
      </c>
      <c r="C28" s="187">
        <v>47223</v>
      </c>
      <c r="D28" s="187">
        <v>147647</v>
      </c>
      <c r="E28" s="187">
        <v>0</v>
      </c>
      <c r="F28" s="641">
        <v>0</v>
      </c>
      <c r="G28" s="186">
        <v>46849</v>
      </c>
      <c r="H28" s="187">
        <v>153679</v>
      </c>
      <c r="I28" s="640">
        <v>3911</v>
      </c>
      <c r="J28" s="186">
        <v>113094</v>
      </c>
      <c r="K28" s="187">
        <v>474168</v>
      </c>
      <c r="L28" s="187">
        <v>1858387</v>
      </c>
      <c r="M28" s="187">
        <v>12873</v>
      </c>
      <c r="N28" s="641">
        <v>575</v>
      </c>
      <c r="O28" s="186">
        <v>425921</v>
      </c>
      <c r="P28" s="187">
        <v>2010862</v>
      </c>
      <c r="Q28" s="640">
        <v>22314</v>
      </c>
      <c r="R28" s="186">
        <v>459697</v>
      </c>
      <c r="S28" s="187">
        <v>1914989</v>
      </c>
      <c r="T28" s="187">
        <v>8374734</v>
      </c>
      <c r="U28" s="187">
        <v>68253</v>
      </c>
      <c r="V28" s="642">
        <v>4799</v>
      </c>
      <c r="W28" s="186">
        <v>1816353</v>
      </c>
      <c r="X28" s="187">
        <v>8864302</v>
      </c>
      <c r="Y28" s="643">
        <v>132937</v>
      </c>
    </row>
    <row r="29" spans="1:25" x14ac:dyDescent="0.2">
      <c r="A29" s="287" t="s">
        <v>257</v>
      </c>
      <c r="B29" s="186">
        <v>8344</v>
      </c>
      <c r="C29" s="187">
        <v>50264</v>
      </c>
      <c r="D29" s="187">
        <v>157086</v>
      </c>
      <c r="E29" s="187">
        <v>0</v>
      </c>
      <c r="F29" s="641">
        <v>0</v>
      </c>
      <c r="G29" s="186">
        <v>58259</v>
      </c>
      <c r="H29" s="187">
        <v>152925</v>
      </c>
      <c r="I29" s="640">
        <v>4510</v>
      </c>
      <c r="J29" s="186">
        <v>110478</v>
      </c>
      <c r="K29" s="187">
        <v>475886</v>
      </c>
      <c r="L29" s="187">
        <v>1865579</v>
      </c>
      <c r="M29" s="187">
        <v>11958</v>
      </c>
      <c r="N29" s="641">
        <v>0</v>
      </c>
      <c r="O29" s="186">
        <v>450174</v>
      </c>
      <c r="P29" s="187">
        <v>1989421</v>
      </c>
      <c r="Q29" s="640">
        <v>24306</v>
      </c>
      <c r="R29" s="186">
        <v>372379</v>
      </c>
      <c r="S29" s="187">
        <v>1997788</v>
      </c>
      <c r="T29" s="187">
        <v>8236412</v>
      </c>
      <c r="U29" s="187">
        <v>55305</v>
      </c>
      <c r="V29" s="642">
        <v>0</v>
      </c>
      <c r="W29" s="186">
        <v>1708044</v>
      </c>
      <c r="X29" s="187">
        <v>8796962</v>
      </c>
      <c r="Y29" s="643">
        <v>141593</v>
      </c>
    </row>
    <row r="30" spans="1:25" x14ac:dyDescent="0.2">
      <c r="A30" s="287" t="s">
        <v>258</v>
      </c>
      <c r="B30" s="186">
        <v>9665</v>
      </c>
      <c r="C30" s="187">
        <v>48393</v>
      </c>
      <c r="D30" s="187">
        <v>156119</v>
      </c>
      <c r="E30" s="187">
        <v>369</v>
      </c>
      <c r="F30" s="641">
        <v>0</v>
      </c>
      <c r="G30" s="186">
        <v>53977</v>
      </c>
      <c r="H30" s="187">
        <v>153706</v>
      </c>
      <c r="I30" s="640">
        <v>6863</v>
      </c>
      <c r="J30" s="186">
        <v>97338</v>
      </c>
      <c r="K30" s="187">
        <v>525506</v>
      </c>
      <c r="L30" s="187">
        <v>1882306</v>
      </c>
      <c r="M30" s="187">
        <v>13024</v>
      </c>
      <c r="N30" s="641">
        <v>0</v>
      </c>
      <c r="O30" s="186">
        <v>454684</v>
      </c>
      <c r="P30" s="187">
        <v>2037986</v>
      </c>
      <c r="Q30" s="640">
        <v>25504</v>
      </c>
      <c r="R30" s="186">
        <v>434732</v>
      </c>
      <c r="S30" s="187">
        <v>2065798</v>
      </c>
      <c r="T30" s="187">
        <v>8261774</v>
      </c>
      <c r="U30" s="187">
        <v>67823</v>
      </c>
      <c r="V30" s="642">
        <v>0</v>
      </c>
      <c r="W30" s="186">
        <v>1781988</v>
      </c>
      <c r="X30" s="187">
        <v>8889844</v>
      </c>
      <c r="Y30" s="643">
        <v>145908</v>
      </c>
    </row>
    <row r="31" spans="1:25" x14ac:dyDescent="0.2">
      <c r="A31" s="287" t="s">
        <v>259</v>
      </c>
      <c r="B31" s="186">
        <v>9688</v>
      </c>
      <c r="C31" s="187">
        <v>52307</v>
      </c>
      <c r="D31" s="187">
        <v>149967</v>
      </c>
      <c r="E31" s="187">
        <v>0</v>
      </c>
      <c r="F31" s="641">
        <v>0</v>
      </c>
      <c r="G31" s="186">
        <v>47060</v>
      </c>
      <c r="H31" s="187">
        <v>159089</v>
      </c>
      <c r="I31" s="640">
        <v>5813</v>
      </c>
      <c r="J31" s="186">
        <v>103416</v>
      </c>
      <c r="K31" s="187">
        <v>482298</v>
      </c>
      <c r="L31" s="187">
        <v>1857840</v>
      </c>
      <c r="M31" s="187">
        <v>16584</v>
      </c>
      <c r="N31" s="641">
        <v>0</v>
      </c>
      <c r="O31" s="186">
        <v>415248</v>
      </c>
      <c r="P31" s="187">
        <v>2022841</v>
      </c>
      <c r="Q31" s="640">
        <v>22049</v>
      </c>
      <c r="R31" s="186">
        <v>439413</v>
      </c>
      <c r="S31" s="187">
        <v>1952131</v>
      </c>
      <c r="T31" s="187">
        <v>8518124</v>
      </c>
      <c r="U31" s="187">
        <v>73241</v>
      </c>
      <c r="V31" s="642">
        <v>0</v>
      </c>
      <c r="W31" s="186">
        <v>1845747</v>
      </c>
      <c r="X31" s="187">
        <v>8985726</v>
      </c>
      <c r="Y31" s="643">
        <v>138038</v>
      </c>
    </row>
    <row r="32" spans="1:25" x14ac:dyDescent="0.2">
      <c r="A32" s="287" t="s">
        <v>260</v>
      </c>
      <c r="B32" s="186">
        <v>12304</v>
      </c>
      <c r="C32" s="187">
        <v>49507</v>
      </c>
      <c r="D32" s="187">
        <v>147658</v>
      </c>
      <c r="E32" s="187">
        <v>726</v>
      </c>
      <c r="F32" s="641">
        <v>0</v>
      </c>
      <c r="G32" s="186">
        <v>49032</v>
      </c>
      <c r="H32" s="187">
        <v>158133</v>
      </c>
      <c r="I32" s="640">
        <v>3030</v>
      </c>
      <c r="J32" s="186">
        <v>104244</v>
      </c>
      <c r="K32" s="187">
        <v>503396</v>
      </c>
      <c r="L32" s="187">
        <v>1860819</v>
      </c>
      <c r="M32" s="187">
        <v>11888</v>
      </c>
      <c r="N32" s="641">
        <v>0</v>
      </c>
      <c r="O32" s="186">
        <v>443833</v>
      </c>
      <c r="P32" s="187">
        <v>2021238</v>
      </c>
      <c r="Q32" s="640">
        <v>15276</v>
      </c>
      <c r="R32" s="186">
        <v>473344</v>
      </c>
      <c r="S32" s="187">
        <v>2005823</v>
      </c>
      <c r="T32" s="187">
        <v>8428036</v>
      </c>
      <c r="U32" s="187">
        <v>51673</v>
      </c>
      <c r="V32" s="642">
        <v>0</v>
      </c>
      <c r="W32" s="186">
        <v>1899469</v>
      </c>
      <c r="X32" s="187">
        <v>8943818</v>
      </c>
      <c r="Y32" s="643">
        <v>106495</v>
      </c>
    </row>
    <row r="33" spans="1:25" x14ac:dyDescent="0.2">
      <c r="A33" s="287" t="s">
        <v>261</v>
      </c>
      <c r="B33" s="186">
        <v>9700</v>
      </c>
      <c r="C33" s="187">
        <v>46446</v>
      </c>
      <c r="D33" s="187">
        <v>149583</v>
      </c>
      <c r="E33" s="187">
        <v>263</v>
      </c>
      <c r="F33" s="641">
        <v>0</v>
      </c>
      <c r="G33" s="186">
        <v>54016</v>
      </c>
      <c r="H33" s="187">
        <v>149162</v>
      </c>
      <c r="I33" s="640">
        <v>2814</v>
      </c>
      <c r="J33" s="186">
        <v>98684</v>
      </c>
      <c r="K33" s="187">
        <v>481415</v>
      </c>
      <c r="L33" s="187">
        <v>1888104</v>
      </c>
      <c r="M33" s="187">
        <v>11200</v>
      </c>
      <c r="N33" s="641">
        <v>0</v>
      </c>
      <c r="O33" s="186">
        <v>466713</v>
      </c>
      <c r="P33" s="187">
        <v>1989173</v>
      </c>
      <c r="Q33" s="640">
        <v>23517</v>
      </c>
      <c r="R33" s="186">
        <v>393305</v>
      </c>
      <c r="S33" s="187">
        <v>2022775</v>
      </c>
      <c r="T33" s="187">
        <v>8251712</v>
      </c>
      <c r="U33" s="187">
        <v>80147</v>
      </c>
      <c r="V33" s="642">
        <v>0</v>
      </c>
      <c r="W33" s="186">
        <v>1775900</v>
      </c>
      <c r="X33" s="187">
        <v>8832777</v>
      </c>
      <c r="Y33" s="643">
        <v>129764</v>
      </c>
    </row>
    <row r="34" spans="1:25" x14ac:dyDescent="0.2">
      <c r="A34" s="287" t="s">
        <v>262</v>
      </c>
      <c r="B34" s="186">
        <v>7899</v>
      </c>
      <c r="C34" s="187">
        <v>53388</v>
      </c>
      <c r="D34" s="187">
        <v>150667</v>
      </c>
      <c r="E34" s="187">
        <v>0</v>
      </c>
      <c r="F34" s="641">
        <v>0</v>
      </c>
      <c r="G34" s="186">
        <v>51252</v>
      </c>
      <c r="H34" s="187">
        <v>157570</v>
      </c>
      <c r="I34" s="640">
        <v>3132</v>
      </c>
      <c r="J34" s="186">
        <v>113004</v>
      </c>
      <c r="K34" s="187">
        <v>538556</v>
      </c>
      <c r="L34" s="187">
        <v>1848526</v>
      </c>
      <c r="M34" s="187">
        <v>11847</v>
      </c>
      <c r="N34" s="641">
        <v>0</v>
      </c>
      <c r="O34" s="186">
        <v>449337</v>
      </c>
      <c r="P34" s="187">
        <v>2030330</v>
      </c>
      <c r="Q34" s="640">
        <v>32266</v>
      </c>
      <c r="R34" s="186">
        <v>440560</v>
      </c>
      <c r="S34" s="187">
        <v>2163756</v>
      </c>
      <c r="T34" s="187">
        <v>8313400</v>
      </c>
      <c r="U34" s="187">
        <v>67591</v>
      </c>
      <c r="V34" s="642">
        <v>0</v>
      </c>
      <c r="W34" s="186">
        <v>1754566</v>
      </c>
      <c r="X34" s="187">
        <v>9059239</v>
      </c>
      <c r="Y34" s="643">
        <v>159565</v>
      </c>
    </row>
    <row r="35" spans="1:25" x14ac:dyDescent="0.2">
      <c r="A35" s="287" t="s">
        <v>263</v>
      </c>
      <c r="B35" s="186">
        <v>10252</v>
      </c>
      <c r="C35" s="187">
        <v>52984</v>
      </c>
      <c r="D35" s="187">
        <v>144931</v>
      </c>
      <c r="E35" s="187">
        <v>572</v>
      </c>
      <c r="F35" s="641">
        <v>0</v>
      </c>
      <c r="G35" s="186">
        <v>48855</v>
      </c>
      <c r="H35" s="187">
        <v>157568</v>
      </c>
      <c r="I35" s="640">
        <v>2316</v>
      </c>
      <c r="J35" s="186">
        <v>122382</v>
      </c>
      <c r="K35" s="187">
        <v>485278</v>
      </c>
      <c r="L35" s="187">
        <v>1909140</v>
      </c>
      <c r="M35" s="187">
        <v>15142</v>
      </c>
      <c r="N35" s="641">
        <v>0</v>
      </c>
      <c r="O35" s="186">
        <v>462380</v>
      </c>
      <c r="P35" s="187">
        <v>2042017</v>
      </c>
      <c r="Q35" s="640">
        <v>27545</v>
      </c>
      <c r="R35" s="186">
        <v>460525</v>
      </c>
      <c r="S35" s="187">
        <v>2058648</v>
      </c>
      <c r="T35" s="187">
        <v>8409460</v>
      </c>
      <c r="U35" s="187">
        <v>49663</v>
      </c>
      <c r="V35" s="642">
        <v>0</v>
      </c>
      <c r="W35" s="186">
        <v>1828496</v>
      </c>
      <c r="X35" s="187">
        <v>8953699</v>
      </c>
      <c r="Y35" s="643">
        <v>151098</v>
      </c>
    </row>
    <row r="36" spans="1:25" x14ac:dyDescent="0.2">
      <c r="A36" s="287" t="s">
        <v>264</v>
      </c>
      <c r="B36" s="186">
        <v>11338</v>
      </c>
      <c r="C36" s="187">
        <v>44711</v>
      </c>
      <c r="D36" s="187">
        <v>140060</v>
      </c>
      <c r="E36" s="187">
        <v>499</v>
      </c>
      <c r="F36" s="641">
        <v>0</v>
      </c>
      <c r="G36" s="186">
        <v>46384</v>
      </c>
      <c r="H36" s="187">
        <v>148593</v>
      </c>
      <c r="I36" s="640">
        <v>1631</v>
      </c>
      <c r="J36" s="186">
        <v>107301</v>
      </c>
      <c r="K36" s="187">
        <v>518375</v>
      </c>
      <c r="L36" s="187">
        <v>1921131</v>
      </c>
      <c r="M36" s="187">
        <v>14429</v>
      </c>
      <c r="N36" s="641">
        <v>0</v>
      </c>
      <c r="O36" s="186">
        <v>484776</v>
      </c>
      <c r="P36" s="187">
        <v>2044774</v>
      </c>
      <c r="Q36" s="640">
        <v>31686</v>
      </c>
      <c r="R36" s="186">
        <v>397438</v>
      </c>
      <c r="S36" s="187">
        <v>2138766</v>
      </c>
      <c r="T36" s="187">
        <v>8518599</v>
      </c>
      <c r="U36" s="187">
        <v>55414</v>
      </c>
      <c r="V36" s="642">
        <v>0</v>
      </c>
      <c r="W36" s="186">
        <v>1855727</v>
      </c>
      <c r="X36" s="187">
        <v>9073532</v>
      </c>
      <c r="Y36" s="643">
        <v>146900</v>
      </c>
    </row>
    <row r="37" spans="1:25" x14ac:dyDescent="0.2">
      <c r="A37" s="287" t="s">
        <v>265</v>
      </c>
      <c r="B37" s="186">
        <v>9966</v>
      </c>
      <c r="C37" s="187">
        <v>53164</v>
      </c>
      <c r="D37" s="187">
        <v>154459</v>
      </c>
      <c r="E37" s="187">
        <v>403</v>
      </c>
      <c r="F37" s="641">
        <v>0</v>
      </c>
      <c r="G37" s="186">
        <v>48182</v>
      </c>
      <c r="H37" s="187">
        <v>168666</v>
      </c>
      <c r="I37" s="640">
        <v>1144</v>
      </c>
      <c r="J37" s="186">
        <v>97291</v>
      </c>
      <c r="K37" s="187">
        <v>544550</v>
      </c>
      <c r="L37" s="187">
        <v>1934240</v>
      </c>
      <c r="M37" s="187">
        <v>12527</v>
      </c>
      <c r="N37" s="641">
        <v>0</v>
      </c>
      <c r="O37" s="186">
        <v>468233</v>
      </c>
      <c r="P37" s="187">
        <v>2089488</v>
      </c>
      <c r="Q37" s="640">
        <v>30887</v>
      </c>
      <c r="R37" s="186">
        <v>379956</v>
      </c>
      <c r="S37" s="187">
        <v>2115738</v>
      </c>
      <c r="T37" s="187">
        <v>8427724</v>
      </c>
      <c r="U37" s="187">
        <v>64895</v>
      </c>
      <c r="V37" s="642">
        <v>0</v>
      </c>
      <c r="W37" s="186">
        <v>1963065</v>
      </c>
      <c r="X37" s="187">
        <v>8877947</v>
      </c>
      <c r="Y37" s="643">
        <v>131577</v>
      </c>
    </row>
    <row r="38" spans="1:25" x14ac:dyDescent="0.2">
      <c r="A38" s="287" t="s">
        <v>266</v>
      </c>
      <c r="B38" s="186">
        <v>8558</v>
      </c>
      <c r="C38" s="187">
        <v>52478</v>
      </c>
      <c r="D38" s="187">
        <v>151036</v>
      </c>
      <c r="E38" s="187">
        <v>0</v>
      </c>
      <c r="F38" s="641">
        <v>0</v>
      </c>
      <c r="G38" s="186">
        <v>42801</v>
      </c>
      <c r="H38" s="187">
        <v>165304</v>
      </c>
      <c r="I38" s="640">
        <v>3967</v>
      </c>
      <c r="J38" s="186">
        <v>104066</v>
      </c>
      <c r="K38" s="187">
        <v>539909</v>
      </c>
      <c r="L38" s="187">
        <v>1920309</v>
      </c>
      <c r="M38" s="187">
        <v>16258</v>
      </c>
      <c r="N38" s="641">
        <v>0</v>
      </c>
      <c r="O38" s="186">
        <v>436156</v>
      </c>
      <c r="P38" s="187">
        <v>2105102</v>
      </c>
      <c r="Q38" s="640">
        <v>39284</v>
      </c>
      <c r="R38" s="186">
        <v>376449</v>
      </c>
      <c r="S38" s="187">
        <v>2191039</v>
      </c>
      <c r="T38" s="187">
        <v>8365361</v>
      </c>
      <c r="U38" s="187">
        <v>60168</v>
      </c>
      <c r="V38" s="642">
        <v>0</v>
      </c>
      <c r="W38" s="186">
        <v>1890484</v>
      </c>
      <c r="X38" s="187">
        <v>8907804</v>
      </c>
      <c r="Y38" s="643">
        <v>174231</v>
      </c>
    </row>
    <row r="39" spans="1:25" x14ac:dyDescent="0.2">
      <c r="A39" s="287" t="s">
        <v>267</v>
      </c>
      <c r="B39" s="186">
        <v>9993</v>
      </c>
      <c r="C39" s="187">
        <v>51090</v>
      </c>
      <c r="D39" s="187">
        <v>150722</v>
      </c>
      <c r="E39" s="187">
        <v>0</v>
      </c>
      <c r="F39" s="641">
        <v>0</v>
      </c>
      <c r="G39" s="186">
        <v>41173</v>
      </c>
      <c r="H39" s="187">
        <v>166517</v>
      </c>
      <c r="I39" s="640">
        <v>4115</v>
      </c>
      <c r="J39" s="186">
        <v>106464</v>
      </c>
      <c r="K39" s="187">
        <v>544005</v>
      </c>
      <c r="L39" s="187">
        <v>1911947</v>
      </c>
      <c r="M39" s="187">
        <v>13203</v>
      </c>
      <c r="N39" s="641">
        <v>0</v>
      </c>
      <c r="O39" s="186">
        <v>465953</v>
      </c>
      <c r="P39" s="187">
        <v>2069662</v>
      </c>
      <c r="Q39" s="640">
        <v>40004</v>
      </c>
      <c r="R39" s="186">
        <v>383233</v>
      </c>
      <c r="S39" s="187">
        <v>2164085</v>
      </c>
      <c r="T39" s="187">
        <v>8380624</v>
      </c>
      <c r="U39" s="187">
        <v>73978</v>
      </c>
      <c r="V39" s="642">
        <v>0</v>
      </c>
      <c r="W39" s="186">
        <v>1871439</v>
      </c>
      <c r="X39" s="187">
        <v>8941800</v>
      </c>
      <c r="Y39" s="643">
        <v>167777</v>
      </c>
    </row>
    <row r="40" spans="1:25" x14ac:dyDescent="0.2">
      <c r="A40" s="287" t="s">
        <v>268</v>
      </c>
      <c r="B40" s="186">
        <v>14506</v>
      </c>
      <c r="C40" s="187">
        <v>45531</v>
      </c>
      <c r="D40" s="187">
        <v>149848</v>
      </c>
      <c r="E40" s="187">
        <v>2205</v>
      </c>
      <c r="F40" s="641">
        <v>0</v>
      </c>
      <c r="G40" s="186">
        <v>46957</v>
      </c>
      <c r="H40" s="187">
        <v>163847</v>
      </c>
      <c r="I40" s="640">
        <v>1286</v>
      </c>
      <c r="J40" s="186">
        <v>112166</v>
      </c>
      <c r="K40" s="187">
        <v>544013</v>
      </c>
      <c r="L40" s="187">
        <v>1922480</v>
      </c>
      <c r="M40" s="187">
        <v>15056</v>
      </c>
      <c r="N40" s="641">
        <v>0</v>
      </c>
      <c r="O40" s="186">
        <v>470753</v>
      </c>
      <c r="P40" s="187">
        <v>2083446</v>
      </c>
      <c r="Q40" s="640">
        <v>39516</v>
      </c>
      <c r="R40" s="186">
        <v>396127</v>
      </c>
      <c r="S40" s="187">
        <v>2192466</v>
      </c>
      <c r="T40" s="187">
        <v>8574982</v>
      </c>
      <c r="U40" s="187">
        <v>72400</v>
      </c>
      <c r="V40" s="642">
        <v>0</v>
      </c>
      <c r="W40" s="186">
        <v>1880798</v>
      </c>
      <c r="X40" s="187">
        <v>9154727</v>
      </c>
      <c r="Y40" s="643">
        <v>186512</v>
      </c>
    </row>
    <row r="41" spans="1:25" x14ac:dyDescent="0.2">
      <c r="A41" s="287" t="s">
        <v>269</v>
      </c>
      <c r="B41" s="186">
        <v>11646</v>
      </c>
      <c r="C41" s="187">
        <v>41502</v>
      </c>
      <c r="D41" s="187">
        <v>159675</v>
      </c>
      <c r="E41" s="187">
        <v>1704</v>
      </c>
      <c r="F41" s="641">
        <v>0</v>
      </c>
      <c r="G41" s="186">
        <v>49253</v>
      </c>
      <c r="H41" s="187">
        <v>163566</v>
      </c>
      <c r="I41" s="640">
        <v>1708</v>
      </c>
      <c r="J41" s="186">
        <v>113180</v>
      </c>
      <c r="K41" s="187">
        <v>514182</v>
      </c>
      <c r="L41" s="187">
        <v>1961972</v>
      </c>
      <c r="M41" s="187">
        <v>21504</v>
      </c>
      <c r="N41" s="641">
        <v>0</v>
      </c>
      <c r="O41" s="186">
        <v>476727</v>
      </c>
      <c r="P41" s="187">
        <v>2099698</v>
      </c>
      <c r="Q41" s="640">
        <v>34413</v>
      </c>
      <c r="R41" s="186">
        <v>375638</v>
      </c>
      <c r="S41" s="187">
        <v>2122185</v>
      </c>
      <c r="T41" s="187">
        <v>8514511</v>
      </c>
      <c r="U41" s="187">
        <v>57651</v>
      </c>
      <c r="V41" s="642">
        <v>0</v>
      </c>
      <c r="W41" s="186">
        <v>1963900</v>
      </c>
      <c r="X41" s="187">
        <v>8924605</v>
      </c>
      <c r="Y41" s="643">
        <v>169597</v>
      </c>
    </row>
    <row r="42" spans="1:25" x14ac:dyDescent="0.2">
      <c r="A42" s="287" t="s">
        <v>270</v>
      </c>
      <c r="B42" s="186">
        <v>9892</v>
      </c>
      <c r="C42" s="187">
        <v>46794</v>
      </c>
      <c r="D42" s="187">
        <v>155190</v>
      </c>
      <c r="E42" s="187">
        <v>263</v>
      </c>
      <c r="F42" s="641">
        <v>0</v>
      </c>
      <c r="G42" s="186">
        <v>43980</v>
      </c>
      <c r="H42" s="187">
        <v>165408</v>
      </c>
      <c r="I42" s="640">
        <v>2751</v>
      </c>
      <c r="J42" s="186">
        <v>110493</v>
      </c>
      <c r="K42" s="187">
        <v>521346</v>
      </c>
      <c r="L42" s="187">
        <v>1938417</v>
      </c>
      <c r="M42" s="187">
        <v>13539</v>
      </c>
      <c r="N42" s="641">
        <v>0</v>
      </c>
      <c r="O42" s="186">
        <v>446159</v>
      </c>
      <c r="P42" s="187">
        <v>2094743</v>
      </c>
      <c r="Q42" s="640">
        <v>42893</v>
      </c>
      <c r="R42" s="186">
        <v>393914</v>
      </c>
      <c r="S42" s="187">
        <v>2152684</v>
      </c>
      <c r="T42" s="187">
        <v>8536341</v>
      </c>
      <c r="U42" s="187">
        <v>53780</v>
      </c>
      <c r="V42" s="642">
        <v>0</v>
      </c>
      <c r="W42" s="186">
        <v>1923335</v>
      </c>
      <c r="X42" s="187">
        <v>9012466</v>
      </c>
      <c r="Y42" s="643">
        <v>182501</v>
      </c>
    </row>
    <row r="43" spans="1:25" x14ac:dyDescent="0.2">
      <c r="A43" s="287" t="s">
        <v>271</v>
      </c>
      <c r="B43" s="186" t="e">
        <v>#N/A</v>
      </c>
      <c r="C43" s="187" t="e">
        <v>#N/A</v>
      </c>
      <c r="D43" s="187" t="e">
        <v>#N/A</v>
      </c>
      <c r="E43" s="187" t="e">
        <v>#N/A</v>
      </c>
      <c r="F43" s="641" t="e">
        <v>#N/A</v>
      </c>
      <c r="G43" s="186" t="e">
        <v>#N/A</v>
      </c>
      <c r="H43" s="187" t="e">
        <v>#N/A</v>
      </c>
      <c r="I43" s="640" t="e">
        <v>#N/A</v>
      </c>
      <c r="J43" s="186" t="e">
        <v>#N/A</v>
      </c>
      <c r="K43" s="187" t="e">
        <v>#N/A</v>
      </c>
      <c r="L43" s="187" t="e">
        <v>#N/A</v>
      </c>
      <c r="M43" s="187" t="e">
        <v>#N/A</v>
      </c>
      <c r="N43" s="641" t="e">
        <v>#N/A</v>
      </c>
      <c r="O43" s="186" t="e">
        <v>#N/A</v>
      </c>
      <c r="P43" s="187" t="e">
        <v>#N/A</v>
      </c>
      <c r="Q43" s="640" t="e">
        <v>#N/A</v>
      </c>
      <c r="R43" s="186" t="e">
        <v>#N/A</v>
      </c>
      <c r="S43" s="187" t="e">
        <v>#N/A</v>
      </c>
      <c r="T43" s="187" t="e">
        <v>#N/A</v>
      </c>
      <c r="U43" s="187" t="e">
        <v>#N/A</v>
      </c>
      <c r="V43" s="642" t="e">
        <v>#N/A</v>
      </c>
      <c r="W43" s="186" t="e">
        <v>#N/A</v>
      </c>
      <c r="X43" s="187" t="e">
        <v>#N/A</v>
      </c>
      <c r="Y43" s="643" t="e">
        <v>#N/A</v>
      </c>
    </row>
    <row r="44" spans="1:25" x14ac:dyDescent="0.2">
      <c r="A44" s="287" t="s">
        <v>272</v>
      </c>
      <c r="B44" s="186" t="e">
        <v>#N/A</v>
      </c>
      <c r="C44" s="187" t="e">
        <v>#N/A</v>
      </c>
      <c r="D44" s="187" t="e">
        <v>#N/A</v>
      </c>
      <c r="E44" s="187" t="e">
        <v>#N/A</v>
      </c>
      <c r="F44" s="641" t="e">
        <v>#N/A</v>
      </c>
      <c r="G44" s="186" t="e">
        <v>#N/A</v>
      </c>
      <c r="H44" s="187" t="e">
        <v>#N/A</v>
      </c>
      <c r="I44" s="640" t="e">
        <v>#N/A</v>
      </c>
      <c r="J44" s="186" t="e">
        <v>#N/A</v>
      </c>
      <c r="K44" s="187" t="e">
        <v>#N/A</v>
      </c>
      <c r="L44" s="187" t="e">
        <v>#N/A</v>
      </c>
      <c r="M44" s="187" t="e">
        <v>#N/A</v>
      </c>
      <c r="N44" s="641" t="e">
        <v>#N/A</v>
      </c>
      <c r="O44" s="186" t="e">
        <v>#N/A</v>
      </c>
      <c r="P44" s="187" t="e">
        <v>#N/A</v>
      </c>
      <c r="Q44" s="640" t="e">
        <v>#N/A</v>
      </c>
      <c r="R44" s="186" t="e">
        <v>#N/A</v>
      </c>
      <c r="S44" s="187" t="e">
        <v>#N/A</v>
      </c>
      <c r="T44" s="187" t="e">
        <v>#N/A</v>
      </c>
      <c r="U44" s="187" t="e">
        <v>#N/A</v>
      </c>
      <c r="V44" s="642" t="e">
        <v>#N/A</v>
      </c>
      <c r="W44" s="186" t="e">
        <v>#N/A</v>
      </c>
      <c r="X44" s="187" t="e">
        <v>#N/A</v>
      </c>
      <c r="Y44" s="643" t="e">
        <v>#N/A</v>
      </c>
    </row>
    <row r="45" spans="1:25" x14ac:dyDescent="0.2">
      <c r="A45" s="287" t="s">
        <v>273</v>
      </c>
      <c r="B45" s="186" t="e">
        <v>#N/A</v>
      </c>
      <c r="C45" s="187" t="e">
        <v>#N/A</v>
      </c>
      <c r="D45" s="187" t="e">
        <v>#N/A</v>
      </c>
      <c r="E45" s="187" t="e">
        <v>#N/A</v>
      </c>
      <c r="F45" s="641" t="e">
        <v>#N/A</v>
      </c>
      <c r="G45" s="186" t="e">
        <v>#N/A</v>
      </c>
      <c r="H45" s="187" t="e">
        <v>#N/A</v>
      </c>
      <c r="I45" s="640" t="e">
        <v>#N/A</v>
      </c>
      <c r="J45" s="186" t="e">
        <v>#N/A</v>
      </c>
      <c r="K45" s="187" t="e">
        <v>#N/A</v>
      </c>
      <c r="L45" s="187" t="e">
        <v>#N/A</v>
      </c>
      <c r="M45" s="187" t="e">
        <v>#N/A</v>
      </c>
      <c r="N45" s="641" t="e">
        <v>#N/A</v>
      </c>
      <c r="O45" s="186" t="e">
        <v>#N/A</v>
      </c>
      <c r="P45" s="187" t="e">
        <v>#N/A</v>
      </c>
      <c r="Q45" s="640" t="e">
        <v>#N/A</v>
      </c>
      <c r="R45" s="186" t="e">
        <v>#N/A</v>
      </c>
      <c r="S45" s="187" t="e">
        <v>#N/A</v>
      </c>
      <c r="T45" s="187" t="e">
        <v>#N/A</v>
      </c>
      <c r="U45" s="187" t="e">
        <v>#N/A</v>
      </c>
      <c r="V45" s="642" t="e">
        <v>#N/A</v>
      </c>
      <c r="W45" s="186" t="e">
        <v>#N/A</v>
      </c>
      <c r="X45" s="187" t="e">
        <v>#N/A</v>
      </c>
      <c r="Y45" s="643" t="e">
        <v>#N/A</v>
      </c>
    </row>
    <row r="46" spans="1:25" x14ac:dyDescent="0.2">
      <c r="A46" s="212" t="s">
        <v>274</v>
      </c>
      <c r="B46" s="186">
        <v>10641</v>
      </c>
      <c r="C46" s="187">
        <v>44200</v>
      </c>
      <c r="D46" s="187">
        <v>147805</v>
      </c>
      <c r="E46" s="187">
        <v>416</v>
      </c>
      <c r="F46" s="641">
        <v>0</v>
      </c>
      <c r="G46" s="186">
        <v>44650</v>
      </c>
      <c r="H46" s="187">
        <v>155794</v>
      </c>
      <c r="I46" s="640">
        <v>2618</v>
      </c>
      <c r="J46" s="186">
        <v>110624</v>
      </c>
      <c r="K46" s="187">
        <v>524864</v>
      </c>
      <c r="L46" s="187">
        <v>1791855</v>
      </c>
      <c r="M46" s="187">
        <v>20149</v>
      </c>
      <c r="N46" s="641">
        <v>0</v>
      </c>
      <c r="O46" s="186">
        <v>423174</v>
      </c>
      <c r="P46" s="187">
        <v>1999098</v>
      </c>
      <c r="Q46" s="640">
        <v>25220</v>
      </c>
      <c r="R46" s="186">
        <v>406201</v>
      </c>
      <c r="S46" s="187">
        <v>2303613</v>
      </c>
      <c r="T46" s="187">
        <v>8566347</v>
      </c>
      <c r="U46" s="187">
        <v>61528</v>
      </c>
      <c r="V46" s="642">
        <v>0</v>
      </c>
      <c r="W46" s="186">
        <v>1958892</v>
      </c>
      <c r="X46" s="187">
        <v>9208690</v>
      </c>
      <c r="Y46" s="643">
        <v>155946</v>
      </c>
    </row>
    <row r="47" spans="1:25" x14ac:dyDescent="0.2">
      <c r="A47" s="212" t="s">
        <v>275</v>
      </c>
      <c r="B47" s="274">
        <v>12116</v>
      </c>
      <c r="C47" s="259">
        <v>47005</v>
      </c>
      <c r="D47" s="259">
        <v>142059</v>
      </c>
      <c r="E47" s="259">
        <v>360</v>
      </c>
      <c r="F47" s="633">
        <v>0</v>
      </c>
      <c r="G47" s="274">
        <v>43651</v>
      </c>
      <c r="H47" s="259">
        <v>156213</v>
      </c>
      <c r="I47" s="314">
        <v>1676</v>
      </c>
      <c r="J47" s="274">
        <v>113275</v>
      </c>
      <c r="K47" s="259">
        <v>528594</v>
      </c>
      <c r="L47" s="259">
        <v>1806699</v>
      </c>
      <c r="M47" s="259">
        <v>14790</v>
      </c>
      <c r="N47" s="633">
        <v>0</v>
      </c>
      <c r="O47" s="274">
        <v>414082</v>
      </c>
      <c r="P47" s="259">
        <v>2025661</v>
      </c>
      <c r="Q47" s="314">
        <v>23615</v>
      </c>
      <c r="R47" s="274">
        <v>398682</v>
      </c>
      <c r="S47" s="259">
        <v>2348025</v>
      </c>
      <c r="T47" s="259">
        <v>8655497</v>
      </c>
      <c r="U47" s="259">
        <v>74793</v>
      </c>
      <c r="V47" s="638">
        <v>0</v>
      </c>
      <c r="W47" s="274">
        <v>1943341</v>
      </c>
      <c r="X47" s="259">
        <v>9391229</v>
      </c>
      <c r="Y47" s="321">
        <v>131752</v>
      </c>
    </row>
    <row r="48" spans="1:25" x14ac:dyDescent="0.2">
      <c r="A48" s="212" t="s">
        <v>276</v>
      </c>
      <c r="B48" s="274">
        <v>9276</v>
      </c>
      <c r="C48" s="259">
        <v>47809</v>
      </c>
      <c r="D48" s="259">
        <v>156453</v>
      </c>
      <c r="E48" s="259">
        <v>883</v>
      </c>
      <c r="F48" s="633">
        <v>0</v>
      </c>
      <c r="G48" s="274">
        <v>53878</v>
      </c>
      <c r="H48" s="259">
        <v>157522</v>
      </c>
      <c r="I48" s="314">
        <v>3021</v>
      </c>
      <c r="J48" s="274">
        <v>108865</v>
      </c>
      <c r="K48" s="259">
        <v>552351</v>
      </c>
      <c r="L48" s="259">
        <v>1829389</v>
      </c>
      <c r="M48" s="259">
        <v>10734</v>
      </c>
      <c r="N48" s="633">
        <v>0</v>
      </c>
      <c r="O48" s="274">
        <v>449274</v>
      </c>
      <c r="P48" s="259">
        <v>2016822</v>
      </c>
      <c r="Q48" s="314">
        <v>35243</v>
      </c>
      <c r="R48" s="274">
        <v>432400</v>
      </c>
      <c r="S48" s="259">
        <v>2330250</v>
      </c>
      <c r="T48" s="259">
        <v>8637399</v>
      </c>
      <c r="U48" s="259">
        <v>59201</v>
      </c>
      <c r="V48" s="638">
        <v>0</v>
      </c>
      <c r="W48" s="274">
        <v>2040384</v>
      </c>
      <c r="X48" s="259">
        <v>9285022</v>
      </c>
      <c r="Y48" s="321">
        <v>127979</v>
      </c>
    </row>
    <row r="49" spans="1:25" x14ac:dyDescent="0.2">
      <c r="A49" s="212" t="s">
        <v>277</v>
      </c>
      <c r="B49" s="274">
        <v>6364</v>
      </c>
      <c r="C49" s="259">
        <v>45112</v>
      </c>
      <c r="D49" s="259">
        <v>154568</v>
      </c>
      <c r="E49" s="259">
        <v>0</v>
      </c>
      <c r="F49" s="633">
        <v>0</v>
      </c>
      <c r="G49" s="274">
        <v>55911</v>
      </c>
      <c r="H49" s="259">
        <v>147863</v>
      </c>
      <c r="I49" s="314">
        <v>2270</v>
      </c>
      <c r="J49" s="274">
        <v>111693</v>
      </c>
      <c r="K49" s="259">
        <v>555546</v>
      </c>
      <c r="L49" s="259">
        <v>1776962</v>
      </c>
      <c r="M49" s="259">
        <v>13793</v>
      </c>
      <c r="N49" s="633">
        <v>0</v>
      </c>
      <c r="O49" s="274">
        <v>442906</v>
      </c>
      <c r="P49" s="259">
        <v>1988881</v>
      </c>
      <c r="Q49" s="314">
        <v>26207</v>
      </c>
      <c r="R49" s="274">
        <v>459294</v>
      </c>
      <c r="S49" s="259">
        <v>2375998</v>
      </c>
      <c r="T49" s="259">
        <v>8402025</v>
      </c>
      <c r="U49" s="259">
        <v>91067</v>
      </c>
      <c r="V49" s="638">
        <v>0</v>
      </c>
      <c r="W49" s="274">
        <v>1990372</v>
      </c>
      <c r="X49" s="259">
        <v>9203524</v>
      </c>
      <c r="Y49" s="321">
        <v>123455</v>
      </c>
    </row>
    <row r="50" spans="1:25" x14ac:dyDescent="0.2">
      <c r="A50" s="212" t="s">
        <v>278</v>
      </c>
      <c r="B50" s="274">
        <v>9130</v>
      </c>
      <c r="C50" s="259">
        <v>48508</v>
      </c>
      <c r="D50" s="259">
        <v>148970</v>
      </c>
      <c r="E50" s="259">
        <v>0</v>
      </c>
      <c r="F50" s="633">
        <v>0</v>
      </c>
      <c r="G50" s="274">
        <v>47518</v>
      </c>
      <c r="H50" s="259">
        <v>157178</v>
      </c>
      <c r="I50" s="314">
        <v>1912</v>
      </c>
      <c r="J50" s="274">
        <v>104235</v>
      </c>
      <c r="K50" s="259">
        <v>527890</v>
      </c>
      <c r="L50" s="259">
        <v>1827749</v>
      </c>
      <c r="M50" s="259">
        <v>8431</v>
      </c>
      <c r="N50" s="633">
        <v>0</v>
      </c>
      <c r="O50" s="274">
        <v>435553</v>
      </c>
      <c r="P50" s="259">
        <v>2008712</v>
      </c>
      <c r="Q50" s="314">
        <v>24040</v>
      </c>
      <c r="R50" s="274">
        <v>435083</v>
      </c>
      <c r="S50" s="259">
        <v>2323868</v>
      </c>
      <c r="T50" s="259">
        <v>8559589</v>
      </c>
      <c r="U50" s="259">
        <v>76281</v>
      </c>
      <c r="V50" s="638">
        <v>0</v>
      </c>
      <c r="W50" s="274">
        <v>2000458</v>
      </c>
      <c r="X50" s="259">
        <v>9255836</v>
      </c>
      <c r="Y50" s="321">
        <v>135940</v>
      </c>
    </row>
    <row r="51" spans="1:25" x14ac:dyDescent="0.2">
      <c r="A51" s="212" t="s">
        <v>279</v>
      </c>
      <c r="B51" s="274">
        <v>10411</v>
      </c>
      <c r="C51" s="259">
        <v>52081</v>
      </c>
      <c r="D51" s="259">
        <v>151971</v>
      </c>
      <c r="E51" s="259">
        <v>569</v>
      </c>
      <c r="F51" s="633">
        <v>0</v>
      </c>
      <c r="G51" s="274">
        <v>48053</v>
      </c>
      <c r="H51" s="259">
        <v>164440</v>
      </c>
      <c r="I51" s="314">
        <v>2539</v>
      </c>
      <c r="J51" s="274">
        <v>110628</v>
      </c>
      <c r="K51" s="259">
        <v>542175</v>
      </c>
      <c r="L51" s="259">
        <v>1854481</v>
      </c>
      <c r="M51" s="259">
        <v>5964</v>
      </c>
      <c r="N51" s="633">
        <v>0</v>
      </c>
      <c r="O51" s="274">
        <v>418531</v>
      </c>
      <c r="P51" s="259">
        <v>2070698</v>
      </c>
      <c r="Q51" s="314">
        <v>24019</v>
      </c>
      <c r="R51" s="274">
        <v>449572</v>
      </c>
      <c r="S51" s="259">
        <v>2470481</v>
      </c>
      <c r="T51" s="259">
        <v>8706425</v>
      </c>
      <c r="U51" s="259">
        <v>66227</v>
      </c>
      <c r="V51" s="638">
        <v>0</v>
      </c>
      <c r="W51" s="274">
        <v>1976304</v>
      </c>
      <c r="X51" s="259">
        <v>9598946</v>
      </c>
      <c r="Y51" s="321">
        <v>109761</v>
      </c>
    </row>
    <row r="52" spans="1:25" x14ac:dyDescent="0.2">
      <c r="A52" s="212" t="s">
        <v>280</v>
      </c>
      <c r="B52" s="274">
        <v>7071</v>
      </c>
      <c r="C52" s="259">
        <v>50584</v>
      </c>
      <c r="D52" s="259">
        <v>153685</v>
      </c>
      <c r="E52" s="259">
        <v>1131</v>
      </c>
      <c r="F52" s="633">
        <v>0</v>
      </c>
      <c r="G52" s="274">
        <v>52985</v>
      </c>
      <c r="H52" s="259">
        <v>156629</v>
      </c>
      <c r="I52" s="314">
        <v>2857</v>
      </c>
      <c r="J52" s="274">
        <v>119505</v>
      </c>
      <c r="K52" s="259">
        <v>601101</v>
      </c>
      <c r="L52" s="259">
        <v>1841422</v>
      </c>
      <c r="M52" s="259">
        <v>5866</v>
      </c>
      <c r="N52" s="633">
        <v>0</v>
      </c>
      <c r="O52" s="274">
        <v>456937</v>
      </c>
      <c r="P52" s="259">
        <v>2084983</v>
      </c>
      <c r="Q52" s="314">
        <v>25974</v>
      </c>
      <c r="R52" s="274">
        <v>430177</v>
      </c>
      <c r="S52" s="259">
        <v>2515912</v>
      </c>
      <c r="T52" s="259">
        <v>8897456</v>
      </c>
      <c r="U52" s="259">
        <v>48859</v>
      </c>
      <c r="V52" s="638">
        <v>0</v>
      </c>
      <c r="W52" s="274">
        <v>2158375</v>
      </c>
      <c r="X52" s="259">
        <v>9616939</v>
      </c>
      <c r="Y52" s="321">
        <v>111385</v>
      </c>
    </row>
    <row r="53" spans="1:25" x14ac:dyDescent="0.2">
      <c r="A53" s="212" t="s">
        <v>281</v>
      </c>
      <c r="B53" s="274">
        <v>8919</v>
      </c>
      <c r="C53" s="259">
        <v>50447</v>
      </c>
      <c r="D53" s="259">
        <v>149811</v>
      </c>
      <c r="E53" s="259">
        <v>2396</v>
      </c>
      <c r="F53" s="633">
        <v>0</v>
      </c>
      <c r="G53" s="274">
        <v>53805</v>
      </c>
      <c r="H53" s="259">
        <v>154534</v>
      </c>
      <c r="I53" s="314">
        <v>3234</v>
      </c>
      <c r="J53" s="274">
        <v>128374</v>
      </c>
      <c r="K53" s="259">
        <v>545975</v>
      </c>
      <c r="L53" s="259">
        <v>1901633</v>
      </c>
      <c r="M53" s="259">
        <v>10743</v>
      </c>
      <c r="N53" s="633">
        <v>0</v>
      </c>
      <c r="O53" s="274">
        <v>455938</v>
      </c>
      <c r="P53" s="259">
        <v>2103022</v>
      </c>
      <c r="Q53" s="314">
        <v>27765</v>
      </c>
      <c r="R53" s="274">
        <v>433614</v>
      </c>
      <c r="S53" s="259">
        <v>2406748</v>
      </c>
      <c r="T53" s="259">
        <v>8838698</v>
      </c>
      <c r="U53" s="259">
        <v>69833</v>
      </c>
      <c r="V53" s="638">
        <v>0</v>
      </c>
      <c r="W53" s="274">
        <v>2058215</v>
      </c>
      <c r="X53" s="259">
        <v>9546981</v>
      </c>
      <c r="Y53" s="321">
        <v>142904</v>
      </c>
    </row>
    <row r="54" spans="1:25" x14ac:dyDescent="0.2">
      <c r="A54" s="212" t="s">
        <v>282</v>
      </c>
      <c r="B54" s="274">
        <v>10036</v>
      </c>
      <c r="C54" s="259">
        <v>45122</v>
      </c>
      <c r="D54" s="259">
        <v>145255</v>
      </c>
      <c r="E54" s="259">
        <v>0</v>
      </c>
      <c r="F54" s="633">
        <v>0</v>
      </c>
      <c r="G54" s="274">
        <v>51089</v>
      </c>
      <c r="H54" s="259">
        <v>146250</v>
      </c>
      <c r="I54" s="314">
        <v>3074</v>
      </c>
      <c r="J54" s="274">
        <v>100605</v>
      </c>
      <c r="K54" s="259">
        <v>564030</v>
      </c>
      <c r="L54" s="259">
        <v>1841304</v>
      </c>
      <c r="M54" s="259">
        <v>9258</v>
      </c>
      <c r="N54" s="633">
        <v>0</v>
      </c>
      <c r="O54" s="274">
        <v>431793</v>
      </c>
      <c r="P54" s="259">
        <v>2056460</v>
      </c>
      <c r="Q54" s="314">
        <v>26944</v>
      </c>
      <c r="R54" s="274">
        <v>472709</v>
      </c>
      <c r="S54" s="259">
        <v>2481334</v>
      </c>
      <c r="T54" s="259">
        <v>8609660</v>
      </c>
      <c r="U54" s="259">
        <v>78637</v>
      </c>
      <c r="V54" s="638">
        <v>0</v>
      </c>
      <c r="W54" s="274">
        <v>1991692</v>
      </c>
      <c r="X54" s="259">
        <v>9501429</v>
      </c>
      <c r="Y54" s="321">
        <v>138899</v>
      </c>
    </row>
    <row r="55" spans="1:25" x14ac:dyDescent="0.2">
      <c r="A55" s="212" t="s">
        <v>283</v>
      </c>
      <c r="B55" s="274">
        <v>9749</v>
      </c>
      <c r="C55" s="259">
        <v>42653</v>
      </c>
      <c r="D55" s="259">
        <v>153699</v>
      </c>
      <c r="E55" s="259">
        <v>0</v>
      </c>
      <c r="F55" s="633">
        <v>0</v>
      </c>
      <c r="G55" s="274">
        <v>53311</v>
      </c>
      <c r="H55" s="259">
        <v>150127</v>
      </c>
      <c r="I55" s="314">
        <v>2663</v>
      </c>
      <c r="J55" s="274">
        <v>122075</v>
      </c>
      <c r="K55" s="259">
        <v>579823</v>
      </c>
      <c r="L55" s="259">
        <v>1877563</v>
      </c>
      <c r="M55" s="259">
        <v>7545</v>
      </c>
      <c r="N55" s="633">
        <v>0</v>
      </c>
      <c r="O55" s="274">
        <v>424335</v>
      </c>
      <c r="P55" s="259">
        <v>2141647</v>
      </c>
      <c r="Q55" s="314">
        <v>21024</v>
      </c>
      <c r="R55" s="274">
        <v>469030</v>
      </c>
      <c r="S55" s="259">
        <v>2531269</v>
      </c>
      <c r="T55" s="259">
        <v>8761300</v>
      </c>
      <c r="U55" s="259">
        <v>60425</v>
      </c>
      <c r="V55" s="638">
        <v>0</v>
      </c>
      <c r="W55" s="274">
        <v>1982447</v>
      </c>
      <c r="X55" s="259">
        <v>9740640</v>
      </c>
      <c r="Y55" s="321">
        <v>97492</v>
      </c>
    </row>
    <row r="56" spans="1:25" x14ac:dyDescent="0.2">
      <c r="A56" s="212" t="s">
        <v>284</v>
      </c>
      <c r="B56" s="274">
        <v>13958</v>
      </c>
      <c r="C56" s="259">
        <v>44347</v>
      </c>
      <c r="D56" s="259">
        <v>157176</v>
      </c>
      <c r="E56" s="259">
        <v>348</v>
      </c>
      <c r="F56" s="633">
        <v>0</v>
      </c>
      <c r="G56" s="274">
        <v>57045</v>
      </c>
      <c r="H56" s="259">
        <v>156117</v>
      </c>
      <c r="I56" s="314">
        <v>2667</v>
      </c>
      <c r="J56" s="274">
        <v>121525</v>
      </c>
      <c r="K56" s="259">
        <v>579274</v>
      </c>
      <c r="L56" s="259">
        <v>1826307</v>
      </c>
      <c r="M56" s="259">
        <v>12117</v>
      </c>
      <c r="N56" s="633">
        <v>0</v>
      </c>
      <c r="O56" s="274">
        <v>459282</v>
      </c>
      <c r="P56" s="259">
        <v>2052678</v>
      </c>
      <c r="Q56" s="314">
        <v>27263</v>
      </c>
      <c r="R56" s="274">
        <v>462115</v>
      </c>
      <c r="S56" s="259">
        <v>2488831</v>
      </c>
      <c r="T56" s="259">
        <v>8789726</v>
      </c>
      <c r="U56" s="259">
        <v>52725</v>
      </c>
      <c r="V56" s="638">
        <v>0</v>
      </c>
      <c r="W56" s="274">
        <v>2060328</v>
      </c>
      <c r="X56" s="259">
        <v>9593578</v>
      </c>
      <c r="Y56" s="321">
        <v>138345</v>
      </c>
    </row>
    <row r="57" spans="1:25" x14ac:dyDescent="0.2">
      <c r="A57" s="212" t="s">
        <v>285</v>
      </c>
      <c r="B57" s="274">
        <v>9488</v>
      </c>
      <c r="C57" s="259">
        <v>46726</v>
      </c>
      <c r="D57" s="259">
        <v>147215</v>
      </c>
      <c r="E57" s="259">
        <v>1538</v>
      </c>
      <c r="F57" s="633">
        <v>0</v>
      </c>
      <c r="G57" s="274">
        <v>58277</v>
      </c>
      <c r="H57" s="259">
        <v>144794</v>
      </c>
      <c r="I57" s="314">
        <v>1896</v>
      </c>
      <c r="J57" s="274">
        <v>107678</v>
      </c>
      <c r="K57" s="259">
        <v>599619</v>
      </c>
      <c r="L57" s="259">
        <v>1864594</v>
      </c>
      <c r="M57" s="259">
        <v>16704</v>
      </c>
      <c r="N57" s="633">
        <v>0</v>
      </c>
      <c r="O57" s="274">
        <v>450517</v>
      </c>
      <c r="P57" s="259">
        <v>2108190</v>
      </c>
      <c r="Q57" s="314">
        <v>29888</v>
      </c>
      <c r="R57" s="274">
        <v>430617</v>
      </c>
      <c r="S57" s="259">
        <v>2544172</v>
      </c>
      <c r="T57" s="259">
        <v>8902989</v>
      </c>
      <c r="U57" s="259">
        <v>69539</v>
      </c>
      <c r="V57" s="638">
        <v>0</v>
      </c>
      <c r="W57" s="274">
        <v>2061397</v>
      </c>
      <c r="X57" s="259">
        <v>9765476</v>
      </c>
      <c r="Y57" s="321">
        <v>119261</v>
      </c>
    </row>
    <row r="58" spans="1:25" x14ac:dyDescent="0.2">
      <c r="A58" s="212" t="s">
        <v>286</v>
      </c>
      <c r="B58" s="274">
        <v>10167</v>
      </c>
      <c r="C58" s="259">
        <v>48439</v>
      </c>
      <c r="D58" s="259">
        <v>143286</v>
      </c>
      <c r="E58" s="259">
        <v>469</v>
      </c>
      <c r="F58" s="633">
        <v>0</v>
      </c>
      <c r="G58" s="274">
        <v>51191</v>
      </c>
      <c r="H58" s="259">
        <v>147685</v>
      </c>
      <c r="I58" s="314">
        <v>3485</v>
      </c>
      <c r="J58" s="274">
        <v>107651</v>
      </c>
      <c r="K58" s="259">
        <v>583046</v>
      </c>
      <c r="L58" s="259">
        <v>1894861</v>
      </c>
      <c r="M58" s="259">
        <v>11255</v>
      </c>
      <c r="N58" s="633">
        <v>0</v>
      </c>
      <c r="O58" s="274">
        <v>459469</v>
      </c>
      <c r="P58" s="259">
        <v>2104650</v>
      </c>
      <c r="Q58" s="314">
        <v>32694</v>
      </c>
      <c r="R58" s="274">
        <v>416323</v>
      </c>
      <c r="S58" s="259">
        <v>2628858</v>
      </c>
      <c r="T58" s="259">
        <v>8951840</v>
      </c>
      <c r="U58" s="259">
        <v>76372</v>
      </c>
      <c r="V58" s="638">
        <v>0</v>
      </c>
      <c r="W58" s="274">
        <v>1990504</v>
      </c>
      <c r="X58" s="259">
        <v>9927915</v>
      </c>
      <c r="Y58" s="321">
        <v>154974</v>
      </c>
    </row>
    <row r="59" spans="1:25" x14ac:dyDescent="0.2">
      <c r="A59" s="212" t="s">
        <v>287</v>
      </c>
      <c r="B59" s="274">
        <v>7538</v>
      </c>
      <c r="C59" s="259">
        <v>52575</v>
      </c>
      <c r="D59" s="259">
        <v>152541</v>
      </c>
      <c r="E59" s="259">
        <v>0</v>
      </c>
      <c r="F59" s="633">
        <v>0</v>
      </c>
      <c r="G59" s="274">
        <v>56535</v>
      </c>
      <c r="H59" s="259">
        <v>152605</v>
      </c>
      <c r="I59" s="314">
        <v>3514</v>
      </c>
      <c r="J59" s="274">
        <v>107680</v>
      </c>
      <c r="K59" s="259">
        <v>628727</v>
      </c>
      <c r="L59" s="259">
        <v>1913308</v>
      </c>
      <c r="M59" s="259">
        <v>11740</v>
      </c>
      <c r="N59" s="633">
        <v>0</v>
      </c>
      <c r="O59" s="274">
        <v>470453</v>
      </c>
      <c r="P59" s="259">
        <v>2158207</v>
      </c>
      <c r="Q59" s="314">
        <v>32795</v>
      </c>
      <c r="R59" s="274">
        <v>469983</v>
      </c>
      <c r="S59" s="259">
        <v>2727228</v>
      </c>
      <c r="T59" s="259">
        <v>8668709</v>
      </c>
      <c r="U59" s="259">
        <v>67583</v>
      </c>
      <c r="V59" s="638">
        <v>0</v>
      </c>
      <c r="W59" s="274">
        <v>1974458</v>
      </c>
      <c r="X59" s="259">
        <v>9808664</v>
      </c>
      <c r="Y59" s="321">
        <v>139388</v>
      </c>
    </row>
    <row r="60" spans="1:25" x14ac:dyDescent="0.2">
      <c r="A60" s="212" t="s">
        <v>288</v>
      </c>
      <c r="B60" s="274">
        <v>8428</v>
      </c>
      <c r="C60" s="259">
        <v>45424</v>
      </c>
      <c r="D60" s="259">
        <v>165084</v>
      </c>
      <c r="E60" s="259">
        <v>698</v>
      </c>
      <c r="F60" s="633">
        <v>0</v>
      </c>
      <c r="G60" s="274">
        <v>62113</v>
      </c>
      <c r="H60" s="259">
        <v>154686</v>
      </c>
      <c r="I60" s="314">
        <v>2835</v>
      </c>
      <c r="J60" s="274">
        <v>107811</v>
      </c>
      <c r="K60" s="259">
        <v>614980</v>
      </c>
      <c r="L60" s="259">
        <v>1892487</v>
      </c>
      <c r="M60" s="259">
        <v>9897</v>
      </c>
      <c r="N60" s="633">
        <v>0</v>
      </c>
      <c r="O60" s="274">
        <v>445271</v>
      </c>
      <c r="P60" s="259">
        <v>2142075</v>
      </c>
      <c r="Q60" s="314">
        <v>37829</v>
      </c>
      <c r="R60" s="274">
        <v>509561</v>
      </c>
      <c r="S60" s="259">
        <v>2775340</v>
      </c>
      <c r="T60" s="259">
        <v>8887247</v>
      </c>
      <c r="U60" s="259">
        <v>67971</v>
      </c>
      <c r="V60" s="638">
        <v>0</v>
      </c>
      <c r="W60" s="274">
        <v>2104211</v>
      </c>
      <c r="X60" s="259">
        <v>9986589</v>
      </c>
      <c r="Y60" s="321">
        <v>140801</v>
      </c>
    </row>
    <row r="61" spans="1:25" x14ac:dyDescent="0.2">
      <c r="A61" s="212" t="s">
        <v>289</v>
      </c>
      <c r="B61" s="274">
        <v>7765</v>
      </c>
      <c r="C61" s="259">
        <v>45943</v>
      </c>
      <c r="D61" s="259">
        <v>159588</v>
      </c>
      <c r="E61" s="259">
        <v>352</v>
      </c>
      <c r="F61" s="633">
        <v>0</v>
      </c>
      <c r="G61" s="274">
        <v>53270</v>
      </c>
      <c r="H61" s="259">
        <v>156182</v>
      </c>
      <c r="I61" s="314">
        <v>4196</v>
      </c>
      <c r="J61" s="274">
        <v>95142</v>
      </c>
      <c r="K61" s="259">
        <v>635460</v>
      </c>
      <c r="L61" s="259">
        <v>1834116</v>
      </c>
      <c r="M61" s="259">
        <v>10278</v>
      </c>
      <c r="N61" s="633">
        <v>0</v>
      </c>
      <c r="O61" s="274">
        <v>435564</v>
      </c>
      <c r="P61" s="259">
        <v>2104629</v>
      </c>
      <c r="Q61" s="314">
        <v>34803</v>
      </c>
      <c r="R61" s="274">
        <v>426606</v>
      </c>
      <c r="S61" s="259">
        <v>2683581</v>
      </c>
      <c r="T61" s="259">
        <v>8855204</v>
      </c>
      <c r="U61" s="259">
        <v>79809</v>
      </c>
      <c r="V61" s="638">
        <v>0</v>
      </c>
      <c r="W61" s="274">
        <v>2112575</v>
      </c>
      <c r="X61" s="259">
        <v>9745409</v>
      </c>
      <c r="Y61" s="321">
        <v>177132</v>
      </c>
    </row>
    <row r="62" spans="1:25" x14ac:dyDescent="0.2">
      <c r="A62" s="212" t="s">
        <v>290</v>
      </c>
      <c r="B62" s="274">
        <v>4231</v>
      </c>
      <c r="C62" s="259">
        <v>32462</v>
      </c>
      <c r="D62" s="259">
        <v>125840</v>
      </c>
      <c r="E62" s="259">
        <v>0</v>
      </c>
      <c r="F62" s="633">
        <v>0</v>
      </c>
      <c r="G62" s="274">
        <v>48455</v>
      </c>
      <c r="H62" s="259">
        <v>109633</v>
      </c>
      <c r="I62" s="314">
        <v>4445</v>
      </c>
      <c r="J62" s="274">
        <v>59525</v>
      </c>
      <c r="K62" s="259">
        <v>431408</v>
      </c>
      <c r="L62" s="259">
        <v>1599574</v>
      </c>
      <c r="M62" s="259">
        <v>10310</v>
      </c>
      <c r="N62" s="633">
        <v>0</v>
      </c>
      <c r="O62" s="274">
        <v>449809</v>
      </c>
      <c r="P62" s="259">
        <v>1624051</v>
      </c>
      <c r="Q62" s="314">
        <v>26957</v>
      </c>
      <c r="R62" s="274">
        <v>243605</v>
      </c>
      <c r="S62" s="259">
        <v>1894599</v>
      </c>
      <c r="T62" s="259">
        <v>7344854</v>
      </c>
      <c r="U62" s="259">
        <v>63022</v>
      </c>
      <c r="V62" s="638">
        <v>0</v>
      </c>
      <c r="W62" s="274">
        <v>2094825</v>
      </c>
      <c r="X62" s="259">
        <v>7315688</v>
      </c>
      <c r="Y62" s="321">
        <v>133471</v>
      </c>
    </row>
    <row r="63" spans="1:25" x14ac:dyDescent="0.2">
      <c r="A63" s="212" t="s">
        <v>291</v>
      </c>
      <c r="B63" s="274">
        <v>6010</v>
      </c>
      <c r="C63" s="259">
        <v>67833</v>
      </c>
      <c r="D63" s="259">
        <v>137271</v>
      </c>
      <c r="E63" s="259">
        <v>1045</v>
      </c>
      <c r="F63" s="633">
        <v>0</v>
      </c>
      <c r="G63" s="274">
        <v>49068</v>
      </c>
      <c r="H63" s="259">
        <v>157238</v>
      </c>
      <c r="I63" s="314">
        <v>5853</v>
      </c>
      <c r="J63" s="274">
        <v>86230</v>
      </c>
      <c r="K63" s="259">
        <v>674585</v>
      </c>
      <c r="L63" s="259">
        <v>1722049</v>
      </c>
      <c r="M63" s="259">
        <v>13996</v>
      </c>
      <c r="N63" s="633">
        <v>0</v>
      </c>
      <c r="O63" s="274">
        <v>454097</v>
      </c>
      <c r="P63" s="259">
        <v>2015482</v>
      </c>
      <c r="Q63" s="314">
        <v>27281</v>
      </c>
      <c r="R63" s="274">
        <v>316793</v>
      </c>
      <c r="S63" s="259">
        <v>2660439</v>
      </c>
      <c r="T63" s="259">
        <v>7615482</v>
      </c>
      <c r="U63" s="259">
        <v>65135</v>
      </c>
      <c r="V63" s="638">
        <v>0</v>
      </c>
      <c r="W63" s="274">
        <v>2145244</v>
      </c>
      <c r="X63" s="259">
        <v>8385766</v>
      </c>
      <c r="Y63" s="321">
        <v>112420</v>
      </c>
    </row>
    <row r="64" spans="1:25" x14ac:dyDescent="0.2">
      <c r="A64" s="212" t="s">
        <v>292</v>
      </c>
      <c r="B64" s="274">
        <v>6181</v>
      </c>
      <c r="C64" s="259">
        <v>58884</v>
      </c>
      <c r="D64" s="259">
        <v>156677</v>
      </c>
      <c r="E64" s="259">
        <v>0</v>
      </c>
      <c r="F64" s="633">
        <v>0</v>
      </c>
      <c r="G64" s="274">
        <v>53828</v>
      </c>
      <c r="H64" s="259">
        <v>163605</v>
      </c>
      <c r="I64" s="314">
        <v>4309</v>
      </c>
      <c r="J64" s="274">
        <v>81455</v>
      </c>
      <c r="K64" s="259">
        <v>699744</v>
      </c>
      <c r="L64" s="259">
        <v>1789974</v>
      </c>
      <c r="M64" s="259">
        <v>10900</v>
      </c>
      <c r="N64" s="633">
        <v>0</v>
      </c>
      <c r="O64" s="274">
        <v>464314</v>
      </c>
      <c r="P64" s="259">
        <v>2094060</v>
      </c>
      <c r="Q64" s="314">
        <v>23699</v>
      </c>
      <c r="R64" s="274">
        <v>296084</v>
      </c>
      <c r="S64" s="259">
        <v>3039006</v>
      </c>
      <c r="T64" s="259">
        <v>8123690</v>
      </c>
      <c r="U64" s="259">
        <v>64869</v>
      </c>
      <c r="V64" s="638">
        <v>0</v>
      </c>
      <c r="W64" s="274">
        <v>2129788</v>
      </c>
      <c r="X64" s="259">
        <v>9284478</v>
      </c>
      <c r="Y64" s="321">
        <v>105637</v>
      </c>
    </row>
    <row r="65" spans="1:25" x14ac:dyDescent="0.2">
      <c r="A65" s="212" t="s">
        <v>293</v>
      </c>
      <c r="B65" s="274">
        <v>11777</v>
      </c>
      <c r="C65" s="259">
        <v>55522</v>
      </c>
      <c r="D65" s="259">
        <v>157904</v>
      </c>
      <c r="E65" s="259">
        <v>319</v>
      </c>
      <c r="F65" s="633">
        <v>0</v>
      </c>
      <c r="G65" s="274">
        <v>49391</v>
      </c>
      <c r="H65" s="259">
        <v>171554</v>
      </c>
      <c r="I65" s="314">
        <v>4577</v>
      </c>
      <c r="J65" s="274">
        <v>100739</v>
      </c>
      <c r="K65" s="259">
        <v>668523</v>
      </c>
      <c r="L65" s="259">
        <v>1871545</v>
      </c>
      <c r="M65" s="259">
        <v>14164</v>
      </c>
      <c r="N65" s="633">
        <v>0</v>
      </c>
      <c r="O65" s="274">
        <v>474088</v>
      </c>
      <c r="P65" s="259">
        <v>2160410</v>
      </c>
      <c r="Q65" s="314">
        <v>20473</v>
      </c>
      <c r="R65" s="274">
        <v>368377</v>
      </c>
      <c r="S65" s="259">
        <v>2926740</v>
      </c>
      <c r="T65" s="259">
        <v>8599228</v>
      </c>
      <c r="U65" s="259">
        <v>87642</v>
      </c>
      <c r="V65" s="638">
        <v>0</v>
      </c>
      <c r="W65" s="274">
        <v>2291812</v>
      </c>
      <c r="X65" s="259">
        <v>9547213</v>
      </c>
      <c r="Y65" s="321">
        <v>138074</v>
      </c>
    </row>
    <row r="66" spans="1:25" x14ac:dyDescent="0.2">
      <c r="A66" s="212" t="s">
        <v>294</v>
      </c>
      <c r="B66" s="274">
        <v>10373</v>
      </c>
      <c r="C66" s="259">
        <v>62672</v>
      </c>
      <c r="D66" s="259">
        <v>150076</v>
      </c>
      <c r="E66" s="259">
        <v>1492</v>
      </c>
      <c r="F66" s="633">
        <v>0</v>
      </c>
      <c r="G66" s="274">
        <v>49029</v>
      </c>
      <c r="H66" s="259">
        <v>171390</v>
      </c>
      <c r="I66" s="314">
        <v>4194</v>
      </c>
      <c r="J66" s="274">
        <v>103829</v>
      </c>
      <c r="K66" s="259">
        <v>648845</v>
      </c>
      <c r="L66" s="259">
        <v>1869862</v>
      </c>
      <c r="M66" s="259">
        <v>12915</v>
      </c>
      <c r="N66" s="633">
        <v>0</v>
      </c>
      <c r="O66" s="274">
        <v>493215</v>
      </c>
      <c r="P66" s="259">
        <v>2109139</v>
      </c>
      <c r="Q66" s="314">
        <v>33097</v>
      </c>
      <c r="R66" s="274">
        <v>438290</v>
      </c>
      <c r="S66" s="259">
        <v>2784027</v>
      </c>
      <c r="T66" s="259">
        <v>8704031</v>
      </c>
      <c r="U66" s="259">
        <v>55132</v>
      </c>
      <c r="V66" s="638">
        <v>0</v>
      </c>
      <c r="W66" s="274">
        <v>2425281</v>
      </c>
      <c r="X66" s="259">
        <v>9356106</v>
      </c>
      <c r="Y66" s="321">
        <v>192395</v>
      </c>
    </row>
    <row r="67" spans="1:25" x14ac:dyDescent="0.2">
      <c r="A67" s="212" t="s">
        <v>295</v>
      </c>
      <c r="B67" s="274">
        <v>11256</v>
      </c>
      <c r="C67" s="259">
        <v>67720</v>
      </c>
      <c r="D67" s="259">
        <v>152753</v>
      </c>
      <c r="E67" s="259">
        <v>0</v>
      </c>
      <c r="F67" s="633">
        <v>0</v>
      </c>
      <c r="G67" s="274">
        <v>54484</v>
      </c>
      <c r="H67" s="259">
        <v>174680</v>
      </c>
      <c r="I67" s="314">
        <v>2565</v>
      </c>
      <c r="J67" s="274">
        <v>97351</v>
      </c>
      <c r="K67" s="259">
        <v>695919</v>
      </c>
      <c r="L67" s="259">
        <v>1904175</v>
      </c>
      <c r="M67" s="259">
        <v>10199</v>
      </c>
      <c r="N67" s="633">
        <v>0</v>
      </c>
      <c r="O67" s="274">
        <v>492537</v>
      </c>
      <c r="P67" s="259">
        <v>2178660</v>
      </c>
      <c r="Q67" s="314">
        <v>36447</v>
      </c>
      <c r="R67" s="274">
        <v>493547</v>
      </c>
      <c r="S67" s="259">
        <v>2890779</v>
      </c>
      <c r="T67" s="259">
        <v>8936242</v>
      </c>
      <c r="U67" s="259">
        <v>82970</v>
      </c>
      <c r="V67" s="638">
        <v>0</v>
      </c>
      <c r="W67" s="274">
        <v>2441282</v>
      </c>
      <c r="X67" s="259">
        <v>9760883</v>
      </c>
      <c r="Y67" s="321">
        <v>195164</v>
      </c>
    </row>
    <row r="68" spans="1:25" x14ac:dyDescent="0.2">
      <c r="A68" s="212" t="s">
        <v>296</v>
      </c>
      <c r="B68" s="274">
        <v>14844</v>
      </c>
      <c r="C68" s="259">
        <v>55884</v>
      </c>
      <c r="D68" s="259">
        <v>158002</v>
      </c>
      <c r="E68" s="259">
        <v>1139</v>
      </c>
      <c r="F68" s="633">
        <v>0</v>
      </c>
      <c r="G68" s="274">
        <v>58759</v>
      </c>
      <c r="H68" s="259">
        <v>164648</v>
      </c>
      <c r="I68" s="314">
        <v>6462</v>
      </c>
      <c r="J68" s="274">
        <v>100292</v>
      </c>
      <c r="K68" s="259">
        <v>670299</v>
      </c>
      <c r="L68" s="259">
        <v>1979506</v>
      </c>
      <c r="M68" s="259">
        <v>11777</v>
      </c>
      <c r="N68" s="633">
        <v>0</v>
      </c>
      <c r="O68" s="274">
        <v>469058</v>
      </c>
      <c r="P68" s="259">
        <v>2254569</v>
      </c>
      <c r="Q68" s="314">
        <v>38247</v>
      </c>
      <c r="R68" s="274">
        <v>447867</v>
      </c>
      <c r="S68" s="259">
        <v>2909594</v>
      </c>
      <c r="T68" s="259">
        <v>9230834</v>
      </c>
      <c r="U68" s="259">
        <v>55287</v>
      </c>
      <c r="V68" s="638">
        <v>0</v>
      </c>
      <c r="W68" s="274">
        <v>2295216</v>
      </c>
      <c r="X68" s="259">
        <v>10138140</v>
      </c>
      <c r="Y68" s="321">
        <v>201004</v>
      </c>
    </row>
    <row r="69" spans="1:25" x14ac:dyDescent="0.2">
      <c r="A69" s="212" t="s">
        <v>297</v>
      </c>
      <c r="B69" s="274">
        <v>6488</v>
      </c>
      <c r="C69" s="259">
        <v>66732</v>
      </c>
      <c r="D69" s="259">
        <v>157166</v>
      </c>
      <c r="E69" s="259">
        <v>0</v>
      </c>
      <c r="F69" s="633">
        <v>0</v>
      </c>
      <c r="G69" s="274">
        <v>51099</v>
      </c>
      <c r="H69" s="259">
        <v>172632</v>
      </c>
      <c r="I69" s="314">
        <v>6655</v>
      </c>
      <c r="J69" s="274">
        <v>79257</v>
      </c>
      <c r="K69" s="259">
        <v>656234</v>
      </c>
      <c r="L69" s="259">
        <v>2016439</v>
      </c>
      <c r="M69" s="259">
        <v>5112</v>
      </c>
      <c r="N69" s="633">
        <v>0</v>
      </c>
      <c r="O69" s="274">
        <v>480331</v>
      </c>
      <c r="P69" s="259">
        <v>2238704</v>
      </c>
      <c r="Q69" s="314">
        <v>38007</v>
      </c>
      <c r="R69" s="274">
        <v>378464</v>
      </c>
      <c r="S69" s="259">
        <v>2903606</v>
      </c>
      <c r="T69" s="259">
        <v>9245122</v>
      </c>
      <c r="U69" s="259">
        <v>56785</v>
      </c>
      <c r="V69" s="638">
        <v>0</v>
      </c>
      <c r="W69" s="274">
        <v>2187192</v>
      </c>
      <c r="X69" s="259">
        <v>10188663</v>
      </c>
      <c r="Y69" s="321">
        <v>205903</v>
      </c>
    </row>
    <row r="70" spans="1:25" x14ac:dyDescent="0.2">
      <c r="A70" s="212" t="s">
        <v>298</v>
      </c>
      <c r="B70" s="274">
        <v>9277</v>
      </c>
      <c r="C70" s="259">
        <v>63070</v>
      </c>
      <c r="D70" s="259">
        <v>167235</v>
      </c>
      <c r="E70" s="259">
        <v>0</v>
      </c>
      <c r="F70" s="633">
        <v>0</v>
      </c>
      <c r="G70" s="274">
        <v>48786</v>
      </c>
      <c r="H70" s="259">
        <v>183673</v>
      </c>
      <c r="I70" s="314">
        <v>7123</v>
      </c>
      <c r="J70" s="274">
        <v>92725</v>
      </c>
      <c r="K70" s="259">
        <v>666068</v>
      </c>
      <c r="L70" s="259">
        <v>2042846</v>
      </c>
      <c r="M70" s="259">
        <v>6295</v>
      </c>
      <c r="N70" s="633">
        <v>0</v>
      </c>
      <c r="O70" s="274">
        <v>484688</v>
      </c>
      <c r="P70" s="259">
        <v>2284070</v>
      </c>
      <c r="Q70" s="314">
        <v>39176</v>
      </c>
      <c r="R70" s="274">
        <v>466741</v>
      </c>
      <c r="S70" s="259">
        <v>2898980</v>
      </c>
      <c r="T70" s="259">
        <v>9556153</v>
      </c>
      <c r="U70" s="259">
        <v>71391</v>
      </c>
      <c r="V70" s="638">
        <v>0</v>
      </c>
      <c r="W70" s="274">
        <v>2304914</v>
      </c>
      <c r="X70" s="259">
        <v>10493814</v>
      </c>
      <c r="Y70" s="321">
        <v>187677</v>
      </c>
    </row>
    <row r="71" spans="1:25" x14ac:dyDescent="0.2">
      <c r="A71" s="212" t="s">
        <v>299</v>
      </c>
      <c r="B71" s="274">
        <v>6255</v>
      </c>
      <c r="C71" s="259">
        <v>55159</v>
      </c>
      <c r="D71" s="259">
        <v>170236</v>
      </c>
      <c r="E71" s="259">
        <v>251</v>
      </c>
      <c r="F71" s="633">
        <v>0</v>
      </c>
      <c r="G71" s="274">
        <v>58929</v>
      </c>
      <c r="H71" s="259">
        <v>165859</v>
      </c>
      <c r="I71" s="314">
        <v>7113</v>
      </c>
      <c r="J71" s="274">
        <v>87207</v>
      </c>
      <c r="K71" s="259">
        <v>663065</v>
      </c>
      <c r="L71" s="259">
        <v>2087722</v>
      </c>
      <c r="M71" s="259">
        <v>4694</v>
      </c>
      <c r="N71" s="633">
        <v>0</v>
      </c>
      <c r="O71" s="274">
        <v>497441</v>
      </c>
      <c r="P71" s="259">
        <v>2302378</v>
      </c>
      <c r="Q71" s="314">
        <v>42869</v>
      </c>
      <c r="R71" s="274">
        <v>453471</v>
      </c>
      <c r="S71" s="259">
        <v>3039471</v>
      </c>
      <c r="T71" s="259">
        <v>9362208</v>
      </c>
      <c r="U71" s="259">
        <v>66951</v>
      </c>
      <c r="V71" s="638">
        <v>0</v>
      </c>
      <c r="W71" s="274">
        <v>2307379</v>
      </c>
      <c r="X71" s="259">
        <v>10396642</v>
      </c>
      <c r="Y71" s="321">
        <v>205755</v>
      </c>
    </row>
    <row r="72" spans="1:25" x14ac:dyDescent="0.2">
      <c r="A72" s="212" t="s">
        <v>300</v>
      </c>
      <c r="B72" s="274">
        <v>11031</v>
      </c>
      <c r="C72" s="259">
        <v>57160</v>
      </c>
      <c r="D72" s="259">
        <v>166200</v>
      </c>
      <c r="E72" s="259">
        <v>279</v>
      </c>
      <c r="F72" s="633">
        <v>0</v>
      </c>
      <c r="G72" s="274">
        <v>51654</v>
      </c>
      <c r="H72" s="259">
        <v>176040</v>
      </c>
      <c r="I72" s="314">
        <v>6976</v>
      </c>
      <c r="J72" s="274">
        <v>98228</v>
      </c>
      <c r="K72" s="259">
        <v>651333</v>
      </c>
      <c r="L72" s="259">
        <v>2076613</v>
      </c>
      <c r="M72" s="259">
        <v>9235</v>
      </c>
      <c r="N72" s="633">
        <v>0</v>
      </c>
      <c r="O72" s="274">
        <v>486177</v>
      </c>
      <c r="P72" s="259">
        <v>2307327</v>
      </c>
      <c r="Q72" s="314">
        <v>41905</v>
      </c>
      <c r="R72" s="274">
        <v>468916</v>
      </c>
      <c r="S72" s="259">
        <v>2924161</v>
      </c>
      <c r="T72" s="259">
        <v>9610008</v>
      </c>
      <c r="U72" s="259">
        <v>58017</v>
      </c>
      <c r="V72" s="638">
        <v>0</v>
      </c>
      <c r="W72" s="274">
        <v>2378606</v>
      </c>
      <c r="X72" s="259">
        <v>10489595</v>
      </c>
      <c r="Y72" s="321">
        <v>192901</v>
      </c>
    </row>
    <row r="73" spans="1:25" x14ac:dyDescent="0.2">
      <c r="A73" s="212" t="s">
        <v>301</v>
      </c>
      <c r="B73" s="274">
        <v>8882</v>
      </c>
      <c r="C73" s="259">
        <v>55838</v>
      </c>
      <c r="D73" s="259">
        <v>162123</v>
      </c>
      <c r="E73" s="259">
        <v>0</v>
      </c>
      <c r="F73" s="633">
        <v>0</v>
      </c>
      <c r="G73" s="274">
        <v>41524</v>
      </c>
      <c r="H73" s="259">
        <v>178020</v>
      </c>
      <c r="I73" s="314">
        <v>7299</v>
      </c>
      <c r="J73" s="274">
        <v>98406</v>
      </c>
      <c r="K73" s="259">
        <v>644849</v>
      </c>
      <c r="L73" s="259">
        <v>2115230</v>
      </c>
      <c r="M73" s="259">
        <v>5809</v>
      </c>
      <c r="N73" s="633">
        <v>0</v>
      </c>
      <c r="O73" s="274">
        <v>470451</v>
      </c>
      <c r="P73" s="259">
        <v>2356977</v>
      </c>
      <c r="Q73" s="314">
        <v>36866</v>
      </c>
      <c r="R73" s="274">
        <v>451210</v>
      </c>
      <c r="S73" s="259">
        <v>2899596</v>
      </c>
      <c r="T73" s="259">
        <v>9795131</v>
      </c>
      <c r="U73" s="259">
        <v>45424</v>
      </c>
      <c r="V73" s="638">
        <v>0</v>
      </c>
      <c r="W73" s="274">
        <v>2339083</v>
      </c>
      <c r="X73" s="259">
        <v>10647102</v>
      </c>
      <c r="Y73" s="321">
        <v>190534</v>
      </c>
    </row>
    <row r="74" spans="1:25" x14ac:dyDescent="0.2">
      <c r="A74" s="212" t="s">
        <v>302</v>
      </c>
      <c r="B74" s="274">
        <v>6151</v>
      </c>
      <c r="C74" s="259">
        <v>58687</v>
      </c>
      <c r="D74" s="259">
        <v>169302</v>
      </c>
      <c r="E74" s="259">
        <v>0</v>
      </c>
      <c r="F74" s="633">
        <v>0</v>
      </c>
      <c r="G74" s="274">
        <v>43751</v>
      </c>
      <c r="H74" s="259">
        <v>181394</v>
      </c>
      <c r="I74" s="314">
        <v>8995</v>
      </c>
      <c r="J74" s="274">
        <v>77750</v>
      </c>
      <c r="K74" s="259">
        <v>697565</v>
      </c>
      <c r="L74" s="259">
        <v>2125320</v>
      </c>
      <c r="M74" s="259">
        <v>7464</v>
      </c>
      <c r="N74" s="633">
        <v>0</v>
      </c>
      <c r="O74" s="274">
        <v>487740</v>
      </c>
      <c r="P74" s="259">
        <v>2382153</v>
      </c>
      <c r="Q74" s="314">
        <v>38206</v>
      </c>
      <c r="R74" s="274">
        <v>415511</v>
      </c>
      <c r="S74" s="259">
        <v>2924755</v>
      </c>
      <c r="T74" s="259">
        <v>9724569</v>
      </c>
      <c r="U74" s="259">
        <v>42804</v>
      </c>
      <c r="V74" s="638">
        <v>0</v>
      </c>
      <c r="W74" s="274">
        <v>2333017</v>
      </c>
      <c r="X74" s="259">
        <v>10569403</v>
      </c>
      <c r="Y74" s="321">
        <v>200531</v>
      </c>
    </row>
    <row r="75" spans="1:25" x14ac:dyDescent="0.2">
      <c r="A75" s="212" t="s">
        <v>303</v>
      </c>
      <c r="B75" s="274">
        <v>11998</v>
      </c>
      <c r="C75" s="259">
        <v>58897</v>
      </c>
      <c r="D75" s="259">
        <v>168874</v>
      </c>
      <c r="E75" s="259">
        <v>0</v>
      </c>
      <c r="F75" s="633">
        <v>0</v>
      </c>
      <c r="G75" s="274">
        <v>46819</v>
      </c>
      <c r="H75" s="259">
        <v>185874</v>
      </c>
      <c r="I75" s="314">
        <v>7076</v>
      </c>
      <c r="J75" s="274">
        <v>88618</v>
      </c>
      <c r="K75" s="259">
        <v>642613</v>
      </c>
      <c r="L75" s="259">
        <v>2179570</v>
      </c>
      <c r="M75" s="259">
        <v>5694</v>
      </c>
      <c r="N75" s="633">
        <v>0</v>
      </c>
      <c r="O75" s="274">
        <v>544703</v>
      </c>
      <c r="P75" s="259">
        <v>2333937</v>
      </c>
      <c r="Q75" s="314">
        <v>37855</v>
      </c>
      <c r="R75" s="274">
        <v>431746</v>
      </c>
      <c r="S75" s="259">
        <v>2888082</v>
      </c>
      <c r="T75" s="259">
        <v>10024317</v>
      </c>
      <c r="U75" s="259">
        <v>52057</v>
      </c>
      <c r="V75" s="638">
        <v>0</v>
      </c>
      <c r="W75" s="274">
        <v>2517667</v>
      </c>
      <c r="X75" s="259">
        <v>10654853</v>
      </c>
      <c r="Y75" s="321">
        <v>211595</v>
      </c>
    </row>
    <row r="76" spans="1:25" x14ac:dyDescent="0.2">
      <c r="A76" s="212" t="s">
        <v>217</v>
      </c>
      <c r="B76" s="274">
        <v>7278</v>
      </c>
      <c r="C76" s="259">
        <v>53277</v>
      </c>
      <c r="D76" s="259">
        <v>166576</v>
      </c>
      <c r="E76" s="259">
        <v>347</v>
      </c>
      <c r="F76" s="633">
        <v>0</v>
      </c>
      <c r="G76" s="274">
        <v>45535</v>
      </c>
      <c r="H76" s="259">
        <v>176999</v>
      </c>
      <c r="I76" s="314">
        <v>4944</v>
      </c>
      <c r="J76" s="274">
        <v>98247</v>
      </c>
      <c r="K76" s="259">
        <v>665481</v>
      </c>
      <c r="L76" s="259">
        <v>2151015</v>
      </c>
      <c r="M76" s="259">
        <v>5142</v>
      </c>
      <c r="N76" s="633">
        <v>0</v>
      </c>
      <c r="O76" s="274">
        <v>507346</v>
      </c>
      <c r="P76" s="259">
        <v>2366475</v>
      </c>
      <c r="Q76" s="314">
        <v>46064</v>
      </c>
      <c r="R76" s="274">
        <v>461670</v>
      </c>
      <c r="S76" s="259">
        <v>3049806</v>
      </c>
      <c r="T76" s="259">
        <v>9963644</v>
      </c>
      <c r="U76" s="259">
        <v>42817</v>
      </c>
      <c r="V76" s="638">
        <v>0</v>
      </c>
      <c r="W76" s="274">
        <v>2459872</v>
      </c>
      <c r="X76" s="259">
        <v>10901418</v>
      </c>
      <c r="Y76" s="321">
        <v>156647</v>
      </c>
    </row>
    <row r="77" spans="1:25" x14ac:dyDescent="0.2">
      <c r="A77" s="212" t="s">
        <v>304</v>
      </c>
      <c r="B77" s="274">
        <v>6238</v>
      </c>
      <c r="C77" s="259">
        <v>54118</v>
      </c>
      <c r="D77" s="259">
        <v>169490</v>
      </c>
      <c r="E77" s="259">
        <v>0</v>
      </c>
      <c r="F77" s="633">
        <v>0</v>
      </c>
      <c r="G77" s="274">
        <v>42418</v>
      </c>
      <c r="H77" s="259">
        <v>181226</v>
      </c>
      <c r="I77" s="314">
        <v>6202</v>
      </c>
      <c r="J77" s="274">
        <v>96471</v>
      </c>
      <c r="K77" s="259">
        <v>675288</v>
      </c>
      <c r="L77" s="259">
        <v>2108194</v>
      </c>
      <c r="M77" s="259">
        <v>3498</v>
      </c>
      <c r="N77" s="633">
        <v>0</v>
      </c>
      <c r="O77" s="274">
        <v>473097</v>
      </c>
      <c r="P77" s="259">
        <v>2367350</v>
      </c>
      <c r="Q77" s="314">
        <v>43004</v>
      </c>
      <c r="R77" s="274">
        <v>416722</v>
      </c>
      <c r="S77" s="259">
        <v>2869488</v>
      </c>
      <c r="T77" s="259">
        <v>9791599</v>
      </c>
      <c r="U77" s="259">
        <v>36119</v>
      </c>
      <c r="V77" s="638">
        <v>0</v>
      </c>
      <c r="W77" s="274">
        <v>2330104</v>
      </c>
      <c r="X77" s="259">
        <v>10637348</v>
      </c>
      <c r="Y77" s="321">
        <v>146476</v>
      </c>
    </row>
    <row r="78" spans="1:25" x14ac:dyDescent="0.2">
      <c r="A78" s="212" t="s">
        <v>305</v>
      </c>
      <c r="B78" s="274">
        <v>6975</v>
      </c>
      <c r="C78" s="259">
        <v>56790</v>
      </c>
      <c r="D78" s="259">
        <v>165772</v>
      </c>
      <c r="E78" s="259">
        <v>190</v>
      </c>
      <c r="F78" s="633">
        <v>0</v>
      </c>
      <c r="G78" s="274">
        <v>48256</v>
      </c>
      <c r="H78" s="259">
        <v>173119</v>
      </c>
      <c r="I78" s="314">
        <v>8352</v>
      </c>
      <c r="J78" s="274">
        <v>94060</v>
      </c>
      <c r="K78" s="259">
        <v>700113</v>
      </c>
      <c r="L78" s="259">
        <v>2099568</v>
      </c>
      <c r="M78" s="259">
        <v>3935</v>
      </c>
      <c r="N78" s="633">
        <v>0</v>
      </c>
      <c r="O78" s="274">
        <v>508860</v>
      </c>
      <c r="P78" s="259">
        <v>2341567</v>
      </c>
      <c r="Q78" s="314">
        <v>47249</v>
      </c>
      <c r="R78" s="274">
        <v>393246</v>
      </c>
      <c r="S78" s="259">
        <v>3061213</v>
      </c>
      <c r="T78" s="259">
        <v>9808522</v>
      </c>
      <c r="U78" s="259">
        <v>34920</v>
      </c>
      <c r="V78" s="638">
        <v>0</v>
      </c>
      <c r="W78" s="274">
        <v>2271100</v>
      </c>
      <c r="X78" s="259">
        <v>10873607</v>
      </c>
      <c r="Y78" s="321">
        <v>153194</v>
      </c>
    </row>
    <row r="79" spans="1:25" x14ac:dyDescent="0.2">
      <c r="A79" s="212" t="s">
        <v>306</v>
      </c>
      <c r="B79" s="274">
        <v>7992</v>
      </c>
      <c r="C79" s="259">
        <v>68624</v>
      </c>
      <c r="D79" s="259">
        <v>154743</v>
      </c>
      <c r="E79" s="259">
        <v>0</v>
      </c>
      <c r="F79" s="633">
        <v>0</v>
      </c>
      <c r="G79" s="274">
        <v>46223</v>
      </c>
      <c r="H79" s="259">
        <v>179009</v>
      </c>
      <c r="I79" s="314">
        <v>6127</v>
      </c>
      <c r="J79" s="274">
        <v>101893</v>
      </c>
      <c r="K79" s="259">
        <v>697369</v>
      </c>
      <c r="L79" s="259">
        <v>2089491</v>
      </c>
      <c r="M79" s="259">
        <v>7410</v>
      </c>
      <c r="N79" s="633">
        <v>0</v>
      </c>
      <c r="O79" s="274">
        <v>508357</v>
      </c>
      <c r="P79" s="259">
        <v>2339816</v>
      </c>
      <c r="Q79" s="314">
        <v>47990</v>
      </c>
      <c r="R79" s="274">
        <v>440682</v>
      </c>
      <c r="S79" s="259">
        <v>3114097</v>
      </c>
      <c r="T79" s="259">
        <v>9766598</v>
      </c>
      <c r="U79" s="259">
        <v>46663</v>
      </c>
      <c r="V79" s="638">
        <v>0</v>
      </c>
      <c r="W79" s="274">
        <v>2337390</v>
      </c>
      <c r="X79" s="259">
        <v>10847227</v>
      </c>
      <c r="Y79" s="321">
        <v>183423</v>
      </c>
    </row>
    <row r="80" spans="1:25" x14ac:dyDescent="0.2">
      <c r="A80" s="212" t="s">
        <v>307</v>
      </c>
      <c r="B80" s="274">
        <v>15261</v>
      </c>
      <c r="C80" s="259">
        <v>59846</v>
      </c>
      <c r="D80" s="259">
        <v>155893</v>
      </c>
      <c r="E80" s="259">
        <v>982</v>
      </c>
      <c r="F80" s="633">
        <v>0</v>
      </c>
      <c r="G80" s="274">
        <v>49692</v>
      </c>
      <c r="H80" s="259">
        <v>177199</v>
      </c>
      <c r="I80" s="314">
        <v>5091</v>
      </c>
      <c r="J80" s="274">
        <v>119782</v>
      </c>
      <c r="K80" s="259">
        <v>682541</v>
      </c>
      <c r="L80" s="259">
        <v>2117013</v>
      </c>
      <c r="M80" s="259">
        <v>7606</v>
      </c>
      <c r="N80" s="633">
        <v>0</v>
      </c>
      <c r="O80" s="274">
        <v>501356</v>
      </c>
      <c r="P80" s="259">
        <v>2382116</v>
      </c>
      <c r="Q80" s="314">
        <v>43470</v>
      </c>
      <c r="R80" s="274">
        <v>482267</v>
      </c>
      <c r="S80" s="259">
        <v>3235155</v>
      </c>
      <c r="T80" s="259">
        <v>9833243</v>
      </c>
      <c r="U80" s="259">
        <v>45819</v>
      </c>
      <c r="V80" s="638">
        <v>0</v>
      </c>
      <c r="W80" s="274">
        <v>2240731</v>
      </c>
      <c r="X80" s="259">
        <v>11183784</v>
      </c>
      <c r="Y80" s="321">
        <v>171969</v>
      </c>
    </row>
    <row r="81" spans="1:25" x14ac:dyDescent="0.2">
      <c r="A81" s="212" t="s">
        <v>308</v>
      </c>
      <c r="B81" s="274">
        <v>12078</v>
      </c>
      <c r="C81" s="259">
        <v>51826</v>
      </c>
      <c r="D81" s="259">
        <v>164707</v>
      </c>
      <c r="E81" s="260">
        <v>595</v>
      </c>
      <c r="F81" s="633">
        <v>0</v>
      </c>
      <c r="G81" s="274">
        <v>51943</v>
      </c>
      <c r="H81" s="259">
        <v>172905</v>
      </c>
      <c r="I81" s="314">
        <v>4358</v>
      </c>
      <c r="J81" s="274">
        <v>111909</v>
      </c>
      <c r="K81" s="259">
        <v>671754</v>
      </c>
      <c r="L81" s="259">
        <v>2073781</v>
      </c>
      <c r="M81" s="259">
        <v>11236</v>
      </c>
      <c r="N81" s="633">
        <v>0</v>
      </c>
      <c r="O81" s="274">
        <v>447075</v>
      </c>
      <c r="P81" s="259">
        <v>2383024</v>
      </c>
      <c r="Q81" s="314">
        <v>38581</v>
      </c>
      <c r="R81" s="274">
        <v>450939</v>
      </c>
      <c r="S81" s="259">
        <v>3119452</v>
      </c>
      <c r="T81" s="259">
        <v>9633463</v>
      </c>
      <c r="U81" s="259">
        <v>54955</v>
      </c>
      <c r="V81" s="638">
        <v>0</v>
      </c>
      <c r="W81" s="274">
        <v>2052836</v>
      </c>
      <c r="X81" s="259">
        <v>11018876</v>
      </c>
      <c r="Y81" s="321">
        <v>187097</v>
      </c>
    </row>
    <row r="82" spans="1:25" x14ac:dyDescent="0.2">
      <c r="A82" s="212" t="s">
        <v>309</v>
      </c>
      <c r="B82" s="274">
        <v>11797</v>
      </c>
      <c r="C82" s="259">
        <v>54139</v>
      </c>
      <c r="D82" s="259">
        <v>162737</v>
      </c>
      <c r="E82" s="259">
        <v>685</v>
      </c>
      <c r="F82" s="633">
        <v>0</v>
      </c>
      <c r="G82" s="274">
        <v>55609</v>
      </c>
      <c r="H82" s="259">
        <v>168643</v>
      </c>
      <c r="I82" s="314">
        <v>5106</v>
      </c>
      <c r="J82" s="274">
        <v>108564</v>
      </c>
      <c r="K82" s="259">
        <v>694407</v>
      </c>
      <c r="L82" s="259">
        <v>2098180</v>
      </c>
      <c r="M82" s="259">
        <v>7061</v>
      </c>
      <c r="N82" s="633">
        <v>0</v>
      </c>
      <c r="O82" s="274">
        <v>490363</v>
      </c>
      <c r="P82" s="259">
        <v>2373644</v>
      </c>
      <c r="Q82" s="314">
        <v>44205</v>
      </c>
      <c r="R82" s="274">
        <v>467511</v>
      </c>
      <c r="S82" s="259">
        <v>3159755</v>
      </c>
      <c r="T82" s="259">
        <v>9628966</v>
      </c>
      <c r="U82" s="259">
        <v>48149</v>
      </c>
      <c r="V82" s="638">
        <v>0</v>
      </c>
      <c r="W82" s="274">
        <v>2101936</v>
      </c>
      <c r="X82" s="259">
        <v>11036881</v>
      </c>
      <c r="Y82" s="321">
        <v>163676</v>
      </c>
    </row>
    <row r="83" spans="1:25" x14ac:dyDescent="0.2">
      <c r="A83" s="212" t="s">
        <v>310</v>
      </c>
      <c r="B83" s="274">
        <v>9553</v>
      </c>
      <c r="C83" s="259">
        <v>68910</v>
      </c>
      <c r="D83" s="259">
        <v>152519</v>
      </c>
      <c r="E83" s="259">
        <v>475</v>
      </c>
      <c r="F83" s="633">
        <v>0</v>
      </c>
      <c r="G83" s="274">
        <v>44919</v>
      </c>
      <c r="H83" s="259">
        <v>182146</v>
      </c>
      <c r="I83" s="314">
        <v>4392</v>
      </c>
      <c r="J83" s="274">
        <v>111890</v>
      </c>
      <c r="K83" s="259">
        <v>760319</v>
      </c>
      <c r="L83" s="259">
        <v>2087024</v>
      </c>
      <c r="M83" s="259">
        <v>7008</v>
      </c>
      <c r="N83" s="633">
        <v>0</v>
      </c>
      <c r="O83" s="274">
        <v>490048</v>
      </c>
      <c r="P83" s="259">
        <v>2435175</v>
      </c>
      <c r="Q83" s="314">
        <v>41018</v>
      </c>
      <c r="R83" s="274">
        <v>438506</v>
      </c>
      <c r="S83" s="259">
        <v>3338331</v>
      </c>
      <c r="T83" s="259">
        <v>9777049</v>
      </c>
      <c r="U83" s="259">
        <v>52387</v>
      </c>
      <c r="V83" s="638">
        <v>0</v>
      </c>
      <c r="W83" s="274">
        <v>2205627</v>
      </c>
      <c r="X83" s="259">
        <v>11251503</v>
      </c>
      <c r="Y83" s="321">
        <v>149143</v>
      </c>
    </row>
    <row r="84" spans="1:25" x14ac:dyDescent="0.2">
      <c r="A84" s="212" t="s">
        <v>311</v>
      </c>
      <c r="B84" s="274">
        <v>12259</v>
      </c>
      <c r="C84" s="259">
        <v>70780</v>
      </c>
      <c r="D84" s="259">
        <v>159756</v>
      </c>
      <c r="E84" s="259">
        <v>0</v>
      </c>
      <c r="F84" s="633">
        <v>0</v>
      </c>
      <c r="G84" s="274">
        <v>43842</v>
      </c>
      <c r="H84" s="259">
        <v>192735</v>
      </c>
      <c r="I84" s="314">
        <v>6218</v>
      </c>
      <c r="J84" s="274">
        <v>110324</v>
      </c>
      <c r="K84" s="259">
        <v>801186</v>
      </c>
      <c r="L84" s="259">
        <v>2046219</v>
      </c>
      <c r="M84" s="259">
        <v>6422</v>
      </c>
      <c r="N84" s="633">
        <v>0</v>
      </c>
      <c r="O84" s="274">
        <v>463419</v>
      </c>
      <c r="P84" s="259">
        <v>2465335</v>
      </c>
      <c r="Q84" s="314">
        <v>35397</v>
      </c>
      <c r="R84" s="274">
        <v>449459</v>
      </c>
      <c r="S84" s="259">
        <v>3340171</v>
      </c>
      <c r="T84" s="259">
        <v>9658524</v>
      </c>
      <c r="U84" s="259">
        <v>55229</v>
      </c>
      <c r="V84" s="638">
        <v>0</v>
      </c>
      <c r="W84" s="274">
        <v>2132670</v>
      </c>
      <c r="X84" s="259">
        <v>11226732</v>
      </c>
      <c r="Y84" s="321">
        <v>143981</v>
      </c>
    </row>
    <row r="85" spans="1:25" x14ac:dyDescent="0.2">
      <c r="A85" s="212" t="s">
        <v>312</v>
      </c>
      <c r="B85" s="274" t="e">
        <v>#N/A</v>
      </c>
      <c r="C85" s="259" t="e">
        <v>#N/A</v>
      </c>
      <c r="D85" s="259" t="e">
        <v>#N/A</v>
      </c>
      <c r="E85" s="259" t="e">
        <v>#N/A</v>
      </c>
      <c r="F85" s="633" t="e">
        <v>#N/A</v>
      </c>
      <c r="G85" s="274" t="e">
        <v>#N/A</v>
      </c>
      <c r="H85" s="259" t="e">
        <v>#N/A</v>
      </c>
      <c r="I85" s="314" t="e">
        <v>#N/A</v>
      </c>
      <c r="J85" s="274" t="e">
        <v>#N/A</v>
      </c>
      <c r="K85" s="259" t="e">
        <v>#N/A</v>
      </c>
      <c r="L85" s="259" t="e">
        <v>#N/A</v>
      </c>
      <c r="M85" s="259" t="e">
        <v>#N/A</v>
      </c>
      <c r="N85" s="633" t="e">
        <v>#N/A</v>
      </c>
      <c r="O85" s="274" t="e">
        <v>#N/A</v>
      </c>
      <c r="P85" s="259" t="e">
        <v>#N/A</v>
      </c>
      <c r="Q85" s="314" t="e">
        <v>#N/A</v>
      </c>
      <c r="R85" s="274" t="e">
        <v>#N/A</v>
      </c>
      <c r="S85" s="259" t="e">
        <v>#N/A</v>
      </c>
      <c r="T85" s="259" t="e">
        <v>#N/A</v>
      </c>
      <c r="U85" s="259" t="e">
        <v>#N/A</v>
      </c>
      <c r="V85" s="638" t="e">
        <v>#N/A</v>
      </c>
      <c r="W85" s="274" t="e">
        <v>#N/A</v>
      </c>
      <c r="X85" s="259" t="e">
        <v>#N/A</v>
      </c>
      <c r="Y85" s="321" t="e">
        <v>#N/A</v>
      </c>
    </row>
    <row r="86" spans="1:25" x14ac:dyDescent="0.2">
      <c r="A86" s="212" t="s">
        <v>313</v>
      </c>
      <c r="B86" s="274" t="e">
        <v>#N/A</v>
      </c>
      <c r="C86" s="259" t="e">
        <v>#N/A</v>
      </c>
      <c r="D86" s="259" t="e">
        <v>#N/A</v>
      </c>
      <c r="E86" s="259" t="e">
        <v>#N/A</v>
      </c>
      <c r="F86" s="633" t="e">
        <v>#N/A</v>
      </c>
      <c r="G86" s="274" t="e">
        <v>#N/A</v>
      </c>
      <c r="H86" s="259" t="e">
        <v>#N/A</v>
      </c>
      <c r="I86" s="314" t="e">
        <v>#N/A</v>
      </c>
      <c r="J86" s="274" t="e">
        <v>#N/A</v>
      </c>
      <c r="K86" s="259" t="e">
        <v>#N/A</v>
      </c>
      <c r="L86" s="259" t="e">
        <v>#N/A</v>
      </c>
      <c r="M86" s="259" t="e">
        <v>#N/A</v>
      </c>
      <c r="N86" s="633" t="e">
        <v>#N/A</v>
      </c>
      <c r="O86" s="274" t="e">
        <v>#N/A</v>
      </c>
      <c r="P86" s="259" t="e">
        <v>#N/A</v>
      </c>
      <c r="Q86" s="314" t="e">
        <v>#N/A</v>
      </c>
      <c r="R86" s="274" t="e">
        <v>#N/A</v>
      </c>
      <c r="S86" s="259" t="e">
        <v>#N/A</v>
      </c>
      <c r="T86" s="259" t="e">
        <v>#N/A</v>
      </c>
      <c r="U86" s="259" t="e">
        <v>#N/A</v>
      </c>
      <c r="V86" s="638" t="e">
        <v>#N/A</v>
      </c>
      <c r="W86" s="274" t="e">
        <v>#N/A</v>
      </c>
      <c r="X86" s="259" t="e">
        <v>#N/A</v>
      </c>
      <c r="Y86" s="321" t="e">
        <v>#N/A</v>
      </c>
    </row>
    <row r="87" spans="1:25" x14ac:dyDescent="0.2">
      <c r="A87" s="212" t="s">
        <v>314</v>
      </c>
      <c r="B87" s="274" t="e">
        <v>#N/A</v>
      </c>
      <c r="C87" s="259" t="e">
        <v>#N/A</v>
      </c>
      <c r="D87" s="259" t="e">
        <v>#N/A</v>
      </c>
      <c r="E87" s="259" t="e">
        <v>#N/A</v>
      </c>
      <c r="F87" s="633" t="e">
        <v>#N/A</v>
      </c>
      <c r="G87" s="274" t="e">
        <v>#N/A</v>
      </c>
      <c r="H87" s="259" t="e">
        <v>#N/A</v>
      </c>
      <c r="I87" s="314" t="e">
        <v>#N/A</v>
      </c>
      <c r="J87" s="274" t="e">
        <v>#N/A</v>
      </c>
      <c r="K87" s="259" t="e">
        <v>#N/A</v>
      </c>
      <c r="L87" s="259" t="e">
        <v>#N/A</v>
      </c>
      <c r="M87" s="259" t="e">
        <v>#N/A</v>
      </c>
      <c r="N87" s="633" t="e">
        <v>#N/A</v>
      </c>
      <c r="O87" s="274" t="e">
        <v>#N/A</v>
      </c>
      <c r="P87" s="259" t="e">
        <v>#N/A</v>
      </c>
      <c r="Q87" s="314" t="e">
        <v>#N/A</v>
      </c>
      <c r="R87" s="274" t="e">
        <v>#N/A</v>
      </c>
      <c r="S87" s="259" t="e">
        <v>#N/A</v>
      </c>
      <c r="T87" s="259" t="e">
        <v>#N/A</v>
      </c>
      <c r="U87" s="259" t="e">
        <v>#N/A</v>
      </c>
      <c r="V87" s="638" t="e">
        <v>#N/A</v>
      </c>
      <c r="W87" s="274" t="e">
        <v>#N/A</v>
      </c>
      <c r="X87" s="259" t="e">
        <v>#N/A</v>
      </c>
      <c r="Y87" s="321" t="e">
        <v>#N/A</v>
      </c>
    </row>
    <row r="88" spans="1:25" x14ac:dyDescent="0.2">
      <c r="A88" s="212" t="s">
        <v>315</v>
      </c>
      <c r="B88" s="274" t="e">
        <v>#N/A</v>
      </c>
      <c r="C88" s="259" t="e">
        <v>#N/A</v>
      </c>
      <c r="D88" s="259" t="e">
        <v>#N/A</v>
      </c>
      <c r="E88" s="259" t="e">
        <v>#N/A</v>
      </c>
      <c r="F88" s="633" t="e">
        <v>#N/A</v>
      </c>
      <c r="G88" s="274" t="e">
        <v>#N/A</v>
      </c>
      <c r="H88" s="259" t="e">
        <v>#N/A</v>
      </c>
      <c r="I88" s="314" t="e">
        <v>#N/A</v>
      </c>
      <c r="J88" s="274" t="e">
        <v>#N/A</v>
      </c>
      <c r="K88" s="259" t="e">
        <v>#N/A</v>
      </c>
      <c r="L88" s="259" t="e">
        <v>#N/A</v>
      </c>
      <c r="M88" s="259" t="e">
        <v>#N/A</v>
      </c>
      <c r="N88" s="633" t="e">
        <v>#N/A</v>
      </c>
      <c r="O88" s="274" t="e">
        <v>#N/A</v>
      </c>
      <c r="P88" s="259" t="e">
        <v>#N/A</v>
      </c>
      <c r="Q88" s="314" t="e">
        <v>#N/A</v>
      </c>
      <c r="R88" s="274" t="e">
        <v>#N/A</v>
      </c>
      <c r="S88" s="259" t="e">
        <v>#N/A</v>
      </c>
      <c r="T88" s="259" t="e">
        <v>#N/A</v>
      </c>
      <c r="U88" s="259" t="e">
        <v>#N/A</v>
      </c>
      <c r="V88" s="638" t="e">
        <v>#N/A</v>
      </c>
      <c r="W88" s="274" t="e">
        <v>#N/A</v>
      </c>
      <c r="X88" s="259" t="e">
        <v>#N/A</v>
      </c>
      <c r="Y88" s="321" t="e">
        <v>#N/A</v>
      </c>
    </row>
    <row r="89" spans="1:25" x14ac:dyDescent="0.2">
      <c r="A89" s="212" t="s">
        <v>316</v>
      </c>
      <c r="B89" s="274" t="e">
        <v>#N/A</v>
      </c>
      <c r="C89" s="259" t="e">
        <v>#N/A</v>
      </c>
      <c r="D89" s="259" t="e">
        <v>#N/A</v>
      </c>
      <c r="E89" s="259" t="e">
        <v>#N/A</v>
      </c>
      <c r="F89" s="633" t="e">
        <v>#N/A</v>
      </c>
      <c r="G89" s="274" t="e">
        <v>#N/A</v>
      </c>
      <c r="H89" s="259" t="e">
        <v>#N/A</v>
      </c>
      <c r="I89" s="314" t="e">
        <v>#N/A</v>
      </c>
      <c r="J89" s="274" t="e">
        <v>#N/A</v>
      </c>
      <c r="K89" s="259" t="e">
        <v>#N/A</v>
      </c>
      <c r="L89" s="259" t="e">
        <v>#N/A</v>
      </c>
      <c r="M89" s="259" t="e">
        <v>#N/A</v>
      </c>
      <c r="N89" s="633" t="e">
        <v>#N/A</v>
      </c>
      <c r="O89" s="274" t="e">
        <v>#N/A</v>
      </c>
      <c r="P89" s="259" t="e">
        <v>#N/A</v>
      </c>
      <c r="Q89" s="314" t="e">
        <v>#N/A</v>
      </c>
      <c r="R89" s="274" t="e">
        <v>#N/A</v>
      </c>
      <c r="S89" s="259" t="e">
        <v>#N/A</v>
      </c>
      <c r="T89" s="259" t="e">
        <v>#N/A</v>
      </c>
      <c r="U89" s="259" t="e">
        <v>#N/A</v>
      </c>
      <c r="V89" s="638" t="e">
        <v>#N/A</v>
      </c>
      <c r="W89" s="274" t="e">
        <v>#N/A</v>
      </c>
      <c r="X89" s="259" t="e">
        <v>#N/A</v>
      </c>
      <c r="Y89" s="321" t="e">
        <v>#N/A</v>
      </c>
    </row>
    <row r="90" spans="1:25" x14ac:dyDescent="0.2">
      <c r="A90" s="212" t="s">
        <v>317</v>
      </c>
      <c r="B90" s="274" t="e">
        <v>#N/A</v>
      </c>
      <c r="C90" s="259" t="e">
        <v>#N/A</v>
      </c>
      <c r="D90" s="259" t="e">
        <v>#N/A</v>
      </c>
      <c r="E90" s="259" t="e">
        <v>#N/A</v>
      </c>
      <c r="F90" s="633" t="e">
        <v>#N/A</v>
      </c>
      <c r="G90" s="274" t="e">
        <v>#N/A</v>
      </c>
      <c r="H90" s="259" t="e">
        <v>#N/A</v>
      </c>
      <c r="I90" s="314" t="e">
        <v>#N/A</v>
      </c>
      <c r="J90" s="274" t="e">
        <v>#N/A</v>
      </c>
      <c r="K90" s="259" t="e">
        <v>#N/A</v>
      </c>
      <c r="L90" s="259" t="e">
        <v>#N/A</v>
      </c>
      <c r="M90" s="259" t="e">
        <v>#N/A</v>
      </c>
      <c r="N90" s="633" t="e">
        <v>#N/A</v>
      </c>
      <c r="O90" s="274" t="e">
        <v>#N/A</v>
      </c>
      <c r="P90" s="259" t="e">
        <v>#N/A</v>
      </c>
      <c r="Q90" s="314" t="e">
        <v>#N/A</v>
      </c>
      <c r="R90" s="274" t="e">
        <v>#N/A</v>
      </c>
      <c r="S90" s="259" t="e">
        <v>#N/A</v>
      </c>
      <c r="T90" s="259" t="e">
        <v>#N/A</v>
      </c>
      <c r="U90" s="259" t="e">
        <v>#N/A</v>
      </c>
      <c r="V90" s="638" t="e">
        <v>#N/A</v>
      </c>
      <c r="W90" s="274" t="e">
        <v>#N/A</v>
      </c>
      <c r="X90" s="259" t="e">
        <v>#N/A</v>
      </c>
      <c r="Y90" s="321" t="e">
        <v>#N/A</v>
      </c>
    </row>
    <row r="91" spans="1:25" x14ac:dyDescent="0.2">
      <c r="A91" s="212" t="s">
        <v>318</v>
      </c>
      <c r="B91" s="274" t="e">
        <v>#N/A</v>
      </c>
      <c r="C91" s="259" t="e">
        <v>#N/A</v>
      </c>
      <c r="D91" s="259" t="e">
        <v>#N/A</v>
      </c>
      <c r="E91" s="259" t="e">
        <v>#N/A</v>
      </c>
      <c r="F91" s="633" t="e">
        <v>#N/A</v>
      </c>
      <c r="G91" s="274" t="e">
        <v>#N/A</v>
      </c>
      <c r="H91" s="259" t="e">
        <v>#N/A</v>
      </c>
      <c r="I91" s="314" t="e">
        <v>#N/A</v>
      </c>
      <c r="J91" s="274" t="e">
        <v>#N/A</v>
      </c>
      <c r="K91" s="259" t="e">
        <v>#N/A</v>
      </c>
      <c r="L91" s="259" t="e">
        <v>#N/A</v>
      </c>
      <c r="M91" s="259" t="e">
        <v>#N/A</v>
      </c>
      <c r="N91" s="633" t="e">
        <v>#N/A</v>
      </c>
      <c r="O91" s="274" t="e">
        <v>#N/A</v>
      </c>
      <c r="P91" s="259" t="e">
        <v>#N/A</v>
      </c>
      <c r="Q91" s="314" t="e">
        <v>#N/A</v>
      </c>
      <c r="R91" s="274" t="e">
        <v>#N/A</v>
      </c>
      <c r="S91" s="259" t="e">
        <v>#N/A</v>
      </c>
      <c r="T91" s="259" t="e">
        <v>#N/A</v>
      </c>
      <c r="U91" s="259" t="e">
        <v>#N/A</v>
      </c>
      <c r="V91" s="638" t="e">
        <v>#N/A</v>
      </c>
      <c r="W91" s="274" t="e">
        <v>#N/A</v>
      </c>
      <c r="X91" s="259" t="e">
        <v>#N/A</v>
      </c>
      <c r="Y91" s="321" t="e">
        <v>#N/A</v>
      </c>
    </row>
    <row r="92" spans="1:25" x14ac:dyDescent="0.2">
      <c r="A92" s="212" t="s">
        <v>319</v>
      </c>
      <c r="B92" s="274" t="e">
        <v>#N/A</v>
      </c>
      <c r="C92" s="259" t="e">
        <v>#N/A</v>
      </c>
      <c r="D92" s="259" t="e">
        <v>#N/A</v>
      </c>
      <c r="E92" s="259" t="e">
        <v>#N/A</v>
      </c>
      <c r="F92" s="633" t="e">
        <v>#N/A</v>
      </c>
      <c r="G92" s="274" t="e">
        <v>#N/A</v>
      </c>
      <c r="H92" s="259" t="e">
        <v>#N/A</v>
      </c>
      <c r="I92" s="314" t="e">
        <v>#N/A</v>
      </c>
      <c r="J92" s="274" t="e">
        <v>#N/A</v>
      </c>
      <c r="K92" s="259" t="e">
        <v>#N/A</v>
      </c>
      <c r="L92" s="259" t="e">
        <v>#N/A</v>
      </c>
      <c r="M92" s="259" t="e">
        <v>#N/A</v>
      </c>
      <c r="N92" s="633" t="e">
        <v>#N/A</v>
      </c>
      <c r="O92" s="274" t="e">
        <v>#N/A</v>
      </c>
      <c r="P92" s="259" t="e">
        <v>#N/A</v>
      </c>
      <c r="Q92" s="314" t="e">
        <v>#N/A</v>
      </c>
      <c r="R92" s="274" t="e">
        <v>#N/A</v>
      </c>
      <c r="S92" s="259" t="e">
        <v>#N/A</v>
      </c>
      <c r="T92" s="259" t="e">
        <v>#N/A</v>
      </c>
      <c r="U92" s="259" t="e">
        <v>#N/A</v>
      </c>
      <c r="V92" s="638" t="e">
        <v>#N/A</v>
      </c>
      <c r="W92" s="274" t="e">
        <v>#N/A</v>
      </c>
      <c r="X92" s="259" t="e">
        <v>#N/A</v>
      </c>
      <c r="Y92" s="321" t="e">
        <v>#N/A</v>
      </c>
    </row>
    <row r="93" spans="1:25" x14ac:dyDescent="0.2">
      <c r="A93" s="212" t="s">
        <v>320</v>
      </c>
      <c r="B93" s="274" t="e">
        <v>#N/A</v>
      </c>
      <c r="C93" s="259" t="e">
        <v>#N/A</v>
      </c>
      <c r="D93" s="259" t="e">
        <v>#N/A</v>
      </c>
      <c r="E93" s="259" t="e">
        <v>#N/A</v>
      </c>
      <c r="F93" s="633" t="e">
        <v>#N/A</v>
      </c>
      <c r="G93" s="274" t="e">
        <v>#N/A</v>
      </c>
      <c r="H93" s="259" t="e">
        <v>#N/A</v>
      </c>
      <c r="I93" s="314" t="e">
        <v>#N/A</v>
      </c>
      <c r="J93" s="274" t="e">
        <v>#N/A</v>
      </c>
      <c r="K93" s="259" t="e">
        <v>#N/A</v>
      </c>
      <c r="L93" s="259" t="e">
        <v>#N/A</v>
      </c>
      <c r="M93" s="259" t="e">
        <v>#N/A</v>
      </c>
      <c r="N93" s="633" t="e">
        <v>#N/A</v>
      </c>
      <c r="O93" s="274" t="e">
        <v>#N/A</v>
      </c>
      <c r="P93" s="259" t="e">
        <v>#N/A</v>
      </c>
      <c r="Q93" s="314" t="e">
        <v>#N/A</v>
      </c>
      <c r="R93" s="274" t="e">
        <v>#N/A</v>
      </c>
      <c r="S93" s="259" t="e">
        <v>#N/A</v>
      </c>
      <c r="T93" s="259" t="e">
        <v>#N/A</v>
      </c>
      <c r="U93" s="259" t="e">
        <v>#N/A</v>
      </c>
      <c r="V93" s="638" t="e">
        <v>#N/A</v>
      </c>
      <c r="W93" s="274" t="e">
        <v>#N/A</v>
      </c>
      <c r="X93" s="259" t="e">
        <v>#N/A</v>
      </c>
      <c r="Y93" s="321" t="e">
        <v>#N/A</v>
      </c>
    </row>
    <row r="94" spans="1:25" x14ac:dyDescent="0.2">
      <c r="A94" s="212" t="s">
        <v>321</v>
      </c>
      <c r="B94" s="274" t="e">
        <v>#N/A</v>
      </c>
      <c r="C94" s="259" t="e">
        <v>#N/A</v>
      </c>
      <c r="D94" s="259" t="e">
        <v>#N/A</v>
      </c>
      <c r="E94" s="259" t="e">
        <v>#N/A</v>
      </c>
      <c r="F94" s="633" t="e">
        <v>#N/A</v>
      </c>
      <c r="G94" s="274" t="e">
        <v>#N/A</v>
      </c>
      <c r="H94" s="259" t="e">
        <v>#N/A</v>
      </c>
      <c r="I94" s="314" t="e">
        <v>#N/A</v>
      </c>
      <c r="J94" s="274" t="e">
        <v>#N/A</v>
      </c>
      <c r="K94" s="259" t="e">
        <v>#N/A</v>
      </c>
      <c r="L94" s="259" t="e">
        <v>#N/A</v>
      </c>
      <c r="M94" s="259" t="e">
        <v>#N/A</v>
      </c>
      <c r="N94" s="633" t="e">
        <v>#N/A</v>
      </c>
      <c r="O94" s="274" t="e">
        <v>#N/A</v>
      </c>
      <c r="P94" s="259" t="e">
        <v>#N/A</v>
      </c>
      <c r="Q94" s="314" t="e">
        <v>#N/A</v>
      </c>
      <c r="R94" s="274" t="e">
        <v>#N/A</v>
      </c>
      <c r="S94" s="259" t="e">
        <v>#N/A</v>
      </c>
      <c r="T94" s="259" t="e">
        <v>#N/A</v>
      </c>
      <c r="U94" s="259" t="e">
        <v>#N/A</v>
      </c>
      <c r="V94" s="638" t="e">
        <v>#N/A</v>
      </c>
      <c r="W94" s="274" t="e">
        <v>#N/A</v>
      </c>
      <c r="X94" s="259" t="e">
        <v>#N/A</v>
      </c>
      <c r="Y94" s="321" t="e">
        <v>#N/A</v>
      </c>
    </row>
    <row r="95" spans="1:25" x14ac:dyDescent="0.2">
      <c r="A95" s="212" t="s">
        <v>322</v>
      </c>
      <c r="B95" s="274" t="e">
        <v>#N/A</v>
      </c>
      <c r="C95" s="259" t="e">
        <v>#N/A</v>
      </c>
      <c r="D95" s="259" t="e">
        <v>#N/A</v>
      </c>
      <c r="E95" s="259" t="e">
        <v>#N/A</v>
      </c>
      <c r="F95" s="633" t="e">
        <v>#N/A</v>
      </c>
      <c r="G95" s="274" t="e">
        <v>#N/A</v>
      </c>
      <c r="H95" s="259" t="e">
        <v>#N/A</v>
      </c>
      <c r="I95" s="314" t="e">
        <v>#N/A</v>
      </c>
      <c r="J95" s="274" t="e">
        <v>#N/A</v>
      </c>
      <c r="K95" s="259" t="e">
        <v>#N/A</v>
      </c>
      <c r="L95" s="259" t="e">
        <v>#N/A</v>
      </c>
      <c r="M95" s="259" t="e">
        <v>#N/A</v>
      </c>
      <c r="N95" s="633" t="e">
        <v>#N/A</v>
      </c>
      <c r="O95" s="274" t="e">
        <v>#N/A</v>
      </c>
      <c r="P95" s="259" t="e">
        <v>#N/A</v>
      </c>
      <c r="Q95" s="314" t="e">
        <v>#N/A</v>
      </c>
      <c r="R95" s="274" t="e">
        <v>#N/A</v>
      </c>
      <c r="S95" s="259" t="e">
        <v>#N/A</v>
      </c>
      <c r="T95" s="259" t="e">
        <v>#N/A</v>
      </c>
      <c r="U95" s="259" t="e">
        <v>#N/A</v>
      </c>
      <c r="V95" s="638" t="e">
        <v>#N/A</v>
      </c>
      <c r="W95" s="274" t="e">
        <v>#N/A</v>
      </c>
      <c r="X95" s="259" t="e">
        <v>#N/A</v>
      </c>
      <c r="Y95" s="321" t="e">
        <v>#N/A</v>
      </c>
    </row>
    <row r="96" spans="1:25" x14ac:dyDescent="0.2">
      <c r="A96" s="212" t="s">
        <v>323</v>
      </c>
      <c r="B96" s="274" t="e">
        <v>#N/A</v>
      </c>
      <c r="C96" s="259" t="e">
        <v>#N/A</v>
      </c>
      <c r="D96" s="259" t="e">
        <v>#N/A</v>
      </c>
      <c r="E96" s="259" t="e">
        <v>#N/A</v>
      </c>
      <c r="F96" s="633" t="e">
        <v>#N/A</v>
      </c>
      <c r="G96" s="274" t="e">
        <v>#N/A</v>
      </c>
      <c r="H96" s="259" t="e">
        <v>#N/A</v>
      </c>
      <c r="I96" s="314" t="e">
        <v>#N/A</v>
      </c>
      <c r="J96" s="274" t="e">
        <v>#N/A</v>
      </c>
      <c r="K96" s="259" t="e">
        <v>#N/A</v>
      </c>
      <c r="L96" s="259" t="e">
        <v>#N/A</v>
      </c>
      <c r="M96" s="259" t="e">
        <v>#N/A</v>
      </c>
      <c r="N96" s="633" t="e">
        <v>#N/A</v>
      </c>
      <c r="O96" s="274" t="e">
        <v>#N/A</v>
      </c>
      <c r="P96" s="259" t="e">
        <v>#N/A</v>
      </c>
      <c r="Q96" s="314" t="e">
        <v>#N/A</v>
      </c>
      <c r="R96" s="274" t="e">
        <v>#N/A</v>
      </c>
      <c r="S96" s="259" t="e">
        <v>#N/A</v>
      </c>
      <c r="T96" s="259" t="e">
        <v>#N/A</v>
      </c>
      <c r="U96" s="259" t="e">
        <v>#N/A</v>
      </c>
      <c r="V96" s="638" t="e">
        <v>#N/A</v>
      </c>
      <c r="W96" s="274" t="e">
        <v>#N/A</v>
      </c>
      <c r="X96" s="259" t="e">
        <v>#N/A</v>
      </c>
      <c r="Y96" s="321" t="e">
        <v>#N/A</v>
      </c>
    </row>
    <row r="97" spans="1:25" x14ac:dyDescent="0.2">
      <c r="A97" s="212" t="s">
        <v>324</v>
      </c>
      <c r="B97" s="274" t="e">
        <v>#N/A</v>
      </c>
      <c r="C97" s="259" t="e">
        <v>#N/A</v>
      </c>
      <c r="D97" s="259" t="e">
        <v>#N/A</v>
      </c>
      <c r="E97" s="259" t="e">
        <v>#N/A</v>
      </c>
      <c r="F97" s="633" t="e">
        <v>#N/A</v>
      </c>
      <c r="G97" s="274" t="e">
        <v>#N/A</v>
      </c>
      <c r="H97" s="259" t="e">
        <v>#N/A</v>
      </c>
      <c r="I97" s="314" t="e">
        <v>#N/A</v>
      </c>
      <c r="J97" s="274" t="e">
        <v>#N/A</v>
      </c>
      <c r="K97" s="259" t="e">
        <v>#N/A</v>
      </c>
      <c r="L97" s="259" t="e">
        <v>#N/A</v>
      </c>
      <c r="M97" s="259" t="e">
        <v>#N/A</v>
      </c>
      <c r="N97" s="633" t="e">
        <v>#N/A</v>
      </c>
      <c r="O97" s="274" t="e">
        <v>#N/A</v>
      </c>
      <c r="P97" s="259" t="e">
        <v>#N/A</v>
      </c>
      <c r="Q97" s="314" t="e">
        <v>#N/A</v>
      </c>
      <c r="R97" s="274" t="e">
        <v>#N/A</v>
      </c>
      <c r="S97" s="259" t="e">
        <v>#N/A</v>
      </c>
      <c r="T97" s="259" t="e">
        <v>#N/A</v>
      </c>
      <c r="U97" s="259" t="e">
        <v>#N/A</v>
      </c>
      <c r="V97" s="638" t="e">
        <v>#N/A</v>
      </c>
      <c r="W97" s="274" t="e">
        <v>#N/A</v>
      </c>
      <c r="X97" s="259" t="e">
        <v>#N/A</v>
      </c>
      <c r="Y97" s="321" t="e">
        <v>#N/A</v>
      </c>
    </row>
    <row r="98" spans="1:25" x14ac:dyDescent="0.2">
      <c r="A98" s="212" t="s">
        <v>325</v>
      </c>
      <c r="B98" s="274" t="e">
        <v>#N/A</v>
      </c>
      <c r="C98" s="259" t="e">
        <v>#N/A</v>
      </c>
      <c r="D98" s="259" t="e">
        <v>#N/A</v>
      </c>
      <c r="E98" s="259" t="e">
        <v>#N/A</v>
      </c>
      <c r="F98" s="633" t="e">
        <v>#N/A</v>
      </c>
      <c r="G98" s="274" t="e">
        <v>#N/A</v>
      </c>
      <c r="H98" s="259" t="e">
        <v>#N/A</v>
      </c>
      <c r="I98" s="314" t="e">
        <v>#N/A</v>
      </c>
      <c r="J98" s="274" t="e">
        <v>#N/A</v>
      </c>
      <c r="K98" s="259" t="e">
        <v>#N/A</v>
      </c>
      <c r="L98" s="259" t="e">
        <v>#N/A</v>
      </c>
      <c r="M98" s="259" t="e">
        <v>#N/A</v>
      </c>
      <c r="N98" s="633" t="e">
        <v>#N/A</v>
      </c>
      <c r="O98" s="274" t="e">
        <v>#N/A</v>
      </c>
      <c r="P98" s="259" t="e">
        <v>#N/A</v>
      </c>
      <c r="Q98" s="314" t="e">
        <v>#N/A</v>
      </c>
      <c r="R98" s="274" t="e">
        <v>#N/A</v>
      </c>
      <c r="S98" s="259" t="e">
        <v>#N/A</v>
      </c>
      <c r="T98" s="259" t="e">
        <v>#N/A</v>
      </c>
      <c r="U98" s="259" t="e">
        <v>#N/A</v>
      </c>
      <c r="V98" s="638" t="e">
        <v>#N/A</v>
      </c>
      <c r="W98" s="274" t="e">
        <v>#N/A</v>
      </c>
      <c r="X98" s="259" t="e">
        <v>#N/A</v>
      </c>
      <c r="Y98" s="321" t="e">
        <v>#N/A</v>
      </c>
    </row>
    <row r="99" spans="1:25" x14ac:dyDescent="0.2">
      <c r="A99" s="212" t="s">
        <v>326</v>
      </c>
      <c r="B99" s="274" t="e">
        <v>#N/A</v>
      </c>
      <c r="C99" s="259" t="e">
        <v>#N/A</v>
      </c>
      <c r="D99" s="259" t="e">
        <v>#N/A</v>
      </c>
      <c r="E99" s="259" t="e">
        <v>#N/A</v>
      </c>
      <c r="F99" s="633" t="e">
        <v>#N/A</v>
      </c>
      <c r="G99" s="274" t="e">
        <v>#N/A</v>
      </c>
      <c r="H99" s="259" t="e">
        <v>#N/A</v>
      </c>
      <c r="I99" s="314" t="e">
        <v>#N/A</v>
      </c>
      <c r="J99" s="274" t="e">
        <v>#N/A</v>
      </c>
      <c r="K99" s="259" t="e">
        <v>#N/A</v>
      </c>
      <c r="L99" s="259" t="e">
        <v>#N/A</v>
      </c>
      <c r="M99" s="259" t="e">
        <v>#N/A</v>
      </c>
      <c r="N99" s="633" t="e">
        <v>#N/A</v>
      </c>
      <c r="O99" s="274" t="e">
        <v>#N/A</v>
      </c>
      <c r="P99" s="259" t="e">
        <v>#N/A</v>
      </c>
      <c r="Q99" s="314" t="e">
        <v>#N/A</v>
      </c>
      <c r="R99" s="274" t="e">
        <v>#N/A</v>
      </c>
      <c r="S99" s="259" t="e">
        <v>#N/A</v>
      </c>
      <c r="T99" s="259" t="e">
        <v>#N/A</v>
      </c>
      <c r="U99" s="259" t="e">
        <v>#N/A</v>
      </c>
      <c r="V99" s="638" t="e">
        <v>#N/A</v>
      </c>
      <c r="W99" s="274" t="e">
        <v>#N/A</v>
      </c>
      <c r="X99" s="259" t="e">
        <v>#N/A</v>
      </c>
      <c r="Y99" s="321" t="e">
        <v>#N/A</v>
      </c>
    </row>
    <row r="100" spans="1:25" x14ac:dyDescent="0.2">
      <c r="A100" s="212" t="s">
        <v>327</v>
      </c>
      <c r="B100" s="274" t="e">
        <v>#N/A</v>
      </c>
      <c r="C100" s="259" t="e">
        <v>#N/A</v>
      </c>
      <c r="D100" s="259" t="e">
        <v>#N/A</v>
      </c>
      <c r="E100" s="259" t="e">
        <v>#N/A</v>
      </c>
      <c r="F100" s="633" t="e">
        <v>#N/A</v>
      </c>
      <c r="G100" s="274" t="e">
        <v>#N/A</v>
      </c>
      <c r="H100" s="259" t="e">
        <v>#N/A</v>
      </c>
      <c r="I100" s="314" t="e">
        <v>#N/A</v>
      </c>
      <c r="J100" s="274" t="e">
        <v>#N/A</v>
      </c>
      <c r="K100" s="259" t="e">
        <v>#N/A</v>
      </c>
      <c r="L100" s="259" t="e">
        <v>#N/A</v>
      </c>
      <c r="M100" s="259" t="e">
        <v>#N/A</v>
      </c>
      <c r="N100" s="633" t="e">
        <v>#N/A</v>
      </c>
      <c r="O100" s="274" t="e">
        <v>#N/A</v>
      </c>
      <c r="P100" s="259" t="e">
        <v>#N/A</v>
      </c>
      <c r="Q100" s="314" t="e">
        <v>#N/A</v>
      </c>
      <c r="R100" s="274" t="e">
        <v>#N/A</v>
      </c>
      <c r="S100" s="259" t="e">
        <v>#N/A</v>
      </c>
      <c r="T100" s="259" t="e">
        <v>#N/A</v>
      </c>
      <c r="U100" s="259" t="e">
        <v>#N/A</v>
      </c>
      <c r="V100" s="638" t="e">
        <v>#N/A</v>
      </c>
      <c r="W100" s="274" t="e">
        <v>#N/A</v>
      </c>
      <c r="X100" s="259" t="e">
        <v>#N/A</v>
      </c>
      <c r="Y100" s="321" t="e">
        <v>#N/A</v>
      </c>
    </row>
    <row r="101" spans="1:25" x14ac:dyDescent="0.2">
      <c r="A101" s="212" t="s">
        <v>328</v>
      </c>
      <c r="B101" s="274" t="e">
        <v>#N/A</v>
      </c>
      <c r="C101" s="259" t="e">
        <v>#N/A</v>
      </c>
      <c r="D101" s="259" t="e">
        <v>#N/A</v>
      </c>
      <c r="E101" s="259" t="e">
        <v>#N/A</v>
      </c>
      <c r="F101" s="633" t="e">
        <v>#N/A</v>
      </c>
      <c r="G101" s="274" t="e">
        <v>#N/A</v>
      </c>
      <c r="H101" s="259" t="e">
        <v>#N/A</v>
      </c>
      <c r="I101" s="314" t="e">
        <v>#N/A</v>
      </c>
      <c r="J101" s="274" t="e">
        <v>#N/A</v>
      </c>
      <c r="K101" s="259" t="e">
        <v>#N/A</v>
      </c>
      <c r="L101" s="259" t="e">
        <v>#N/A</v>
      </c>
      <c r="M101" s="259" t="e">
        <v>#N/A</v>
      </c>
      <c r="N101" s="633" t="e">
        <v>#N/A</v>
      </c>
      <c r="O101" s="274" t="e">
        <v>#N/A</v>
      </c>
      <c r="P101" s="259" t="e">
        <v>#N/A</v>
      </c>
      <c r="Q101" s="314" t="e">
        <v>#N/A</v>
      </c>
      <c r="R101" s="274" t="e">
        <v>#N/A</v>
      </c>
      <c r="S101" s="259" t="e">
        <v>#N/A</v>
      </c>
      <c r="T101" s="259" t="e">
        <v>#N/A</v>
      </c>
      <c r="U101" s="259" t="e">
        <v>#N/A</v>
      </c>
      <c r="V101" s="638" t="e">
        <v>#N/A</v>
      </c>
      <c r="W101" s="274" t="e">
        <v>#N/A</v>
      </c>
      <c r="X101" s="259" t="e">
        <v>#N/A</v>
      </c>
      <c r="Y101" s="321" t="e">
        <v>#N/A</v>
      </c>
    </row>
    <row r="102" spans="1:25" x14ac:dyDescent="0.2">
      <c r="A102" s="212" t="s">
        <v>329</v>
      </c>
      <c r="B102" s="274" t="e">
        <v>#N/A</v>
      </c>
      <c r="C102" s="259" t="e">
        <v>#N/A</v>
      </c>
      <c r="D102" s="259" t="e">
        <v>#N/A</v>
      </c>
      <c r="E102" s="259" t="e">
        <v>#N/A</v>
      </c>
      <c r="F102" s="633" t="e">
        <v>#N/A</v>
      </c>
      <c r="G102" s="274" t="e">
        <v>#N/A</v>
      </c>
      <c r="H102" s="259" t="e">
        <v>#N/A</v>
      </c>
      <c r="I102" s="314" t="e">
        <v>#N/A</v>
      </c>
      <c r="J102" s="274" t="e">
        <v>#N/A</v>
      </c>
      <c r="K102" s="259" t="e">
        <v>#N/A</v>
      </c>
      <c r="L102" s="259" t="e">
        <v>#N/A</v>
      </c>
      <c r="M102" s="259" t="e">
        <v>#N/A</v>
      </c>
      <c r="N102" s="633" t="e">
        <v>#N/A</v>
      </c>
      <c r="O102" s="274" t="e">
        <v>#N/A</v>
      </c>
      <c r="P102" s="259" t="e">
        <v>#N/A</v>
      </c>
      <c r="Q102" s="314" t="e">
        <v>#N/A</v>
      </c>
      <c r="R102" s="274" t="e">
        <v>#N/A</v>
      </c>
      <c r="S102" s="259" t="e">
        <v>#N/A</v>
      </c>
      <c r="T102" s="259" t="e">
        <v>#N/A</v>
      </c>
      <c r="U102" s="259" t="e">
        <v>#N/A</v>
      </c>
      <c r="V102" s="638" t="e">
        <v>#N/A</v>
      </c>
      <c r="W102" s="274" t="e">
        <v>#N/A</v>
      </c>
      <c r="X102" s="259" t="e">
        <v>#N/A</v>
      </c>
      <c r="Y102" s="321" t="e">
        <v>#N/A</v>
      </c>
    </row>
    <row r="103" spans="1:25" x14ac:dyDescent="0.2">
      <c r="A103" s="212" t="s">
        <v>330</v>
      </c>
      <c r="B103" s="274" t="e">
        <v>#N/A</v>
      </c>
      <c r="C103" s="259" t="e">
        <v>#N/A</v>
      </c>
      <c r="D103" s="259" t="e">
        <v>#N/A</v>
      </c>
      <c r="E103" s="259" t="e">
        <v>#N/A</v>
      </c>
      <c r="F103" s="633" t="e">
        <v>#N/A</v>
      </c>
      <c r="G103" s="274" t="e">
        <v>#N/A</v>
      </c>
      <c r="H103" s="259" t="e">
        <v>#N/A</v>
      </c>
      <c r="I103" s="314" t="e">
        <v>#N/A</v>
      </c>
      <c r="J103" s="274" t="e">
        <v>#N/A</v>
      </c>
      <c r="K103" s="259" t="e">
        <v>#N/A</v>
      </c>
      <c r="L103" s="259" t="e">
        <v>#N/A</v>
      </c>
      <c r="M103" s="259" t="e">
        <v>#N/A</v>
      </c>
      <c r="N103" s="633" t="e">
        <v>#N/A</v>
      </c>
      <c r="O103" s="274" t="e">
        <v>#N/A</v>
      </c>
      <c r="P103" s="259" t="e">
        <v>#N/A</v>
      </c>
      <c r="Q103" s="314" t="e">
        <v>#N/A</v>
      </c>
      <c r="R103" s="274" t="e">
        <v>#N/A</v>
      </c>
      <c r="S103" s="259" t="e">
        <v>#N/A</v>
      </c>
      <c r="T103" s="259" t="e">
        <v>#N/A</v>
      </c>
      <c r="U103" s="259" t="e">
        <v>#N/A</v>
      </c>
      <c r="V103" s="638" t="e">
        <v>#N/A</v>
      </c>
      <c r="W103" s="274" t="e">
        <v>#N/A</v>
      </c>
      <c r="X103" s="259" t="e">
        <v>#N/A</v>
      </c>
      <c r="Y103" s="321" t="e">
        <v>#N/A</v>
      </c>
    </row>
    <row r="104" spans="1:25" ht="13.5" thickBot="1" x14ac:dyDescent="0.25">
      <c r="A104" s="213" t="s">
        <v>331</v>
      </c>
      <c r="B104" s="275" t="e">
        <v>#N/A</v>
      </c>
      <c r="C104" s="262" t="e">
        <v>#N/A</v>
      </c>
      <c r="D104" s="262" t="e">
        <v>#N/A</v>
      </c>
      <c r="E104" s="262" t="e">
        <v>#N/A</v>
      </c>
      <c r="F104" s="634" t="e">
        <v>#N/A</v>
      </c>
      <c r="G104" s="275" t="e">
        <v>#N/A</v>
      </c>
      <c r="H104" s="262" t="e">
        <v>#N/A</v>
      </c>
      <c r="I104" s="324" t="e">
        <v>#N/A</v>
      </c>
      <c r="J104" s="275" t="e">
        <v>#N/A</v>
      </c>
      <c r="K104" s="262" t="e">
        <v>#N/A</v>
      </c>
      <c r="L104" s="262" t="e">
        <v>#N/A</v>
      </c>
      <c r="M104" s="262" t="e">
        <v>#N/A</v>
      </c>
      <c r="N104" s="634" t="e">
        <v>#N/A</v>
      </c>
      <c r="O104" s="275" t="e">
        <v>#N/A</v>
      </c>
      <c r="P104" s="262" t="e">
        <v>#N/A</v>
      </c>
      <c r="Q104" s="324" t="e">
        <v>#N/A</v>
      </c>
      <c r="R104" s="275" t="e">
        <v>#N/A</v>
      </c>
      <c r="S104" s="262" t="e">
        <v>#N/A</v>
      </c>
      <c r="T104" s="262" t="e">
        <v>#N/A</v>
      </c>
      <c r="U104" s="262" t="e">
        <v>#N/A</v>
      </c>
      <c r="V104" s="639" t="e">
        <v>#N/A</v>
      </c>
      <c r="W104" s="275" t="e">
        <v>#N/A</v>
      </c>
      <c r="X104" s="262" t="e">
        <v>#N/A</v>
      </c>
      <c r="Y104" s="322" t="e">
        <v>#N/A</v>
      </c>
    </row>
  </sheetData>
  <hyperlinks>
    <hyperlink ref="A4" location="INDICE!A8" display="Volver al indice" xr:uid="{3FEC19D6-0946-4C71-8634-A6071B5963E7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EAD21-0EA3-49A8-8E8D-780DB95DF60A}">
  <sheetPr codeName="Hoja8"/>
  <dimension ref="A1:AK104"/>
  <sheetViews>
    <sheetView zoomScale="130" zoomScaleNormal="130" workbookViewId="0">
      <pane xSplit="1" ySplit="9" topLeftCell="B70" activePane="bottomRight" state="frozen"/>
      <selection pane="topRight" activeCell="B1" sqref="B1"/>
      <selection pane="bottomLeft" activeCell="A10" sqref="A10"/>
      <selection pane="bottomRight" activeCell="A3" sqref="A3"/>
    </sheetView>
  </sheetViews>
  <sheetFormatPr baseColWidth="10" defaultRowHeight="12.75" x14ac:dyDescent="0.2"/>
  <cols>
    <col min="1" max="16384" width="11.42578125" style="76"/>
  </cols>
  <sheetData>
    <row r="1" spans="1:37" x14ac:dyDescent="0.2">
      <c r="A1" s="207" t="s">
        <v>2</v>
      </c>
      <c r="B1" s="355" t="s">
        <v>209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4"/>
      <c r="N1" s="355" t="str">
        <f>B1</f>
        <v>Clasificación de la población inactiva</v>
      </c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4"/>
      <c r="Z1" s="355" t="str">
        <f>B1</f>
        <v>Clasificación de la población inactiva</v>
      </c>
      <c r="AA1" s="202"/>
      <c r="AB1" s="202"/>
      <c r="AC1" s="202"/>
      <c r="AD1" s="202"/>
      <c r="AE1" s="202"/>
      <c r="AF1" s="202"/>
      <c r="AG1" s="202"/>
      <c r="AH1" s="202"/>
      <c r="AI1" s="202"/>
      <c r="AJ1" s="202"/>
      <c r="AK1" s="276"/>
    </row>
    <row r="2" spans="1:37" ht="12.75" customHeight="1" x14ac:dyDescent="0.2">
      <c r="A2" s="207" t="s">
        <v>4</v>
      </c>
      <c r="B2" s="202" t="s">
        <v>82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4"/>
      <c r="N2" s="202" t="str">
        <f>B2</f>
        <v>Encuesta Permanente de Hogares (EPH) - Instituto Nacional de Estadísticas y Censos (INDEC)</v>
      </c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4"/>
      <c r="Z2" s="202" t="str">
        <f>B2</f>
        <v>Encuesta Permanente de Hogares (EPH) - Instituto Nacional de Estadísticas y Censos (INDEC)</v>
      </c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76"/>
    </row>
    <row r="3" spans="1:37" ht="22.5" x14ac:dyDescent="0.2">
      <c r="A3" s="208" t="s">
        <v>79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50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50"/>
      <c r="Z3" s="345"/>
      <c r="AA3" s="345"/>
      <c r="AB3" s="345"/>
      <c r="AC3" s="345"/>
      <c r="AD3" s="345"/>
      <c r="AE3" s="345"/>
      <c r="AF3" s="345"/>
      <c r="AG3" s="345"/>
      <c r="AH3" s="345"/>
      <c r="AI3" s="345"/>
      <c r="AJ3" s="345"/>
      <c r="AK3" s="352"/>
    </row>
    <row r="4" spans="1:37" ht="3" customHeight="1" x14ac:dyDescent="0.2">
      <c r="A4" s="357"/>
      <c r="B4" s="344"/>
      <c r="C4" s="344"/>
      <c r="D4" s="344"/>
      <c r="E4" s="344"/>
      <c r="F4" s="344"/>
      <c r="G4" s="344"/>
      <c r="H4" s="344"/>
      <c r="I4" s="344"/>
      <c r="J4" s="344"/>
      <c r="K4" s="344"/>
      <c r="L4" s="344"/>
      <c r="M4" s="351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51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665"/>
    </row>
    <row r="5" spans="1:37" ht="13.5" customHeight="1" x14ac:dyDescent="0.2">
      <c r="A5" s="357"/>
      <c r="B5" s="342" t="s">
        <v>10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3"/>
      <c r="N5" s="342" t="s">
        <v>50</v>
      </c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3"/>
      <c r="Z5" s="342" t="s">
        <v>139</v>
      </c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53"/>
    </row>
    <row r="6" spans="1:37" ht="22.5" x14ac:dyDescent="0.2">
      <c r="A6" s="357" t="s">
        <v>41</v>
      </c>
      <c r="B6" s="356" t="s">
        <v>161</v>
      </c>
      <c r="C6" s="654" t="s">
        <v>161</v>
      </c>
      <c r="D6" s="356" t="s">
        <v>161</v>
      </c>
      <c r="E6" s="654" t="s">
        <v>161</v>
      </c>
      <c r="F6" s="356" t="s">
        <v>161</v>
      </c>
      <c r="G6" s="656" t="s">
        <v>161</v>
      </c>
      <c r="H6" s="356" t="s">
        <v>161</v>
      </c>
      <c r="I6" s="656" t="s">
        <v>161</v>
      </c>
      <c r="J6" s="356" t="s">
        <v>161</v>
      </c>
      <c r="K6" s="656" t="s">
        <v>161</v>
      </c>
      <c r="L6" s="356" t="s">
        <v>161</v>
      </c>
      <c r="M6" s="315" t="s">
        <v>161</v>
      </c>
      <c r="N6" s="356" t="s">
        <v>161</v>
      </c>
      <c r="O6" s="654" t="s">
        <v>161</v>
      </c>
      <c r="P6" s="356" t="s">
        <v>161</v>
      </c>
      <c r="Q6" s="654" t="s">
        <v>161</v>
      </c>
      <c r="R6" s="356" t="s">
        <v>161</v>
      </c>
      <c r="S6" s="656" t="s">
        <v>161</v>
      </c>
      <c r="T6" s="356" t="s">
        <v>161</v>
      </c>
      <c r="U6" s="656" t="s">
        <v>161</v>
      </c>
      <c r="V6" s="356" t="s">
        <v>161</v>
      </c>
      <c r="W6" s="656" t="s">
        <v>161</v>
      </c>
      <c r="X6" s="356" t="s">
        <v>161</v>
      </c>
      <c r="Y6" s="315" t="s">
        <v>161</v>
      </c>
      <c r="Z6" s="356" t="s">
        <v>161</v>
      </c>
      <c r="AA6" s="654" t="s">
        <v>161</v>
      </c>
      <c r="AB6" s="356" t="s">
        <v>161</v>
      </c>
      <c r="AC6" s="654" t="s">
        <v>161</v>
      </c>
      <c r="AD6" s="356" t="s">
        <v>161</v>
      </c>
      <c r="AE6" s="656" t="s">
        <v>161</v>
      </c>
      <c r="AF6" s="356" t="s">
        <v>161</v>
      </c>
      <c r="AG6" s="656" t="s">
        <v>161</v>
      </c>
      <c r="AH6" s="356" t="s">
        <v>161</v>
      </c>
      <c r="AI6" s="656" t="s">
        <v>161</v>
      </c>
      <c r="AJ6" s="356" t="s">
        <v>161</v>
      </c>
      <c r="AK6" s="354" t="s">
        <v>161</v>
      </c>
    </row>
    <row r="7" spans="1:37" x14ac:dyDescent="0.2">
      <c r="A7" s="357"/>
      <c r="B7" s="356"/>
      <c r="C7" s="654"/>
      <c r="D7" s="356"/>
      <c r="E7" s="654"/>
      <c r="F7" s="272" t="s">
        <v>165</v>
      </c>
      <c r="G7" s="657"/>
      <c r="H7" s="272"/>
      <c r="I7" s="657"/>
      <c r="J7" s="272"/>
      <c r="K7" s="657"/>
      <c r="L7" s="272"/>
      <c r="M7" s="253"/>
      <c r="N7" s="356"/>
      <c r="O7" s="654"/>
      <c r="P7" s="356"/>
      <c r="Q7" s="654"/>
      <c r="R7" s="272" t="s">
        <v>165</v>
      </c>
      <c r="S7" s="657"/>
      <c r="T7" s="272"/>
      <c r="U7" s="657"/>
      <c r="V7" s="272"/>
      <c r="W7" s="657"/>
      <c r="X7" s="272"/>
      <c r="Y7" s="253"/>
      <c r="Z7" s="356"/>
      <c r="AA7" s="654"/>
      <c r="AB7" s="356"/>
      <c r="AC7" s="654"/>
      <c r="AD7" s="272" t="s">
        <v>165</v>
      </c>
      <c r="AE7" s="657"/>
      <c r="AF7" s="272"/>
      <c r="AG7" s="657"/>
      <c r="AH7" s="272"/>
      <c r="AI7" s="657"/>
      <c r="AJ7" s="272"/>
      <c r="AK7" s="281"/>
    </row>
    <row r="8" spans="1:37" ht="13.5" customHeight="1" x14ac:dyDescent="0.2">
      <c r="A8" s="357" t="s">
        <v>7</v>
      </c>
      <c r="B8" s="272" t="s">
        <v>130</v>
      </c>
      <c r="C8" s="644"/>
      <c r="D8" s="272" t="s">
        <v>164</v>
      </c>
      <c r="E8" s="644"/>
      <c r="F8" s="272" t="s">
        <v>131</v>
      </c>
      <c r="G8" s="657"/>
      <c r="H8" s="272" t="s">
        <v>127</v>
      </c>
      <c r="I8" s="657"/>
      <c r="J8" s="272" t="s">
        <v>128</v>
      </c>
      <c r="K8" s="657"/>
      <c r="L8" s="272" t="s">
        <v>63</v>
      </c>
      <c r="M8" s="253"/>
      <c r="N8" s="272" t="s">
        <v>130</v>
      </c>
      <c r="O8" s="644"/>
      <c r="P8" s="272" t="s">
        <v>164</v>
      </c>
      <c r="Q8" s="644"/>
      <c r="R8" s="272" t="s">
        <v>131</v>
      </c>
      <c r="S8" s="657"/>
      <c r="T8" s="272" t="s">
        <v>127</v>
      </c>
      <c r="U8" s="657"/>
      <c r="V8" s="272" t="s">
        <v>128</v>
      </c>
      <c r="W8" s="657"/>
      <c r="X8" s="272" t="s">
        <v>63</v>
      </c>
      <c r="Y8" s="253"/>
      <c r="Z8" s="272" t="s">
        <v>130</v>
      </c>
      <c r="AA8" s="644"/>
      <c r="AB8" s="272" t="s">
        <v>164</v>
      </c>
      <c r="AC8" s="644"/>
      <c r="AD8" s="272" t="s">
        <v>131</v>
      </c>
      <c r="AE8" s="657"/>
      <c r="AF8" s="272" t="s">
        <v>127</v>
      </c>
      <c r="AG8" s="657"/>
      <c r="AH8" s="272" t="s">
        <v>128</v>
      </c>
      <c r="AI8" s="657"/>
      <c r="AJ8" s="272" t="s">
        <v>63</v>
      </c>
      <c r="AK8" s="281"/>
    </row>
    <row r="9" spans="1:37" s="71" customFormat="1" ht="13.5" customHeight="1" thickBot="1" x14ac:dyDescent="0.25">
      <c r="A9" s="248" t="s">
        <v>106</v>
      </c>
      <c r="B9" s="427" t="s">
        <v>107</v>
      </c>
      <c r="C9" s="655" t="s">
        <v>134</v>
      </c>
      <c r="D9" s="427" t="s">
        <v>107</v>
      </c>
      <c r="E9" s="655" t="s">
        <v>134</v>
      </c>
      <c r="F9" s="427" t="s">
        <v>107</v>
      </c>
      <c r="G9" s="658" t="s">
        <v>134</v>
      </c>
      <c r="H9" s="427" t="s">
        <v>107</v>
      </c>
      <c r="I9" s="658" t="s">
        <v>134</v>
      </c>
      <c r="J9" s="427" t="s">
        <v>107</v>
      </c>
      <c r="K9" s="658" t="s">
        <v>134</v>
      </c>
      <c r="L9" s="427" t="s">
        <v>107</v>
      </c>
      <c r="M9" s="429" t="s">
        <v>134</v>
      </c>
      <c r="N9" s="427" t="s">
        <v>107</v>
      </c>
      <c r="O9" s="655" t="s">
        <v>134</v>
      </c>
      <c r="P9" s="427" t="s">
        <v>107</v>
      </c>
      <c r="Q9" s="655" t="s">
        <v>134</v>
      </c>
      <c r="R9" s="427" t="s">
        <v>107</v>
      </c>
      <c r="S9" s="658" t="s">
        <v>134</v>
      </c>
      <c r="T9" s="427" t="s">
        <v>107</v>
      </c>
      <c r="U9" s="658" t="s">
        <v>134</v>
      </c>
      <c r="V9" s="427" t="s">
        <v>107</v>
      </c>
      <c r="W9" s="658" t="s">
        <v>134</v>
      </c>
      <c r="X9" s="427" t="s">
        <v>107</v>
      </c>
      <c r="Y9" s="429" t="s">
        <v>134</v>
      </c>
      <c r="Z9" s="427" t="s">
        <v>107</v>
      </c>
      <c r="AA9" s="655" t="s">
        <v>134</v>
      </c>
      <c r="AB9" s="427" t="s">
        <v>107</v>
      </c>
      <c r="AC9" s="655" t="s">
        <v>134</v>
      </c>
      <c r="AD9" s="427" t="s">
        <v>107</v>
      </c>
      <c r="AE9" s="658" t="s">
        <v>134</v>
      </c>
      <c r="AF9" s="427" t="s">
        <v>107</v>
      </c>
      <c r="AG9" s="658" t="s">
        <v>134</v>
      </c>
      <c r="AH9" s="427" t="s">
        <v>107</v>
      </c>
      <c r="AI9" s="658" t="s">
        <v>134</v>
      </c>
      <c r="AJ9" s="427" t="s">
        <v>107</v>
      </c>
      <c r="AK9" s="553" t="s">
        <v>134</v>
      </c>
    </row>
    <row r="10" spans="1:37" s="71" customFormat="1" ht="13.5" customHeight="1" x14ac:dyDescent="0.2">
      <c r="A10" s="287" t="s">
        <v>238</v>
      </c>
      <c r="B10" s="270">
        <v>177646</v>
      </c>
      <c r="C10" s="786">
        <v>116708</v>
      </c>
      <c r="D10" s="270">
        <v>75641</v>
      </c>
      <c r="E10" s="786">
        <v>23219</v>
      </c>
      <c r="F10" s="270">
        <v>36740</v>
      </c>
      <c r="G10" s="659">
        <v>16826</v>
      </c>
      <c r="H10" s="270">
        <v>70243</v>
      </c>
      <c r="I10" s="659">
        <v>65804</v>
      </c>
      <c r="J10" s="270">
        <v>45466</v>
      </c>
      <c r="K10" s="659">
        <v>3129</v>
      </c>
      <c r="L10" s="270">
        <v>25197</v>
      </c>
      <c r="M10" s="349">
        <v>30949</v>
      </c>
      <c r="N10" s="270">
        <v>1802508</v>
      </c>
      <c r="O10" s="786">
        <v>1232520</v>
      </c>
      <c r="P10" s="270">
        <v>697548</v>
      </c>
      <c r="Q10" s="786">
        <v>225813</v>
      </c>
      <c r="R10" s="270">
        <v>392139</v>
      </c>
      <c r="S10" s="659">
        <v>224764</v>
      </c>
      <c r="T10" s="270">
        <v>661928</v>
      </c>
      <c r="U10" s="659">
        <v>654315</v>
      </c>
      <c r="V10" s="270">
        <v>453708</v>
      </c>
      <c r="W10" s="659">
        <v>20451</v>
      </c>
      <c r="X10" s="270">
        <v>294733</v>
      </c>
      <c r="Y10" s="349">
        <v>332990</v>
      </c>
      <c r="Z10" s="270">
        <v>7775344</v>
      </c>
      <c r="AA10" s="786">
        <v>5166203</v>
      </c>
      <c r="AB10" s="270">
        <v>2986740</v>
      </c>
      <c r="AC10" s="786">
        <v>820861</v>
      </c>
      <c r="AD10" s="270">
        <v>1467770</v>
      </c>
      <c r="AE10" s="659">
        <v>799541</v>
      </c>
      <c r="AF10" s="270">
        <v>2822174</v>
      </c>
      <c r="AG10" s="659">
        <v>2764343</v>
      </c>
      <c r="AH10" s="270">
        <v>2116429</v>
      </c>
      <c r="AI10" s="659">
        <v>113583</v>
      </c>
      <c r="AJ10" s="270">
        <v>1368971</v>
      </c>
      <c r="AK10" s="349">
        <v>1488736</v>
      </c>
    </row>
    <row r="11" spans="1:37" s="71" customFormat="1" ht="13.5" customHeight="1" x14ac:dyDescent="0.2">
      <c r="A11" s="287" t="s">
        <v>239</v>
      </c>
      <c r="B11" s="274" t="e">
        <v>#N/A</v>
      </c>
      <c r="C11" s="633" t="e">
        <v>#N/A</v>
      </c>
      <c r="D11" s="274" t="e">
        <v>#N/A</v>
      </c>
      <c r="E11" s="633" t="e">
        <v>#N/A</v>
      </c>
      <c r="F11" s="274" t="e">
        <v>#N/A</v>
      </c>
      <c r="G11" s="660" t="e">
        <v>#N/A</v>
      </c>
      <c r="H11" s="274" t="e">
        <v>#N/A</v>
      </c>
      <c r="I11" s="660" t="e">
        <v>#N/A</v>
      </c>
      <c r="J11" s="274" t="e">
        <v>#N/A</v>
      </c>
      <c r="K11" s="660" t="e">
        <v>#N/A</v>
      </c>
      <c r="L11" s="274" t="e">
        <v>#N/A</v>
      </c>
      <c r="M11" s="314" t="e">
        <v>#N/A</v>
      </c>
      <c r="N11" s="274" t="e">
        <v>#N/A</v>
      </c>
      <c r="O11" s="633" t="e">
        <v>#N/A</v>
      </c>
      <c r="P11" s="274" t="e">
        <v>#N/A</v>
      </c>
      <c r="Q11" s="633" t="e">
        <v>#N/A</v>
      </c>
      <c r="R11" s="274" t="e">
        <v>#N/A</v>
      </c>
      <c r="S11" s="660" t="e">
        <v>#N/A</v>
      </c>
      <c r="T11" s="274" t="e">
        <v>#N/A</v>
      </c>
      <c r="U11" s="660" t="e">
        <v>#N/A</v>
      </c>
      <c r="V11" s="274" t="e">
        <v>#N/A</v>
      </c>
      <c r="W11" s="660" t="e">
        <v>#N/A</v>
      </c>
      <c r="X11" s="274" t="e">
        <v>#N/A</v>
      </c>
      <c r="Y11" s="314" t="e">
        <v>#N/A</v>
      </c>
      <c r="Z11" s="274" t="e">
        <v>#N/A</v>
      </c>
      <c r="AA11" s="633" t="e">
        <v>#N/A</v>
      </c>
      <c r="AB11" s="274" t="e">
        <v>#N/A</v>
      </c>
      <c r="AC11" s="633" t="e">
        <v>#N/A</v>
      </c>
      <c r="AD11" s="274" t="e">
        <v>#N/A</v>
      </c>
      <c r="AE11" s="660" t="e">
        <v>#N/A</v>
      </c>
      <c r="AF11" s="274" t="e">
        <v>#N/A</v>
      </c>
      <c r="AG11" s="660" t="e">
        <v>#N/A</v>
      </c>
      <c r="AH11" s="274" t="e">
        <v>#N/A</v>
      </c>
      <c r="AI11" s="660" t="e">
        <v>#N/A</v>
      </c>
      <c r="AJ11" s="274" t="e">
        <v>#N/A</v>
      </c>
      <c r="AK11" s="321" t="e">
        <v>#N/A</v>
      </c>
    </row>
    <row r="12" spans="1:37" s="71" customFormat="1" ht="13.5" customHeight="1" x14ac:dyDescent="0.2">
      <c r="A12" s="287" t="s">
        <v>240</v>
      </c>
      <c r="B12" s="274">
        <v>173432</v>
      </c>
      <c r="C12" s="633">
        <v>114595</v>
      </c>
      <c r="D12" s="274">
        <v>70962</v>
      </c>
      <c r="E12" s="633">
        <v>24077</v>
      </c>
      <c r="F12" s="274">
        <v>40608</v>
      </c>
      <c r="G12" s="660">
        <v>17719</v>
      </c>
      <c r="H12" s="274">
        <v>68854</v>
      </c>
      <c r="I12" s="660">
        <v>61604</v>
      </c>
      <c r="J12" s="274">
        <v>40934</v>
      </c>
      <c r="K12" s="660">
        <v>2027</v>
      </c>
      <c r="L12" s="274">
        <v>23036</v>
      </c>
      <c r="M12" s="314">
        <v>33245</v>
      </c>
      <c r="N12" s="274">
        <v>1854336</v>
      </c>
      <c r="O12" s="633">
        <v>1185395</v>
      </c>
      <c r="P12" s="274">
        <v>727609</v>
      </c>
      <c r="Q12" s="633">
        <v>233630</v>
      </c>
      <c r="R12" s="274">
        <v>407469</v>
      </c>
      <c r="S12" s="660">
        <v>222309</v>
      </c>
      <c r="T12" s="274">
        <v>661270</v>
      </c>
      <c r="U12" s="660">
        <v>611374</v>
      </c>
      <c r="V12" s="274">
        <v>472808</v>
      </c>
      <c r="W12" s="660">
        <v>27822</v>
      </c>
      <c r="X12" s="274">
        <v>312789</v>
      </c>
      <c r="Y12" s="314">
        <v>323890</v>
      </c>
      <c r="Z12" s="274">
        <v>7936376</v>
      </c>
      <c r="AA12" s="633">
        <v>5241425</v>
      </c>
      <c r="AB12" s="274">
        <v>3094312</v>
      </c>
      <c r="AC12" s="633">
        <v>917132</v>
      </c>
      <c r="AD12" s="274">
        <v>1505770</v>
      </c>
      <c r="AE12" s="660">
        <v>831715</v>
      </c>
      <c r="AF12" s="274">
        <v>2817241</v>
      </c>
      <c r="AG12" s="660">
        <v>2756390</v>
      </c>
      <c r="AH12" s="274">
        <v>2123534</v>
      </c>
      <c r="AI12" s="660">
        <v>131794</v>
      </c>
      <c r="AJ12" s="274">
        <v>1489831</v>
      </c>
      <c r="AK12" s="321">
        <v>1519738</v>
      </c>
    </row>
    <row r="13" spans="1:37" s="71" customFormat="1" ht="13.5" customHeight="1" x14ac:dyDescent="0.2">
      <c r="A13" s="287" t="s">
        <v>241</v>
      </c>
      <c r="B13" s="274">
        <v>162179</v>
      </c>
      <c r="C13" s="633">
        <v>113408</v>
      </c>
      <c r="D13" s="274">
        <v>62447</v>
      </c>
      <c r="E13" s="633">
        <v>22370</v>
      </c>
      <c r="F13" s="274">
        <v>40572</v>
      </c>
      <c r="G13" s="660">
        <v>19805</v>
      </c>
      <c r="H13" s="274">
        <v>58640</v>
      </c>
      <c r="I13" s="660">
        <v>66292</v>
      </c>
      <c r="J13" s="274">
        <v>35821</v>
      </c>
      <c r="K13" s="660">
        <v>1499</v>
      </c>
      <c r="L13" s="274">
        <v>27146</v>
      </c>
      <c r="M13" s="314">
        <v>25812</v>
      </c>
      <c r="N13" s="274">
        <v>1821773</v>
      </c>
      <c r="O13" s="633">
        <v>1208630</v>
      </c>
      <c r="P13" s="274">
        <v>703870</v>
      </c>
      <c r="Q13" s="633">
        <v>242351</v>
      </c>
      <c r="R13" s="274">
        <v>430702</v>
      </c>
      <c r="S13" s="660">
        <v>230507</v>
      </c>
      <c r="T13" s="274">
        <v>631736</v>
      </c>
      <c r="U13" s="660">
        <v>616347</v>
      </c>
      <c r="V13" s="274">
        <v>457171</v>
      </c>
      <c r="W13" s="660">
        <v>26688</v>
      </c>
      <c r="X13" s="274">
        <v>302164</v>
      </c>
      <c r="Y13" s="314">
        <v>335088</v>
      </c>
      <c r="Z13" s="274">
        <v>7887887</v>
      </c>
      <c r="AA13" s="633">
        <v>5270733</v>
      </c>
      <c r="AB13" s="274">
        <v>3064862</v>
      </c>
      <c r="AC13" s="633">
        <v>908516</v>
      </c>
      <c r="AD13" s="274">
        <v>1626990</v>
      </c>
      <c r="AE13" s="660">
        <v>882229</v>
      </c>
      <c r="AF13" s="274">
        <v>2783773</v>
      </c>
      <c r="AG13" s="660">
        <v>2801128</v>
      </c>
      <c r="AH13" s="274">
        <v>2064225</v>
      </c>
      <c r="AI13" s="660">
        <v>119191</v>
      </c>
      <c r="AJ13" s="274">
        <v>1412899</v>
      </c>
      <c r="AK13" s="321">
        <v>1468185</v>
      </c>
    </row>
    <row r="14" spans="1:37" s="71" customFormat="1" ht="13.5" customHeight="1" x14ac:dyDescent="0.2">
      <c r="A14" s="287" t="s">
        <v>242</v>
      </c>
      <c r="B14" s="274">
        <v>170406</v>
      </c>
      <c r="C14" s="633">
        <v>112639</v>
      </c>
      <c r="D14" s="274">
        <v>67518</v>
      </c>
      <c r="E14" s="633">
        <v>20870</v>
      </c>
      <c r="F14" s="274">
        <v>38766</v>
      </c>
      <c r="G14" s="660">
        <v>20417</v>
      </c>
      <c r="H14" s="274">
        <v>69898</v>
      </c>
      <c r="I14" s="660">
        <v>65916</v>
      </c>
      <c r="J14" s="274">
        <v>39199</v>
      </c>
      <c r="K14" s="660">
        <v>1788</v>
      </c>
      <c r="L14" s="274">
        <v>22543</v>
      </c>
      <c r="M14" s="314">
        <v>24518</v>
      </c>
      <c r="N14" s="274">
        <v>1818178</v>
      </c>
      <c r="O14" s="633">
        <v>1226010</v>
      </c>
      <c r="P14" s="274">
        <v>702980</v>
      </c>
      <c r="Q14" s="633">
        <v>240881</v>
      </c>
      <c r="R14" s="274">
        <v>427394</v>
      </c>
      <c r="S14" s="660">
        <v>240909</v>
      </c>
      <c r="T14" s="274">
        <v>686819</v>
      </c>
      <c r="U14" s="660">
        <v>633925</v>
      </c>
      <c r="V14" s="274">
        <v>428448</v>
      </c>
      <c r="W14" s="660">
        <v>18272</v>
      </c>
      <c r="X14" s="274">
        <v>275517</v>
      </c>
      <c r="Y14" s="314">
        <v>332904</v>
      </c>
      <c r="Z14" s="274">
        <v>7940541</v>
      </c>
      <c r="AA14" s="633">
        <v>5261163</v>
      </c>
      <c r="AB14" s="274">
        <v>3092236</v>
      </c>
      <c r="AC14" s="633">
        <v>866082</v>
      </c>
      <c r="AD14" s="274">
        <v>1646866</v>
      </c>
      <c r="AE14" s="660">
        <v>858738</v>
      </c>
      <c r="AF14" s="274">
        <v>2869924</v>
      </c>
      <c r="AG14" s="660">
        <v>2788269</v>
      </c>
      <c r="AH14" s="274">
        <v>2050086</v>
      </c>
      <c r="AI14" s="660">
        <v>86947</v>
      </c>
      <c r="AJ14" s="274">
        <v>1373665</v>
      </c>
      <c r="AK14" s="321">
        <v>1527209</v>
      </c>
    </row>
    <row r="15" spans="1:37" s="71" customFormat="1" ht="13.5" customHeight="1" x14ac:dyDescent="0.2">
      <c r="A15" s="287" t="s">
        <v>243</v>
      </c>
      <c r="B15" s="274">
        <v>175872</v>
      </c>
      <c r="C15" s="633">
        <v>109753</v>
      </c>
      <c r="D15" s="274">
        <v>67130</v>
      </c>
      <c r="E15" s="633">
        <v>23854</v>
      </c>
      <c r="F15" s="274">
        <v>40626</v>
      </c>
      <c r="G15" s="660">
        <v>18058</v>
      </c>
      <c r="H15" s="274">
        <v>73523</v>
      </c>
      <c r="I15" s="660">
        <v>66462</v>
      </c>
      <c r="J15" s="274">
        <v>39651</v>
      </c>
      <c r="K15" s="660">
        <v>2255</v>
      </c>
      <c r="L15" s="274">
        <v>22072</v>
      </c>
      <c r="M15" s="314">
        <v>22978</v>
      </c>
      <c r="N15" s="274">
        <v>1843192</v>
      </c>
      <c r="O15" s="633">
        <v>1236679</v>
      </c>
      <c r="P15" s="274">
        <v>734057</v>
      </c>
      <c r="Q15" s="633">
        <v>249108</v>
      </c>
      <c r="R15" s="274">
        <v>428759</v>
      </c>
      <c r="S15" s="660">
        <v>247137</v>
      </c>
      <c r="T15" s="274">
        <v>675131</v>
      </c>
      <c r="U15" s="660">
        <v>636094</v>
      </c>
      <c r="V15" s="274">
        <v>450037</v>
      </c>
      <c r="W15" s="660">
        <v>37367</v>
      </c>
      <c r="X15" s="274">
        <v>289265</v>
      </c>
      <c r="Y15" s="314">
        <v>316081</v>
      </c>
      <c r="Z15" s="274">
        <v>8026955</v>
      </c>
      <c r="AA15" s="633">
        <v>5276150</v>
      </c>
      <c r="AB15" s="274">
        <v>3115973</v>
      </c>
      <c r="AC15" s="633">
        <v>905737</v>
      </c>
      <c r="AD15" s="274">
        <v>1644274</v>
      </c>
      <c r="AE15" s="660">
        <v>902710</v>
      </c>
      <c r="AF15" s="274">
        <v>2885840</v>
      </c>
      <c r="AG15" s="660">
        <v>2788659</v>
      </c>
      <c r="AH15" s="274">
        <v>2098027</v>
      </c>
      <c r="AI15" s="660">
        <v>115419</v>
      </c>
      <c r="AJ15" s="274">
        <v>1398814</v>
      </c>
      <c r="AK15" s="321">
        <v>1469362</v>
      </c>
    </row>
    <row r="16" spans="1:37" s="71" customFormat="1" ht="13.5" customHeight="1" x14ac:dyDescent="0.2">
      <c r="A16" s="287" t="s">
        <v>244</v>
      </c>
      <c r="B16" s="274">
        <v>174263</v>
      </c>
      <c r="C16" s="633">
        <v>107963</v>
      </c>
      <c r="D16" s="274">
        <v>68183</v>
      </c>
      <c r="E16" s="633">
        <v>20150</v>
      </c>
      <c r="F16" s="274">
        <v>42213</v>
      </c>
      <c r="G16" s="660">
        <v>17352</v>
      </c>
      <c r="H16" s="274">
        <v>66434</v>
      </c>
      <c r="I16" s="660">
        <v>64099</v>
      </c>
      <c r="J16" s="274">
        <v>41051</v>
      </c>
      <c r="K16" s="660">
        <v>2977</v>
      </c>
      <c r="L16" s="274">
        <v>24565</v>
      </c>
      <c r="M16" s="314">
        <v>23535</v>
      </c>
      <c r="N16" s="274">
        <v>1836040</v>
      </c>
      <c r="O16" s="633">
        <v>1207971</v>
      </c>
      <c r="P16" s="274">
        <v>697037</v>
      </c>
      <c r="Q16" s="633">
        <v>238832</v>
      </c>
      <c r="R16" s="274">
        <v>429526</v>
      </c>
      <c r="S16" s="660">
        <v>230297</v>
      </c>
      <c r="T16" s="274">
        <v>654674</v>
      </c>
      <c r="U16" s="660">
        <v>632920</v>
      </c>
      <c r="V16" s="274">
        <v>433226</v>
      </c>
      <c r="W16" s="660">
        <v>27750</v>
      </c>
      <c r="X16" s="274">
        <v>318614</v>
      </c>
      <c r="Y16" s="314">
        <v>317004</v>
      </c>
      <c r="Z16" s="274">
        <v>7899504</v>
      </c>
      <c r="AA16" s="633">
        <v>5254465</v>
      </c>
      <c r="AB16" s="274">
        <v>3003229</v>
      </c>
      <c r="AC16" s="633">
        <v>894262</v>
      </c>
      <c r="AD16" s="274">
        <v>1658127</v>
      </c>
      <c r="AE16" s="660">
        <v>890865</v>
      </c>
      <c r="AF16" s="274">
        <v>2871374</v>
      </c>
      <c r="AG16" s="660">
        <v>2740238</v>
      </c>
      <c r="AH16" s="274">
        <v>1990810</v>
      </c>
      <c r="AI16" s="660">
        <v>112301</v>
      </c>
      <c r="AJ16" s="274">
        <v>1379193</v>
      </c>
      <c r="AK16" s="321">
        <v>1511061</v>
      </c>
    </row>
    <row r="17" spans="1:37" s="71" customFormat="1" ht="13.5" customHeight="1" x14ac:dyDescent="0.2">
      <c r="A17" s="287" t="s">
        <v>245</v>
      </c>
      <c r="B17" s="274">
        <v>170785</v>
      </c>
      <c r="C17" s="633">
        <v>114903</v>
      </c>
      <c r="D17" s="274">
        <v>68662</v>
      </c>
      <c r="E17" s="633">
        <v>24830</v>
      </c>
      <c r="F17" s="274">
        <v>41258</v>
      </c>
      <c r="G17" s="660">
        <v>20011</v>
      </c>
      <c r="H17" s="274">
        <v>68091</v>
      </c>
      <c r="I17" s="660">
        <v>62851</v>
      </c>
      <c r="J17" s="274">
        <v>36935</v>
      </c>
      <c r="K17" s="660">
        <v>1220</v>
      </c>
      <c r="L17" s="274">
        <v>24501</v>
      </c>
      <c r="M17" s="314">
        <v>30821</v>
      </c>
      <c r="N17" s="274">
        <v>1845793</v>
      </c>
      <c r="O17" s="633">
        <v>1221386</v>
      </c>
      <c r="P17" s="274">
        <v>707355</v>
      </c>
      <c r="Q17" s="633">
        <v>252127</v>
      </c>
      <c r="R17" s="274">
        <v>432668</v>
      </c>
      <c r="S17" s="660">
        <v>236616</v>
      </c>
      <c r="T17" s="274">
        <v>651793</v>
      </c>
      <c r="U17" s="660">
        <v>627897</v>
      </c>
      <c r="V17" s="274">
        <v>442873</v>
      </c>
      <c r="W17" s="660">
        <v>25959</v>
      </c>
      <c r="X17" s="274">
        <v>318459</v>
      </c>
      <c r="Y17" s="314">
        <v>330914</v>
      </c>
      <c r="Z17" s="274">
        <v>7877928</v>
      </c>
      <c r="AA17" s="633">
        <v>5249482</v>
      </c>
      <c r="AB17" s="274">
        <v>3030518</v>
      </c>
      <c r="AC17" s="633">
        <v>904993</v>
      </c>
      <c r="AD17" s="274">
        <v>1666604</v>
      </c>
      <c r="AE17" s="660">
        <v>905597</v>
      </c>
      <c r="AF17" s="274">
        <v>2822511</v>
      </c>
      <c r="AG17" s="660">
        <v>2736613</v>
      </c>
      <c r="AH17" s="274">
        <v>2013388</v>
      </c>
      <c r="AI17" s="660">
        <v>101211</v>
      </c>
      <c r="AJ17" s="274">
        <v>1375425</v>
      </c>
      <c r="AK17" s="321">
        <v>1506061</v>
      </c>
    </row>
    <row r="18" spans="1:37" s="71" customFormat="1" ht="13.5" customHeight="1" x14ac:dyDescent="0.2">
      <c r="A18" s="287" t="s">
        <v>246</v>
      </c>
      <c r="B18" s="274">
        <v>170596</v>
      </c>
      <c r="C18" s="633">
        <v>115625</v>
      </c>
      <c r="D18" s="274">
        <v>69188</v>
      </c>
      <c r="E18" s="633">
        <v>25174</v>
      </c>
      <c r="F18" s="274">
        <v>37560</v>
      </c>
      <c r="G18" s="660">
        <v>21713</v>
      </c>
      <c r="H18" s="274">
        <v>70628</v>
      </c>
      <c r="I18" s="660">
        <v>66109</v>
      </c>
      <c r="J18" s="274">
        <v>38265</v>
      </c>
      <c r="K18" s="660">
        <v>2288</v>
      </c>
      <c r="L18" s="274">
        <v>24143</v>
      </c>
      <c r="M18" s="314">
        <v>25515</v>
      </c>
      <c r="N18" s="274">
        <v>1810176</v>
      </c>
      <c r="O18" s="633">
        <v>1248699</v>
      </c>
      <c r="P18" s="274">
        <v>691795</v>
      </c>
      <c r="Q18" s="633">
        <v>268667</v>
      </c>
      <c r="R18" s="274">
        <v>447990</v>
      </c>
      <c r="S18" s="660">
        <v>261255</v>
      </c>
      <c r="T18" s="274">
        <v>644179</v>
      </c>
      <c r="U18" s="660">
        <v>634935</v>
      </c>
      <c r="V18" s="274">
        <v>410884</v>
      </c>
      <c r="W18" s="660">
        <v>27108</v>
      </c>
      <c r="X18" s="274">
        <v>307123</v>
      </c>
      <c r="Y18" s="314">
        <v>325401</v>
      </c>
      <c r="Z18" s="274">
        <v>7915791</v>
      </c>
      <c r="AA18" s="633">
        <v>5288223</v>
      </c>
      <c r="AB18" s="274">
        <v>3064617</v>
      </c>
      <c r="AC18" s="633">
        <v>914170</v>
      </c>
      <c r="AD18" s="274">
        <v>1704966</v>
      </c>
      <c r="AE18" s="660">
        <v>935411</v>
      </c>
      <c r="AF18" s="274">
        <v>2822469</v>
      </c>
      <c r="AG18" s="660">
        <v>2787955</v>
      </c>
      <c r="AH18" s="274">
        <v>1998557</v>
      </c>
      <c r="AI18" s="660">
        <v>127432</v>
      </c>
      <c r="AJ18" s="274">
        <v>1389799</v>
      </c>
      <c r="AK18" s="321">
        <v>1437425</v>
      </c>
    </row>
    <row r="19" spans="1:37" s="71" customFormat="1" ht="13.5" customHeight="1" x14ac:dyDescent="0.2">
      <c r="A19" s="287" t="s">
        <v>247</v>
      </c>
      <c r="B19" s="274">
        <v>168093</v>
      </c>
      <c r="C19" s="633">
        <v>115928</v>
      </c>
      <c r="D19" s="274">
        <v>63439</v>
      </c>
      <c r="E19" s="633">
        <v>23621</v>
      </c>
      <c r="F19" s="274">
        <v>41361</v>
      </c>
      <c r="G19" s="660">
        <v>18525</v>
      </c>
      <c r="H19" s="274">
        <v>65152</v>
      </c>
      <c r="I19" s="660">
        <v>67820</v>
      </c>
      <c r="J19" s="274">
        <v>36166</v>
      </c>
      <c r="K19" s="660">
        <v>2171</v>
      </c>
      <c r="L19" s="274">
        <v>25414</v>
      </c>
      <c r="M19" s="314">
        <v>27412</v>
      </c>
      <c r="N19" s="274">
        <v>1830229</v>
      </c>
      <c r="O19" s="633">
        <v>1246854</v>
      </c>
      <c r="P19" s="274">
        <v>695310</v>
      </c>
      <c r="Q19" s="633">
        <v>248211</v>
      </c>
      <c r="R19" s="274">
        <v>456672</v>
      </c>
      <c r="S19" s="660">
        <v>248374</v>
      </c>
      <c r="T19" s="274">
        <v>656030</v>
      </c>
      <c r="U19" s="660">
        <v>644774</v>
      </c>
      <c r="V19" s="274">
        <v>421506</v>
      </c>
      <c r="W19" s="660">
        <v>27460</v>
      </c>
      <c r="X19" s="274">
        <v>296021</v>
      </c>
      <c r="Y19" s="314">
        <v>326246</v>
      </c>
      <c r="Z19" s="274">
        <v>7970385</v>
      </c>
      <c r="AA19" s="633">
        <v>5313053</v>
      </c>
      <c r="AB19" s="274">
        <v>3092259</v>
      </c>
      <c r="AC19" s="633">
        <v>907599</v>
      </c>
      <c r="AD19" s="274">
        <v>1762624</v>
      </c>
      <c r="AE19" s="660">
        <v>973020</v>
      </c>
      <c r="AF19" s="274">
        <v>2887856</v>
      </c>
      <c r="AG19" s="660">
        <v>2755489</v>
      </c>
      <c r="AH19" s="274">
        <v>1964859</v>
      </c>
      <c r="AI19" s="660">
        <v>120779</v>
      </c>
      <c r="AJ19" s="274">
        <v>1355046</v>
      </c>
      <c r="AK19" s="321">
        <v>1463765</v>
      </c>
    </row>
    <row r="20" spans="1:37" s="71" customFormat="1" ht="13.5" customHeight="1" x14ac:dyDescent="0.2">
      <c r="A20" s="287" t="s">
        <v>248</v>
      </c>
      <c r="B20" s="274">
        <v>172679</v>
      </c>
      <c r="C20" s="633">
        <v>107936</v>
      </c>
      <c r="D20" s="274">
        <v>67314</v>
      </c>
      <c r="E20" s="633">
        <v>20362</v>
      </c>
      <c r="F20" s="274">
        <v>43620</v>
      </c>
      <c r="G20" s="660">
        <v>14629</v>
      </c>
      <c r="H20" s="274">
        <v>58926</v>
      </c>
      <c r="I20" s="660">
        <v>63541</v>
      </c>
      <c r="J20" s="274">
        <v>41298</v>
      </c>
      <c r="K20" s="660">
        <v>2005</v>
      </c>
      <c r="L20" s="274">
        <v>28835</v>
      </c>
      <c r="M20" s="314">
        <v>27761</v>
      </c>
      <c r="N20" s="274">
        <v>1857201</v>
      </c>
      <c r="O20" s="633">
        <v>1256214</v>
      </c>
      <c r="P20" s="274">
        <v>711626</v>
      </c>
      <c r="Q20" s="633">
        <v>265658</v>
      </c>
      <c r="R20" s="274">
        <v>462789</v>
      </c>
      <c r="S20" s="660">
        <v>244366</v>
      </c>
      <c r="T20" s="274">
        <v>667347</v>
      </c>
      <c r="U20" s="660">
        <v>625741</v>
      </c>
      <c r="V20" s="274">
        <v>423744</v>
      </c>
      <c r="W20" s="660">
        <v>42802</v>
      </c>
      <c r="X20" s="274">
        <v>303321</v>
      </c>
      <c r="Y20" s="314">
        <v>343305</v>
      </c>
      <c r="Z20" s="274">
        <v>7951132</v>
      </c>
      <c r="AA20" s="633">
        <v>5319690</v>
      </c>
      <c r="AB20" s="274">
        <v>3032999</v>
      </c>
      <c r="AC20" s="633">
        <v>917367</v>
      </c>
      <c r="AD20" s="274">
        <v>1780545</v>
      </c>
      <c r="AE20" s="660">
        <v>952279</v>
      </c>
      <c r="AF20" s="274">
        <v>2887917</v>
      </c>
      <c r="AG20" s="660">
        <v>2666057</v>
      </c>
      <c r="AH20" s="274">
        <v>1906179</v>
      </c>
      <c r="AI20" s="660">
        <v>127934</v>
      </c>
      <c r="AJ20" s="274">
        <v>1376491</v>
      </c>
      <c r="AK20" s="321">
        <v>1573420</v>
      </c>
    </row>
    <row r="21" spans="1:37" s="71" customFormat="1" ht="13.5" customHeight="1" x14ac:dyDescent="0.2">
      <c r="A21" s="287" t="s">
        <v>249</v>
      </c>
      <c r="B21" s="274">
        <v>166398</v>
      </c>
      <c r="C21" s="633">
        <v>108497</v>
      </c>
      <c r="D21" s="274">
        <v>65559</v>
      </c>
      <c r="E21" s="633">
        <v>21162</v>
      </c>
      <c r="F21" s="274">
        <v>44409</v>
      </c>
      <c r="G21" s="660">
        <v>18950</v>
      </c>
      <c r="H21" s="274">
        <v>62846</v>
      </c>
      <c r="I21" s="660">
        <v>62388</v>
      </c>
      <c r="J21" s="274">
        <v>36038</v>
      </c>
      <c r="K21" s="660">
        <v>2195</v>
      </c>
      <c r="L21" s="274">
        <v>23105</v>
      </c>
      <c r="M21" s="314">
        <v>24964</v>
      </c>
      <c r="N21" s="274">
        <v>1849082</v>
      </c>
      <c r="O21" s="633">
        <v>1239205</v>
      </c>
      <c r="P21" s="274">
        <v>719267</v>
      </c>
      <c r="Q21" s="633">
        <v>267541</v>
      </c>
      <c r="R21" s="274">
        <v>465825</v>
      </c>
      <c r="S21" s="660">
        <v>251254</v>
      </c>
      <c r="T21" s="274">
        <v>630273</v>
      </c>
      <c r="U21" s="660">
        <v>624373</v>
      </c>
      <c r="V21" s="274">
        <v>422928</v>
      </c>
      <c r="W21" s="660">
        <v>29414</v>
      </c>
      <c r="X21" s="274">
        <v>330056</v>
      </c>
      <c r="Y21" s="314">
        <v>334164</v>
      </c>
      <c r="Z21" s="274">
        <v>8037342</v>
      </c>
      <c r="AA21" s="633">
        <v>5331184</v>
      </c>
      <c r="AB21" s="274">
        <v>3121378</v>
      </c>
      <c r="AC21" s="633">
        <v>969635</v>
      </c>
      <c r="AD21" s="274">
        <v>1860931</v>
      </c>
      <c r="AE21" s="660">
        <v>986775</v>
      </c>
      <c r="AF21" s="274">
        <v>2871380</v>
      </c>
      <c r="AG21" s="660">
        <v>2714120</v>
      </c>
      <c r="AH21" s="274">
        <v>1916201</v>
      </c>
      <c r="AI21" s="660">
        <v>142653</v>
      </c>
      <c r="AJ21" s="274">
        <v>1388830</v>
      </c>
      <c r="AK21" s="321">
        <v>1487636</v>
      </c>
    </row>
    <row r="22" spans="1:37" s="71" customFormat="1" ht="13.5" customHeight="1" x14ac:dyDescent="0.2">
      <c r="A22" s="287" t="s">
        <v>250</v>
      </c>
      <c r="B22" s="274">
        <v>177034</v>
      </c>
      <c r="C22" s="633">
        <v>112533</v>
      </c>
      <c r="D22" s="274">
        <v>74206</v>
      </c>
      <c r="E22" s="633">
        <v>21841</v>
      </c>
      <c r="F22" s="274">
        <v>42607</v>
      </c>
      <c r="G22" s="660">
        <v>23144</v>
      </c>
      <c r="H22" s="274">
        <v>70205</v>
      </c>
      <c r="I22" s="660">
        <v>65578</v>
      </c>
      <c r="J22" s="274">
        <v>41150</v>
      </c>
      <c r="K22" s="660">
        <v>1972</v>
      </c>
      <c r="L22" s="274">
        <v>23072</v>
      </c>
      <c r="M22" s="314">
        <v>21839</v>
      </c>
      <c r="N22" s="274">
        <v>1864907</v>
      </c>
      <c r="O22" s="633">
        <v>1249083</v>
      </c>
      <c r="P22" s="274">
        <v>743262</v>
      </c>
      <c r="Q22" s="633">
        <v>263151</v>
      </c>
      <c r="R22" s="274">
        <v>469246</v>
      </c>
      <c r="S22" s="660">
        <v>254503</v>
      </c>
      <c r="T22" s="274">
        <v>652720</v>
      </c>
      <c r="U22" s="660">
        <v>645196</v>
      </c>
      <c r="V22" s="274">
        <v>423868</v>
      </c>
      <c r="W22" s="660">
        <v>34011</v>
      </c>
      <c r="X22" s="274">
        <v>319073</v>
      </c>
      <c r="Y22" s="314">
        <v>315373</v>
      </c>
      <c r="Z22" s="274">
        <v>8077172</v>
      </c>
      <c r="AA22" s="633">
        <v>5318094</v>
      </c>
      <c r="AB22" s="274">
        <v>3205166</v>
      </c>
      <c r="AC22" s="633">
        <v>940562</v>
      </c>
      <c r="AD22" s="274">
        <v>1827687</v>
      </c>
      <c r="AE22" s="660">
        <v>963529</v>
      </c>
      <c r="AF22" s="274">
        <v>2868407</v>
      </c>
      <c r="AG22" s="660">
        <v>2747719</v>
      </c>
      <c r="AH22" s="274">
        <v>1970569</v>
      </c>
      <c r="AI22" s="660">
        <v>134344</v>
      </c>
      <c r="AJ22" s="274">
        <v>1410509</v>
      </c>
      <c r="AK22" s="321">
        <v>1472502</v>
      </c>
    </row>
    <row r="23" spans="1:37" s="71" customFormat="1" ht="13.5" customHeight="1" x14ac:dyDescent="0.2">
      <c r="A23" s="287" t="s">
        <v>251</v>
      </c>
      <c r="B23" s="274">
        <v>178252</v>
      </c>
      <c r="C23" s="633">
        <v>111465</v>
      </c>
      <c r="D23" s="274">
        <v>73888</v>
      </c>
      <c r="E23" s="633">
        <v>22559</v>
      </c>
      <c r="F23" s="274">
        <v>40910</v>
      </c>
      <c r="G23" s="660">
        <v>21164</v>
      </c>
      <c r="H23" s="274">
        <v>66377</v>
      </c>
      <c r="I23" s="660">
        <v>64281</v>
      </c>
      <c r="J23" s="274">
        <v>41769</v>
      </c>
      <c r="K23" s="660">
        <v>847</v>
      </c>
      <c r="L23" s="274">
        <v>29196</v>
      </c>
      <c r="M23" s="314">
        <v>25173</v>
      </c>
      <c r="N23" s="274">
        <v>1872500</v>
      </c>
      <c r="O23" s="633">
        <v>1264293</v>
      </c>
      <c r="P23" s="274">
        <v>746477</v>
      </c>
      <c r="Q23" s="633">
        <v>263769</v>
      </c>
      <c r="R23" s="274">
        <v>490941</v>
      </c>
      <c r="S23" s="660">
        <v>261361</v>
      </c>
      <c r="T23" s="274">
        <v>670672</v>
      </c>
      <c r="U23" s="660">
        <v>650824</v>
      </c>
      <c r="V23" s="274">
        <v>413700</v>
      </c>
      <c r="W23" s="660">
        <v>28781</v>
      </c>
      <c r="X23" s="274">
        <v>297187</v>
      </c>
      <c r="Y23" s="314">
        <v>323327</v>
      </c>
      <c r="Z23" s="274">
        <v>8092183</v>
      </c>
      <c r="AA23" s="633">
        <v>5359434</v>
      </c>
      <c r="AB23" s="274">
        <v>3200763</v>
      </c>
      <c r="AC23" s="633">
        <v>934826</v>
      </c>
      <c r="AD23" s="274">
        <v>1839447</v>
      </c>
      <c r="AE23" s="660">
        <v>985129</v>
      </c>
      <c r="AF23" s="274">
        <v>2912757</v>
      </c>
      <c r="AG23" s="660">
        <v>2793657</v>
      </c>
      <c r="AH23" s="274">
        <v>1981964</v>
      </c>
      <c r="AI23" s="660">
        <v>113819</v>
      </c>
      <c r="AJ23" s="274">
        <v>1358015</v>
      </c>
      <c r="AK23" s="321">
        <v>1466829</v>
      </c>
    </row>
    <row r="24" spans="1:37" s="71" customFormat="1" ht="13.5" customHeight="1" x14ac:dyDescent="0.2">
      <c r="A24" s="287" t="s">
        <v>252</v>
      </c>
      <c r="B24" s="274">
        <v>177252</v>
      </c>
      <c r="C24" s="633">
        <v>109802</v>
      </c>
      <c r="D24" s="274">
        <v>69779</v>
      </c>
      <c r="E24" s="633">
        <v>23422</v>
      </c>
      <c r="F24" s="274">
        <v>40192</v>
      </c>
      <c r="G24" s="660">
        <v>19721</v>
      </c>
      <c r="H24" s="274">
        <v>66539</v>
      </c>
      <c r="I24" s="660">
        <v>62428</v>
      </c>
      <c r="J24" s="274">
        <v>41144</v>
      </c>
      <c r="K24" s="660">
        <v>2301</v>
      </c>
      <c r="L24" s="274">
        <v>29377</v>
      </c>
      <c r="M24" s="314">
        <v>25352</v>
      </c>
      <c r="N24" s="274">
        <v>1881745</v>
      </c>
      <c r="O24" s="633">
        <v>1248199</v>
      </c>
      <c r="P24" s="274">
        <v>768126</v>
      </c>
      <c r="Q24" s="633">
        <v>247021</v>
      </c>
      <c r="R24" s="274">
        <v>475177</v>
      </c>
      <c r="S24" s="660">
        <v>257236</v>
      </c>
      <c r="T24" s="274">
        <v>649812</v>
      </c>
      <c r="U24" s="660">
        <v>626889</v>
      </c>
      <c r="V24" s="274">
        <v>444009</v>
      </c>
      <c r="W24" s="660">
        <v>32262</v>
      </c>
      <c r="X24" s="274">
        <v>312747</v>
      </c>
      <c r="Y24" s="314">
        <v>331812</v>
      </c>
      <c r="Z24" s="274">
        <v>8197948</v>
      </c>
      <c r="AA24" s="633">
        <v>5334979</v>
      </c>
      <c r="AB24" s="274">
        <v>3185599</v>
      </c>
      <c r="AC24" s="633">
        <v>941667</v>
      </c>
      <c r="AD24" s="274">
        <v>1903218</v>
      </c>
      <c r="AE24" s="660">
        <v>957775</v>
      </c>
      <c r="AF24" s="274">
        <v>2957806</v>
      </c>
      <c r="AG24" s="660">
        <v>2719810</v>
      </c>
      <c r="AH24" s="274">
        <v>1990996</v>
      </c>
      <c r="AI24" s="660">
        <v>128585</v>
      </c>
      <c r="AJ24" s="274">
        <v>1345928</v>
      </c>
      <c r="AK24" s="321">
        <v>1528809</v>
      </c>
    </row>
    <row r="25" spans="1:37" s="71" customFormat="1" ht="13.5" customHeight="1" x14ac:dyDescent="0.2">
      <c r="A25" s="287" t="s">
        <v>253</v>
      </c>
      <c r="B25" s="274">
        <v>176330</v>
      </c>
      <c r="C25" s="633">
        <v>112351</v>
      </c>
      <c r="D25" s="274">
        <v>71716</v>
      </c>
      <c r="E25" s="633">
        <v>25478</v>
      </c>
      <c r="F25" s="274">
        <v>43962</v>
      </c>
      <c r="G25" s="660">
        <v>22393</v>
      </c>
      <c r="H25" s="274">
        <v>68439</v>
      </c>
      <c r="I25" s="660">
        <v>63194</v>
      </c>
      <c r="J25" s="274">
        <v>35668</v>
      </c>
      <c r="K25" s="660">
        <v>2419</v>
      </c>
      <c r="L25" s="274">
        <v>28261</v>
      </c>
      <c r="M25" s="314">
        <v>24345</v>
      </c>
      <c r="N25" s="274">
        <v>1872467</v>
      </c>
      <c r="O25" s="633">
        <v>1228188</v>
      </c>
      <c r="P25" s="274">
        <v>749956</v>
      </c>
      <c r="Q25" s="633">
        <v>235742</v>
      </c>
      <c r="R25" s="274">
        <v>466039</v>
      </c>
      <c r="S25" s="660">
        <v>246208</v>
      </c>
      <c r="T25" s="274">
        <v>642950</v>
      </c>
      <c r="U25" s="660">
        <v>613719</v>
      </c>
      <c r="V25" s="274">
        <v>436863</v>
      </c>
      <c r="W25" s="660">
        <v>24981</v>
      </c>
      <c r="X25" s="274">
        <v>326615</v>
      </c>
      <c r="Y25" s="314">
        <v>343280</v>
      </c>
      <c r="Z25" s="274">
        <v>8128016</v>
      </c>
      <c r="AA25" s="633">
        <v>5438372</v>
      </c>
      <c r="AB25" s="274">
        <v>3188088</v>
      </c>
      <c r="AC25" s="633">
        <v>967608</v>
      </c>
      <c r="AD25" s="274">
        <v>1929361</v>
      </c>
      <c r="AE25" s="660">
        <v>1020408</v>
      </c>
      <c r="AF25" s="274">
        <v>2853106</v>
      </c>
      <c r="AG25" s="660">
        <v>2733326</v>
      </c>
      <c r="AH25" s="274">
        <v>1932205</v>
      </c>
      <c r="AI25" s="660">
        <v>106719</v>
      </c>
      <c r="AJ25" s="274">
        <v>1413344</v>
      </c>
      <c r="AK25" s="321">
        <v>1577919</v>
      </c>
    </row>
    <row r="26" spans="1:37" s="71" customFormat="1" ht="13.5" customHeight="1" x14ac:dyDescent="0.2">
      <c r="A26" s="287" t="s">
        <v>254</v>
      </c>
      <c r="B26" s="274">
        <v>171888</v>
      </c>
      <c r="C26" s="633">
        <v>111696</v>
      </c>
      <c r="D26" s="274">
        <v>70382</v>
      </c>
      <c r="E26" s="633">
        <v>24549</v>
      </c>
      <c r="F26" s="274">
        <v>38310</v>
      </c>
      <c r="G26" s="660">
        <v>25581</v>
      </c>
      <c r="H26" s="274">
        <v>67054</v>
      </c>
      <c r="I26" s="660">
        <v>58665</v>
      </c>
      <c r="J26" s="274">
        <v>37850</v>
      </c>
      <c r="K26" s="660">
        <v>1295</v>
      </c>
      <c r="L26" s="274">
        <v>28674</v>
      </c>
      <c r="M26" s="314">
        <v>26155</v>
      </c>
      <c r="N26" s="274">
        <v>1875618</v>
      </c>
      <c r="O26" s="633">
        <v>1235717</v>
      </c>
      <c r="P26" s="274">
        <v>763435</v>
      </c>
      <c r="Q26" s="633">
        <v>249214</v>
      </c>
      <c r="R26" s="274">
        <v>486291</v>
      </c>
      <c r="S26" s="660">
        <v>280065</v>
      </c>
      <c r="T26" s="274">
        <v>669065</v>
      </c>
      <c r="U26" s="660">
        <v>609832</v>
      </c>
      <c r="V26" s="274">
        <v>404674</v>
      </c>
      <c r="W26" s="660">
        <v>29341</v>
      </c>
      <c r="X26" s="274">
        <v>315588</v>
      </c>
      <c r="Y26" s="314">
        <v>316479</v>
      </c>
      <c r="Z26" s="274">
        <v>7996354</v>
      </c>
      <c r="AA26" s="633">
        <v>5375014</v>
      </c>
      <c r="AB26" s="274">
        <v>3094385</v>
      </c>
      <c r="AC26" s="633">
        <v>938598</v>
      </c>
      <c r="AD26" s="274">
        <v>1861333</v>
      </c>
      <c r="AE26" s="660">
        <v>1009937</v>
      </c>
      <c r="AF26" s="274">
        <v>2867198</v>
      </c>
      <c r="AG26" s="660">
        <v>2718258</v>
      </c>
      <c r="AH26" s="274">
        <v>1844888</v>
      </c>
      <c r="AI26" s="660">
        <v>136296</v>
      </c>
      <c r="AJ26" s="274">
        <v>1422935</v>
      </c>
      <c r="AK26" s="321">
        <v>1510523</v>
      </c>
    </row>
    <row r="27" spans="1:37" s="71" customFormat="1" ht="13.5" customHeight="1" x14ac:dyDescent="0.2">
      <c r="A27" s="287" t="s">
        <v>255</v>
      </c>
      <c r="B27" s="274">
        <v>177506</v>
      </c>
      <c r="C27" s="633">
        <v>112784</v>
      </c>
      <c r="D27" s="274">
        <v>71149</v>
      </c>
      <c r="E27" s="633">
        <v>22256</v>
      </c>
      <c r="F27" s="274">
        <v>37626</v>
      </c>
      <c r="G27" s="660">
        <v>24110</v>
      </c>
      <c r="H27" s="274">
        <v>72122</v>
      </c>
      <c r="I27" s="660">
        <v>59213</v>
      </c>
      <c r="J27" s="274">
        <v>41054</v>
      </c>
      <c r="K27" s="660">
        <v>827</v>
      </c>
      <c r="L27" s="274">
        <v>26704</v>
      </c>
      <c r="M27" s="314">
        <v>28634</v>
      </c>
      <c r="N27" s="274">
        <v>1865520</v>
      </c>
      <c r="O27" s="633">
        <v>1262573</v>
      </c>
      <c r="P27" s="274">
        <v>748724</v>
      </c>
      <c r="Q27" s="633">
        <v>244894</v>
      </c>
      <c r="R27" s="274">
        <v>491393</v>
      </c>
      <c r="S27" s="660">
        <v>266639</v>
      </c>
      <c r="T27" s="274">
        <v>689666</v>
      </c>
      <c r="U27" s="660">
        <v>645954</v>
      </c>
      <c r="V27" s="274">
        <v>401335</v>
      </c>
      <c r="W27" s="660">
        <v>28725</v>
      </c>
      <c r="X27" s="274">
        <v>283126</v>
      </c>
      <c r="Y27" s="314">
        <v>321255</v>
      </c>
      <c r="Z27" s="274">
        <v>7988453</v>
      </c>
      <c r="AA27" s="633">
        <v>5380131</v>
      </c>
      <c r="AB27" s="274">
        <v>3054603</v>
      </c>
      <c r="AC27" s="633">
        <v>934477</v>
      </c>
      <c r="AD27" s="274">
        <v>1896470</v>
      </c>
      <c r="AE27" s="660">
        <v>961567</v>
      </c>
      <c r="AF27" s="274">
        <v>2909306</v>
      </c>
      <c r="AG27" s="660">
        <v>2839469</v>
      </c>
      <c r="AH27" s="274">
        <v>1790121</v>
      </c>
      <c r="AI27" s="660">
        <v>116735</v>
      </c>
      <c r="AJ27" s="274">
        <v>1392556</v>
      </c>
      <c r="AK27" s="321">
        <v>1462360</v>
      </c>
    </row>
    <row r="28" spans="1:37" s="71" customFormat="1" ht="13.5" customHeight="1" x14ac:dyDescent="0.2">
      <c r="A28" s="287" t="s">
        <v>256</v>
      </c>
      <c r="B28" s="274">
        <v>177927</v>
      </c>
      <c r="C28" s="633">
        <v>118260</v>
      </c>
      <c r="D28" s="274">
        <v>66191</v>
      </c>
      <c r="E28" s="633">
        <v>27808</v>
      </c>
      <c r="F28" s="274">
        <v>38914</v>
      </c>
      <c r="G28" s="660">
        <v>22627</v>
      </c>
      <c r="H28" s="274">
        <v>78008</v>
      </c>
      <c r="I28" s="660">
        <v>65980</v>
      </c>
      <c r="J28" s="274">
        <v>38048</v>
      </c>
      <c r="K28" s="660">
        <v>1151</v>
      </c>
      <c r="L28" s="274">
        <v>22957</v>
      </c>
      <c r="M28" s="314">
        <v>28502</v>
      </c>
      <c r="N28" s="274">
        <v>1887081</v>
      </c>
      <c r="O28" s="633">
        <v>1267269</v>
      </c>
      <c r="P28" s="274">
        <v>750127</v>
      </c>
      <c r="Q28" s="633">
        <v>259167</v>
      </c>
      <c r="R28" s="274">
        <v>501508</v>
      </c>
      <c r="S28" s="660">
        <v>252863</v>
      </c>
      <c r="T28" s="274">
        <v>664471</v>
      </c>
      <c r="U28" s="660">
        <v>643173</v>
      </c>
      <c r="V28" s="274">
        <v>430220</v>
      </c>
      <c r="W28" s="660">
        <v>29671</v>
      </c>
      <c r="X28" s="274">
        <v>290882</v>
      </c>
      <c r="Y28" s="314">
        <v>341562</v>
      </c>
      <c r="Z28" s="274">
        <v>8139189</v>
      </c>
      <c r="AA28" s="633">
        <v>5440143</v>
      </c>
      <c r="AB28" s="274">
        <v>3196372</v>
      </c>
      <c r="AC28" s="633">
        <v>941638</v>
      </c>
      <c r="AD28" s="274">
        <v>1937512</v>
      </c>
      <c r="AE28" s="660">
        <v>940802</v>
      </c>
      <c r="AF28" s="274">
        <v>2901184</v>
      </c>
      <c r="AG28" s="660">
        <v>2843852</v>
      </c>
      <c r="AH28" s="274">
        <v>1924313</v>
      </c>
      <c r="AI28" s="660">
        <v>115464</v>
      </c>
      <c r="AJ28" s="274">
        <v>1376180</v>
      </c>
      <c r="AK28" s="321">
        <v>1540025</v>
      </c>
    </row>
    <row r="29" spans="1:37" s="71" customFormat="1" ht="13.5" customHeight="1" x14ac:dyDescent="0.2">
      <c r="A29" s="287" t="s">
        <v>257</v>
      </c>
      <c r="B29" s="274">
        <v>170378</v>
      </c>
      <c r="C29" s="633">
        <v>113026</v>
      </c>
      <c r="D29" s="274">
        <v>62700</v>
      </c>
      <c r="E29" s="633">
        <v>20723</v>
      </c>
      <c r="F29" s="274">
        <v>36809</v>
      </c>
      <c r="G29" s="660">
        <v>20804</v>
      </c>
      <c r="H29" s="274">
        <v>72600</v>
      </c>
      <c r="I29" s="660">
        <v>59599</v>
      </c>
      <c r="J29" s="274">
        <v>37382</v>
      </c>
      <c r="K29" s="660">
        <v>1805</v>
      </c>
      <c r="L29" s="274">
        <v>23587</v>
      </c>
      <c r="M29" s="314">
        <v>30818</v>
      </c>
      <c r="N29" s="274">
        <v>1863902</v>
      </c>
      <c r="O29" s="633">
        <v>1268399</v>
      </c>
      <c r="P29" s="274">
        <v>734463</v>
      </c>
      <c r="Q29" s="633">
        <v>271072</v>
      </c>
      <c r="R29" s="274">
        <v>498974</v>
      </c>
      <c r="S29" s="660">
        <v>276101</v>
      </c>
      <c r="T29" s="274">
        <v>632328</v>
      </c>
      <c r="U29" s="660">
        <v>622584</v>
      </c>
      <c r="V29" s="274">
        <v>409399</v>
      </c>
      <c r="W29" s="660">
        <v>37779</v>
      </c>
      <c r="X29" s="274">
        <v>323201</v>
      </c>
      <c r="Y29" s="314">
        <v>331935</v>
      </c>
      <c r="Z29" s="274">
        <v>8136705</v>
      </c>
      <c r="AA29" s="633">
        <v>5600513</v>
      </c>
      <c r="AB29" s="274">
        <v>3198233</v>
      </c>
      <c r="AC29" s="633">
        <v>994621</v>
      </c>
      <c r="AD29" s="274">
        <v>1945717</v>
      </c>
      <c r="AE29" s="660">
        <v>1019442</v>
      </c>
      <c r="AF29" s="274">
        <v>2870875</v>
      </c>
      <c r="AG29" s="660">
        <v>2793881</v>
      </c>
      <c r="AH29" s="274">
        <v>1912490</v>
      </c>
      <c r="AI29" s="660">
        <v>138111</v>
      </c>
      <c r="AJ29" s="274">
        <v>1407623</v>
      </c>
      <c r="AK29" s="321">
        <v>1649079</v>
      </c>
    </row>
    <row r="30" spans="1:37" s="71" customFormat="1" ht="13.5" customHeight="1" x14ac:dyDescent="0.2">
      <c r="A30" s="287" t="s">
        <v>258</v>
      </c>
      <c r="B30" s="274">
        <v>169031</v>
      </c>
      <c r="C30" s="633">
        <v>114467</v>
      </c>
      <c r="D30" s="274">
        <v>66793</v>
      </c>
      <c r="E30" s="633">
        <v>21644</v>
      </c>
      <c r="F30" s="274">
        <v>36085</v>
      </c>
      <c r="G30" s="660">
        <v>22724</v>
      </c>
      <c r="H30" s="274">
        <v>66005</v>
      </c>
      <c r="I30" s="660">
        <v>57356</v>
      </c>
      <c r="J30" s="274">
        <v>38962</v>
      </c>
      <c r="K30" s="660">
        <v>2791</v>
      </c>
      <c r="L30" s="274">
        <v>27979</v>
      </c>
      <c r="M30" s="314">
        <v>31596</v>
      </c>
      <c r="N30" s="274">
        <v>1855769</v>
      </c>
      <c r="O30" s="633">
        <v>1229971</v>
      </c>
      <c r="P30" s="274">
        <v>714570</v>
      </c>
      <c r="Q30" s="633">
        <v>262483</v>
      </c>
      <c r="R30" s="274">
        <v>482930</v>
      </c>
      <c r="S30" s="660">
        <v>265554</v>
      </c>
      <c r="T30" s="274">
        <v>650504</v>
      </c>
      <c r="U30" s="660">
        <v>631864</v>
      </c>
      <c r="V30" s="274">
        <v>395901</v>
      </c>
      <c r="W30" s="660">
        <v>25337</v>
      </c>
      <c r="X30" s="274">
        <v>326434</v>
      </c>
      <c r="Y30" s="314">
        <v>307216</v>
      </c>
      <c r="Z30" s="274">
        <v>8077831</v>
      </c>
      <c r="AA30" s="633">
        <v>5534636</v>
      </c>
      <c r="AB30" s="274">
        <v>3112930</v>
      </c>
      <c r="AC30" s="633">
        <v>972394</v>
      </c>
      <c r="AD30" s="274">
        <v>1890425</v>
      </c>
      <c r="AE30" s="660">
        <v>1000199</v>
      </c>
      <c r="AF30" s="274">
        <v>2834661</v>
      </c>
      <c r="AG30" s="660">
        <v>2878622</v>
      </c>
      <c r="AH30" s="274">
        <v>1905988</v>
      </c>
      <c r="AI30" s="660">
        <v>105658</v>
      </c>
      <c r="AJ30" s="274">
        <v>1445226</v>
      </c>
      <c r="AK30" s="321">
        <v>1550157</v>
      </c>
    </row>
    <row r="31" spans="1:37" s="71" customFormat="1" ht="13.5" customHeight="1" x14ac:dyDescent="0.2">
      <c r="A31" s="287" t="s">
        <v>259</v>
      </c>
      <c r="B31" s="274">
        <v>172704</v>
      </c>
      <c r="C31" s="633">
        <v>115056</v>
      </c>
      <c r="D31" s="274">
        <v>68980</v>
      </c>
      <c r="E31" s="633">
        <v>24399</v>
      </c>
      <c r="F31" s="274">
        <v>38073</v>
      </c>
      <c r="G31" s="660">
        <v>22930</v>
      </c>
      <c r="H31" s="274">
        <v>70266</v>
      </c>
      <c r="I31" s="660">
        <v>61670</v>
      </c>
      <c r="J31" s="274">
        <v>40202</v>
      </c>
      <c r="K31" s="660">
        <v>1734</v>
      </c>
      <c r="L31" s="274">
        <v>24163</v>
      </c>
      <c r="M31" s="314">
        <v>28722</v>
      </c>
      <c r="N31" s="274">
        <v>1909968</v>
      </c>
      <c r="O31" s="633">
        <v>1253910</v>
      </c>
      <c r="P31" s="274">
        <v>763887</v>
      </c>
      <c r="Q31" s="633">
        <v>261262</v>
      </c>
      <c r="R31" s="274">
        <v>497277</v>
      </c>
      <c r="S31" s="660">
        <v>268081</v>
      </c>
      <c r="T31" s="274">
        <v>698085</v>
      </c>
      <c r="U31" s="660">
        <v>629255</v>
      </c>
      <c r="V31" s="274">
        <v>415982</v>
      </c>
      <c r="W31" s="660">
        <v>32026</v>
      </c>
      <c r="X31" s="274">
        <v>298624</v>
      </c>
      <c r="Y31" s="314">
        <v>324548</v>
      </c>
      <c r="Z31" s="274">
        <v>8034379</v>
      </c>
      <c r="AA31" s="633">
        <v>5422122</v>
      </c>
      <c r="AB31" s="274">
        <v>3085969</v>
      </c>
      <c r="AC31" s="633">
        <v>933856</v>
      </c>
      <c r="AD31" s="274">
        <v>1908471</v>
      </c>
      <c r="AE31" s="660">
        <v>1039504</v>
      </c>
      <c r="AF31" s="274">
        <v>2873173</v>
      </c>
      <c r="AG31" s="660">
        <v>2817938</v>
      </c>
      <c r="AH31" s="274">
        <v>1859514</v>
      </c>
      <c r="AI31" s="660">
        <v>130512</v>
      </c>
      <c r="AJ31" s="274">
        <v>1393221</v>
      </c>
      <c r="AK31" s="321">
        <v>1434168</v>
      </c>
    </row>
    <row r="32" spans="1:37" s="71" customFormat="1" ht="13.5" customHeight="1" x14ac:dyDescent="0.2">
      <c r="A32" s="287" t="s">
        <v>260</v>
      </c>
      <c r="B32" s="274">
        <v>174878</v>
      </c>
      <c r="C32" s="633">
        <v>117362</v>
      </c>
      <c r="D32" s="274">
        <v>68294</v>
      </c>
      <c r="E32" s="633">
        <v>25787</v>
      </c>
      <c r="F32" s="274">
        <v>40253</v>
      </c>
      <c r="G32" s="660">
        <v>22409</v>
      </c>
      <c r="H32" s="274">
        <v>77198</v>
      </c>
      <c r="I32" s="660">
        <v>63312</v>
      </c>
      <c r="J32" s="274">
        <v>39683</v>
      </c>
      <c r="K32" s="660">
        <v>1407</v>
      </c>
      <c r="L32" s="274">
        <v>17744</v>
      </c>
      <c r="M32" s="314">
        <v>30234</v>
      </c>
      <c r="N32" s="274">
        <v>1896429</v>
      </c>
      <c r="O32" s="633">
        <v>1271946</v>
      </c>
      <c r="P32" s="274">
        <v>752397</v>
      </c>
      <c r="Q32" s="633">
        <v>267746</v>
      </c>
      <c r="R32" s="274">
        <v>503037</v>
      </c>
      <c r="S32" s="660">
        <v>270522</v>
      </c>
      <c r="T32" s="274">
        <v>665247</v>
      </c>
      <c r="U32" s="660">
        <v>617161</v>
      </c>
      <c r="V32" s="274">
        <v>434348</v>
      </c>
      <c r="W32" s="660">
        <v>33790</v>
      </c>
      <c r="X32" s="274">
        <v>293797</v>
      </c>
      <c r="Y32" s="314">
        <v>350473</v>
      </c>
      <c r="Z32" s="274">
        <v>8182119</v>
      </c>
      <c r="AA32" s="633">
        <v>5455477</v>
      </c>
      <c r="AB32" s="274">
        <v>3206293</v>
      </c>
      <c r="AC32" s="633">
        <v>966580</v>
      </c>
      <c r="AD32" s="274">
        <v>1923607</v>
      </c>
      <c r="AE32" s="660">
        <v>1020486</v>
      </c>
      <c r="AF32" s="274">
        <v>2938543</v>
      </c>
      <c r="AG32" s="660">
        <v>2748670</v>
      </c>
      <c r="AH32" s="274">
        <v>1925568</v>
      </c>
      <c r="AI32" s="660">
        <v>101141</v>
      </c>
      <c r="AJ32" s="274">
        <v>1394401</v>
      </c>
      <c r="AK32" s="321">
        <v>1585180</v>
      </c>
    </row>
    <row r="33" spans="1:37" s="71" customFormat="1" ht="13.5" customHeight="1" x14ac:dyDescent="0.2">
      <c r="A33" s="287" t="s">
        <v>261</v>
      </c>
      <c r="B33" s="274">
        <v>173765</v>
      </c>
      <c r="C33" s="633">
        <v>121353</v>
      </c>
      <c r="D33" s="274">
        <v>73039</v>
      </c>
      <c r="E33" s="633">
        <v>22992</v>
      </c>
      <c r="F33" s="274">
        <v>39029</v>
      </c>
      <c r="G33" s="660">
        <v>23066</v>
      </c>
      <c r="H33" s="274">
        <v>71575</v>
      </c>
      <c r="I33" s="660">
        <v>70039</v>
      </c>
      <c r="J33" s="274">
        <v>43280</v>
      </c>
      <c r="K33" s="660">
        <v>2813</v>
      </c>
      <c r="L33" s="274">
        <v>19881</v>
      </c>
      <c r="M33" s="314">
        <v>25435</v>
      </c>
      <c r="N33" s="274">
        <v>1872208</v>
      </c>
      <c r="O33" s="633">
        <v>1286772</v>
      </c>
      <c r="P33" s="274">
        <v>732911</v>
      </c>
      <c r="Q33" s="633">
        <v>283060</v>
      </c>
      <c r="R33" s="274">
        <v>504115</v>
      </c>
      <c r="S33" s="660">
        <v>281191</v>
      </c>
      <c r="T33" s="274">
        <v>631605</v>
      </c>
      <c r="U33" s="660">
        <v>637484</v>
      </c>
      <c r="V33" s="274">
        <v>427341</v>
      </c>
      <c r="W33" s="660">
        <v>29623</v>
      </c>
      <c r="X33" s="274">
        <v>308779</v>
      </c>
      <c r="Y33" s="314">
        <v>338474</v>
      </c>
      <c r="Z33" s="274">
        <v>8226656</v>
      </c>
      <c r="AA33" s="633">
        <v>5564274</v>
      </c>
      <c r="AB33" s="274">
        <v>3271534</v>
      </c>
      <c r="AC33" s="633">
        <v>988825</v>
      </c>
      <c r="AD33" s="274">
        <v>1990998</v>
      </c>
      <c r="AE33" s="660">
        <v>1045615</v>
      </c>
      <c r="AF33" s="274">
        <v>2860373</v>
      </c>
      <c r="AG33" s="660">
        <v>2841429</v>
      </c>
      <c r="AH33" s="274">
        <v>2022976</v>
      </c>
      <c r="AI33" s="660">
        <v>108376</v>
      </c>
      <c r="AJ33" s="274">
        <v>1351941</v>
      </c>
      <c r="AK33" s="321">
        <v>1568854</v>
      </c>
    </row>
    <row r="34" spans="1:37" s="71" customFormat="1" ht="13.5" customHeight="1" x14ac:dyDescent="0.2">
      <c r="A34" s="287" t="s">
        <v>262</v>
      </c>
      <c r="B34" s="274">
        <v>173465</v>
      </c>
      <c r="C34" s="633">
        <v>117215</v>
      </c>
      <c r="D34" s="274">
        <v>70412</v>
      </c>
      <c r="E34" s="633">
        <v>22536</v>
      </c>
      <c r="F34" s="274">
        <v>39540</v>
      </c>
      <c r="G34" s="660">
        <v>22553</v>
      </c>
      <c r="H34" s="274">
        <v>65039</v>
      </c>
      <c r="I34" s="660">
        <v>65937</v>
      </c>
      <c r="J34" s="274">
        <v>42975</v>
      </c>
      <c r="K34" s="660">
        <v>2176</v>
      </c>
      <c r="L34" s="274">
        <v>25911</v>
      </c>
      <c r="M34" s="314">
        <v>26549</v>
      </c>
      <c r="N34" s="274">
        <v>1876674</v>
      </c>
      <c r="O34" s="633">
        <v>1248537</v>
      </c>
      <c r="P34" s="274">
        <v>710596</v>
      </c>
      <c r="Q34" s="633">
        <v>282060</v>
      </c>
      <c r="R34" s="274">
        <v>504406</v>
      </c>
      <c r="S34" s="660">
        <v>270498</v>
      </c>
      <c r="T34" s="274">
        <v>643779</v>
      </c>
      <c r="U34" s="660">
        <v>642925</v>
      </c>
      <c r="V34" s="274">
        <v>412431</v>
      </c>
      <c r="W34" s="660">
        <v>28121</v>
      </c>
      <c r="X34" s="274">
        <v>316058</v>
      </c>
      <c r="Y34" s="314">
        <v>306993</v>
      </c>
      <c r="Z34" s="274">
        <v>8166390</v>
      </c>
      <c r="AA34" s="633">
        <v>5489778</v>
      </c>
      <c r="AB34" s="274">
        <v>3137582</v>
      </c>
      <c r="AC34" s="633">
        <v>969114</v>
      </c>
      <c r="AD34" s="274">
        <v>2012176</v>
      </c>
      <c r="AE34" s="660">
        <v>1003358</v>
      </c>
      <c r="AF34" s="274">
        <v>2877771</v>
      </c>
      <c r="AG34" s="660">
        <v>2828432</v>
      </c>
      <c r="AH34" s="274">
        <v>1844952</v>
      </c>
      <c r="AI34" s="660">
        <v>128176</v>
      </c>
      <c r="AJ34" s="274">
        <v>1431491</v>
      </c>
      <c r="AK34" s="321">
        <v>1529812</v>
      </c>
    </row>
    <row r="35" spans="1:37" s="71" customFormat="1" ht="13.5" customHeight="1" x14ac:dyDescent="0.2">
      <c r="A35" s="287" t="s">
        <v>263</v>
      </c>
      <c r="B35" s="274">
        <v>178709</v>
      </c>
      <c r="C35" s="633">
        <v>122903</v>
      </c>
      <c r="D35" s="274">
        <v>78364</v>
      </c>
      <c r="E35" s="633">
        <v>25004</v>
      </c>
      <c r="F35" s="274">
        <v>41978</v>
      </c>
      <c r="G35" s="660">
        <v>21726</v>
      </c>
      <c r="H35" s="274">
        <v>69589</v>
      </c>
      <c r="I35" s="660">
        <v>71025</v>
      </c>
      <c r="J35" s="274">
        <v>44525</v>
      </c>
      <c r="K35" s="660">
        <v>3028</v>
      </c>
      <c r="L35" s="274">
        <v>22617</v>
      </c>
      <c r="M35" s="314">
        <v>27124</v>
      </c>
      <c r="N35" s="274">
        <v>1879818</v>
      </c>
      <c r="O35" s="633">
        <v>1262571</v>
      </c>
      <c r="P35" s="274">
        <v>733175</v>
      </c>
      <c r="Q35" s="633">
        <v>273906</v>
      </c>
      <c r="R35" s="274">
        <v>491442</v>
      </c>
      <c r="S35" s="660">
        <v>271953</v>
      </c>
      <c r="T35" s="274">
        <v>643546</v>
      </c>
      <c r="U35" s="660">
        <v>642685</v>
      </c>
      <c r="V35" s="274">
        <v>432996</v>
      </c>
      <c r="W35" s="660">
        <v>30031</v>
      </c>
      <c r="X35" s="274">
        <v>311834</v>
      </c>
      <c r="Y35" s="314">
        <v>317902</v>
      </c>
      <c r="Z35" s="274">
        <v>8238005</v>
      </c>
      <c r="AA35" s="633">
        <v>5554109</v>
      </c>
      <c r="AB35" s="274">
        <v>3230842</v>
      </c>
      <c r="AC35" s="633">
        <v>998194</v>
      </c>
      <c r="AD35" s="274">
        <v>1909832</v>
      </c>
      <c r="AE35" s="660">
        <v>1030240</v>
      </c>
      <c r="AF35" s="274">
        <v>2931871</v>
      </c>
      <c r="AG35" s="660">
        <v>2835663</v>
      </c>
      <c r="AH35" s="274">
        <v>1968679</v>
      </c>
      <c r="AI35" s="660">
        <v>122925</v>
      </c>
      <c r="AJ35" s="274">
        <v>1427623</v>
      </c>
      <c r="AK35" s="321">
        <v>1565281</v>
      </c>
    </row>
    <row r="36" spans="1:37" s="71" customFormat="1" ht="13.5" customHeight="1" x14ac:dyDescent="0.2">
      <c r="A36" s="287" t="s">
        <v>264</v>
      </c>
      <c r="B36" s="274">
        <v>186099</v>
      </c>
      <c r="C36" s="633">
        <v>125338</v>
      </c>
      <c r="D36" s="274">
        <v>85100</v>
      </c>
      <c r="E36" s="633">
        <v>26468</v>
      </c>
      <c r="F36" s="274">
        <v>47570</v>
      </c>
      <c r="G36" s="660">
        <v>21675</v>
      </c>
      <c r="H36" s="274">
        <v>69622</v>
      </c>
      <c r="I36" s="660">
        <v>78695</v>
      </c>
      <c r="J36" s="274">
        <v>45872</v>
      </c>
      <c r="K36" s="660">
        <v>1748</v>
      </c>
      <c r="L36" s="274">
        <v>23035</v>
      </c>
      <c r="M36" s="314">
        <v>23220</v>
      </c>
      <c r="N36" s="274">
        <v>1904526</v>
      </c>
      <c r="O36" s="633">
        <v>1301322</v>
      </c>
      <c r="P36" s="274">
        <v>734728</v>
      </c>
      <c r="Q36" s="633">
        <v>281910</v>
      </c>
      <c r="R36" s="274">
        <v>501684</v>
      </c>
      <c r="S36" s="660">
        <v>275235</v>
      </c>
      <c r="T36" s="274">
        <v>648139</v>
      </c>
      <c r="U36" s="660">
        <v>644744</v>
      </c>
      <c r="V36" s="274">
        <v>439264</v>
      </c>
      <c r="W36" s="660">
        <v>31112</v>
      </c>
      <c r="X36" s="274">
        <v>315439</v>
      </c>
      <c r="Y36" s="314">
        <v>350231</v>
      </c>
      <c r="Z36" s="274">
        <v>8397571</v>
      </c>
      <c r="AA36" s="633">
        <v>5740856</v>
      </c>
      <c r="AB36" s="274">
        <v>3306660</v>
      </c>
      <c r="AC36" s="633">
        <v>1049813</v>
      </c>
      <c r="AD36" s="274">
        <v>1917944</v>
      </c>
      <c r="AE36" s="660">
        <v>1076747</v>
      </c>
      <c r="AF36" s="274">
        <v>2965089</v>
      </c>
      <c r="AG36" s="660">
        <v>2867231</v>
      </c>
      <c r="AH36" s="274">
        <v>2024674</v>
      </c>
      <c r="AI36" s="660">
        <v>155457</v>
      </c>
      <c r="AJ36" s="274">
        <v>1489864</v>
      </c>
      <c r="AK36" s="321">
        <v>1641421</v>
      </c>
    </row>
    <row r="37" spans="1:37" s="71" customFormat="1" ht="13.5" customHeight="1" x14ac:dyDescent="0.2">
      <c r="A37" s="287" t="s">
        <v>265</v>
      </c>
      <c r="B37" s="274">
        <v>174720</v>
      </c>
      <c r="C37" s="633">
        <v>115999</v>
      </c>
      <c r="D37" s="274">
        <v>67625</v>
      </c>
      <c r="E37" s="633">
        <v>24288</v>
      </c>
      <c r="F37" s="274">
        <v>39799</v>
      </c>
      <c r="G37" s="660">
        <v>21057</v>
      </c>
      <c r="H37" s="274">
        <v>65825</v>
      </c>
      <c r="I37" s="660">
        <v>70365</v>
      </c>
      <c r="J37" s="274">
        <v>39930</v>
      </c>
      <c r="K37" s="660">
        <v>1441</v>
      </c>
      <c r="L37" s="274">
        <v>29166</v>
      </c>
      <c r="M37" s="314">
        <v>23136</v>
      </c>
      <c r="N37" s="274">
        <v>1925195</v>
      </c>
      <c r="O37" s="633">
        <v>1309490</v>
      </c>
      <c r="P37" s="274">
        <v>731698</v>
      </c>
      <c r="Q37" s="633">
        <v>250778</v>
      </c>
      <c r="R37" s="274">
        <v>492566</v>
      </c>
      <c r="S37" s="660">
        <v>282892</v>
      </c>
      <c r="T37" s="274">
        <v>681880</v>
      </c>
      <c r="U37" s="660">
        <v>656781</v>
      </c>
      <c r="V37" s="274">
        <v>426799</v>
      </c>
      <c r="W37" s="660">
        <v>24354</v>
      </c>
      <c r="X37" s="274">
        <v>323950</v>
      </c>
      <c r="Y37" s="314">
        <v>345463</v>
      </c>
      <c r="Z37" s="274">
        <v>8603759</v>
      </c>
      <c r="AA37" s="633">
        <v>5836937</v>
      </c>
      <c r="AB37" s="274">
        <v>3447741</v>
      </c>
      <c r="AC37" s="633">
        <v>1032789</v>
      </c>
      <c r="AD37" s="274">
        <v>1919444</v>
      </c>
      <c r="AE37" s="660">
        <v>1038307</v>
      </c>
      <c r="AF37" s="274">
        <v>3095708</v>
      </c>
      <c r="AG37" s="660">
        <v>3012483</v>
      </c>
      <c r="AH37" s="274">
        <v>2063285</v>
      </c>
      <c r="AI37" s="660">
        <v>134622</v>
      </c>
      <c r="AJ37" s="274">
        <v>1525322</v>
      </c>
      <c r="AK37" s="321">
        <v>1651525</v>
      </c>
    </row>
    <row r="38" spans="1:37" s="71" customFormat="1" ht="13.5" customHeight="1" x14ac:dyDescent="0.2">
      <c r="A38" s="287" t="s">
        <v>266</v>
      </c>
      <c r="B38" s="274">
        <v>171102</v>
      </c>
      <c r="C38" s="633">
        <v>119538</v>
      </c>
      <c r="D38" s="274">
        <v>61198</v>
      </c>
      <c r="E38" s="633">
        <v>26177</v>
      </c>
      <c r="F38" s="274">
        <v>41102</v>
      </c>
      <c r="G38" s="660">
        <v>21369</v>
      </c>
      <c r="H38" s="274">
        <v>69708</v>
      </c>
      <c r="I38" s="660">
        <v>65199</v>
      </c>
      <c r="J38" s="274">
        <v>34561</v>
      </c>
      <c r="K38" s="660">
        <v>1614</v>
      </c>
      <c r="L38" s="274">
        <v>25731</v>
      </c>
      <c r="M38" s="314">
        <v>31356</v>
      </c>
      <c r="N38" s="274">
        <v>1925065</v>
      </c>
      <c r="O38" s="633">
        <v>1340079</v>
      </c>
      <c r="P38" s="274">
        <v>721962</v>
      </c>
      <c r="Q38" s="633">
        <v>265390</v>
      </c>
      <c r="R38" s="274">
        <v>479328</v>
      </c>
      <c r="S38" s="660">
        <v>293338</v>
      </c>
      <c r="T38" s="274">
        <v>684846</v>
      </c>
      <c r="U38" s="660">
        <v>681609</v>
      </c>
      <c r="V38" s="274">
        <v>432621</v>
      </c>
      <c r="W38" s="660">
        <v>29524</v>
      </c>
      <c r="X38" s="274">
        <v>328270</v>
      </c>
      <c r="Y38" s="314">
        <v>335608</v>
      </c>
      <c r="Z38" s="274">
        <v>8710264</v>
      </c>
      <c r="AA38" s="633">
        <v>5957540</v>
      </c>
      <c r="AB38" s="274">
        <v>3412440</v>
      </c>
      <c r="AC38" s="633">
        <v>1114300</v>
      </c>
      <c r="AD38" s="274">
        <v>1918351</v>
      </c>
      <c r="AE38" s="660">
        <v>1082755</v>
      </c>
      <c r="AF38" s="274">
        <v>3216417</v>
      </c>
      <c r="AG38" s="660">
        <v>3146565</v>
      </c>
      <c r="AH38" s="274">
        <v>2054930</v>
      </c>
      <c r="AI38" s="660">
        <v>154567</v>
      </c>
      <c r="AJ38" s="274">
        <v>1520566</v>
      </c>
      <c r="AK38" s="321">
        <v>1573653</v>
      </c>
    </row>
    <row r="39" spans="1:37" s="71" customFormat="1" ht="13.5" customHeight="1" x14ac:dyDescent="0.2">
      <c r="A39" s="287" t="s">
        <v>267</v>
      </c>
      <c r="B39" s="274">
        <v>172240</v>
      </c>
      <c r="C39" s="633">
        <v>123883</v>
      </c>
      <c r="D39" s="274">
        <v>70639</v>
      </c>
      <c r="E39" s="633">
        <v>27556</v>
      </c>
      <c r="F39" s="274">
        <v>44375</v>
      </c>
      <c r="G39" s="660">
        <v>22655</v>
      </c>
      <c r="H39" s="274">
        <v>62717</v>
      </c>
      <c r="I39" s="660">
        <v>65568</v>
      </c>
      <c r="J39" s="274">
        <v>41741</v>
      </c>
      <c r="K39" s="660">
        <v>1826</v>
      </c>
      <c r="L39" s="274">
        <v>23407</v>
      </c>
      <c r="M39" s="314">
        <v>33834</v>
      </c>
      <c r="N39" s="274">
        <v>1927391</v>
      </c>
      <c r="O39" s="633">
        <v>1355261</v>
      </c>
      <c r="P39" s="274">
        <v>719852</v>
      </c>
      <c r="Q39" s="633">
        <v>255253</v>
      </c>
      <c r="R39" s="274">
        <v>499287</v>
      </c>
      <c r="S39" s="660">
        <v>277779</v>
      </c>
      <c r="T39" s="274">
        <v>699293</v>
      </c>
      <c r="U39" s="660">
        <v>708806</v>
      </c>
      <c r="V39" s="274">
        <v>416695</v>
      </c>
      <c r="W39" s="660">
        <v>24486</v>
      </c>
      <c r="X39" s="274">
        <v>312116</v>
      </c>
      <c r="Y39" s="314">
        <v>344190</v>
      </c>
      <c r="Z39" s="274">
        <v>8708253</v>
      </c>
      <c r="AA39" s="633">
        <v>6004095</v>
      </c>
      <c r="AB39" s="274">
        <v>3398640</v>
      </c>
      <c r="AC39" s="633">
        <v>1143665</v>
      </c>
      <c r="AD39" s="274">
        <v>1937977</v>
      </c>
      <c r="AE39" s="660">
        <v>1042355</v>
      </c>
      <c r="AF39" s="274">
        <v>3231122</v>
      </c>
      <c r="AG39" s="660">
        <v>3189950</v>
      </c>
      <c r="AH39" s="274">
        <v>2025449</v>
      </c>
      <c r="AI39" s="660">
        <v>138168</v>
      </c>
      <c r="AJ39" s="274">
        <v>1513705</v>
      </c>
      <c r="AK39" s="321">
        <v>1633622</v>
      </c>
    </row>
    <row r="40" spans="1:37" s="71" customFormat="1" ht="13.5" customHeight="1" x14ac:dyDescent="0.2">
      <c r="A40" s="287" t="s">
        <v>268</v>
      </c>
      <c r="B40" s="274">
        <v>176314</v>
      </c>
      <c r="C40" s="633">
        <v>122926</v>
      </c>
      <c r="D40" s="274">
        <v>71106</v>
      </c>
      <c r="E40" s="633">
        <v>28118</v>
      </c>
      <c r="F40" s="274">
        <v>44349</v>
      </c>
      <c r="G40" s="660">
        <v>24280</v>
      </c>
      <c r="H40" s="274">
        <v>62448</v>
      </c>
      <c r="I40" s="660">
        <v>73771</v>
      </c>
      <c r="J40" s="274">
        <v>43674</v>
      </c>
      <c r="K40" s="660">
        <v>1557</v>
      </c>
      <c r="L40" s="274">
        <v>25843</v>
      </c>
      <c r="M40" s="314">
        <v>23318</v>
      </c>
      <c r="N40" s="274">
        <v>1954930</v>
      </c>
      <c r="O40" s="633">
        <v>1346963</v>
      </c>
      <c r="P40" s="274">
        <v>737358</v>
      </c>
      <c r="Q40" s="633">
        <v>268931</v>
      </c>
      <c r="R40" s="274">
        <v>500860</v>
      </c>
      <c r="S40" s="660">
        <v>289940</v>
      </c>
      <c r="T40" s="274">
        <v>690003</v>
      </c>
      <c r="U40" s="660">
        <v>696705</v>
      </c>
      <c r="V40" s="274">
        <v>435164</v>
      </c>
      <c r="W40" s="660">
        <v>26999</v>
      </c>
      <c r="X40" s="274">
        <v>328903</v>
      </c>
      <c r="Y40" s="314">
        <v>333319</v>
      </c>
      <c r="Z40" s="274">
        <v>8602622</v>
      </c>
      <c r="AA40" s="633">
        <v>6009259</v>
      </c>
      <c r="AB40" s="274">
        <v>3356547</v>
      </c>
      <c r="AC40" s="633">
        <v>1166002</v>
      </c>
      <c r="AD40" s="274">
        <v>1934443</v>
      </c>
      <c r="AE40" s="660">
        <v>1037101</v>
      </c>
      <c r="AF40" s="274">
        <v>3062760</v>
      </c>
      <c r="AG40" s="660">
        <v>3085487</v>
      </c>
      <c r="AH40" s="274">
        <v>2069935</v>
      </c>
      <c r="AI40" s="660">
        <v>147489</v>
      </c>
      <c r="AJ40" s="274">
        <v>1535484</v>
      </c>
      <c r="AK40" s="321">
        <v>1739182</v>
      </c>
    </row>
    <row r="41" spans="1:37" s="71" customFormat="1" ht="13.5" customHeight="1" x14ac:dyDescent="0.2">
      <c r="A41" s="287" t="s">
        <v>269</v>
      </c>
      <c r="B41" s="274">
        <v>178339</v>
      </c>
      <c r="C41" s="633">
        <v>121141</v>
      </c>
      <c r="D41" s="274">
        <v>68283</v>
      </c>
      <c r="E41" s="633">
        <v>29656</v>
      </c>
      <c r="F41" s="274">
        <v>42438</v>
      </c>
      <c r="G41" s="660">
        <v>22128</v>
      </c>
      <c r="H41" s="274">
        <v>64459</v>
      </c>
      <c r="I41" s="660">
        <v>68837</v>
      </c>
      <c r="J41" s="274">
        <v>38307</v>
      </c>
      <c r="K41" s="660">
        <v>4001</v>
      </c>
      <c r="L41" s="274">
        <v>33135</v>
      </c>
      <c r="M41" s="314">
        <v>26175</v>
      </c>
      <c r="N41" s="274">
        <v>1956477</v>
      </c>
      <c r="O41" s="633">
        <v>1357723</v>
      </c>
      <c r="P41" s="274">
        <v>753560</v>
      </c>
      <c r="Q41" s="633">
        <v>277551</v>
      </c>
      <c r="R41" s="274">
        <v>505931</v>
      </c>
      <c r="S41" s="660">
        <v>293797</v>
      </c>
      <c r="T41" s="274">
        <v>703394</v>
      </c>
      <c r="U41" s="660">
        <v>687513</v>
      </c>
      <c r="V41" s="274">
        <v>423563</v>
      </c>
      <c r="W41" s="660">
        <v>32262</v>
      </c>
      <c r="X41" s="274">
        <v>323589</v>
      </c>
      <c r="Y41" s="314">
        <v>344151</v>
      </c>
      <c r="Z41" s="274">
        <v>8755123</v>
      </c>
      <c r="AA41" s="633">
        <v>6035803</v>
      </c>
      <c r="AB41" s="274">
        <v>3441764</v>
      </c>
      <c r="AC41" s="633">
        <v>1159015</v>
      </c>
      <c r="AD41" s="274">
        <v>2060616</v>
      </c>
      <c r="AE41" s="660">
        <v>1094529</v>
      </c>
      <c r="AF41" s="274">
        <v>3102440</v>
      </c>
      <c r="AG41" s="660">
        <v>3103785</v>
      </c>
      <c r="AH41" s="274">
        <v>2032026</v>
      </c>
      <c r="AI41" s="660">
        <v>143421</v>
      </c>
      <c r="AJ41" s="274">
        <v>1560041</v>
      </c>
      <c r="AK41" s="321">
        <v>1694068</v>
      </c>
    </row>
    <row r="42" spans="1:37" s="71" customFormat="1" ht="13.5" customHeight="1" x14ac:dyDescent="0.2">
      <c r="A42" s="287" t="s">
        <v>270</v>
      </c>
      <c r="B42" s="274">
        <v>183175</v>
      </c>
      <c r="C42" s="633">
        <v>119589</v>
      </c>
      <c r="D42" s="274">
        <v>73421</v>
      </c>
      <c r="E42" s="633">
        <v>26702</v>
      </c>
      <c r="F42" s="274">
        <v>41742</v>
      </c>
      <c r="G42" s="660">
        <v>24646</v>
      </c>
      <c r="H42" s="274">
        <v>71419</v>
      </c>
      <c r="I42" s="660">
        <v>62239</v>
      </c>
      <c r="J42" s="274">
        <v>42970</v>
      </c>
      <c r="K42" s="660">
        <v>2892</v>
      </c>
      <c r="L42" s="274">
        <v>27044</v>
      </c>
      <c r="M42" s="314">
        <v>29812</v>
      </c>
      <c r="N42" s="274">
        <v>1995599</v>
      </c>
      <c r="O42" s="633">
        <v>1363028</v>
      </c>
      <c r="P42" s="274">
        <v>791805</v>
      </c>
      <c r="Q42" s="633">
        <v>269683</v>
      </c>
      <c r="R42" s="274">
        <v>518764</v>
      </c>
      <c r="S42" s="660">
        <v>304081</v>
      </c>
      <c r="T42" s="274">
        <v>730697</v>
      </c>
      <c r="U42" s="660">
        <v>687612</v>
      </c>
      <c r="V42" s="274">
        <v>428518</v>
      </c>
      <c r="W42" s="660">
        <v>26148</v>
      </c>
      <c r="X42" s="274">
        <v>317620</v>
      </c>
      <c r="Y42" s="314">
        <v>345187</v>
      </c>
      <c r="Z42" s="274">
        <v>8844649</v>
      </c>
      <c r="AA42" s="633">
        <v>6048809</v>
      </c>
      <c r="AB42" s="274">
        <v>3489142</v>
      </c>
      <c r="AC42" s="633">
        <v>1138280</v>
      </c>
      <c r="AD42" s="274">
        <v>2051523</v>
      </c>
      <c r="AE42" s="660">
        <v>1113653</v>
      </c>
      <c r="AF42" s="274">
        <v>3250808</v>
      </c>
      <c r="AG42" s="660">
        <v>3173986</v>
      </c>
      <c r="AH42" s="274">
        <v>2039629</v>
      </c>
      <c r="AI42" s="660">
        <v>145567</v>
      </c>
      <c r="AJ42" s="274">
        <v>1502689</v>
      </c>
      <c r="AK42" s="321">
        <v>1615603</v>
      </c>
    </row>
    <row r="43" spans="1:37" s="71" customFormat="1" ht="13.5" customHeight="1" x14ac:dyDescent="0.2">
      <c r="A43" s="287" t="s">
        <v>271</v>
      </c>
      <c r="B43" s="274" t="e">
        <v>#N/A</v>
      </c>
      <c r="C43" s="633" t="e">
        <v>#N/A</v>
      </c>
      <c r="D43" s="274" t="e">
        <v>#N/A</v>
      </c>
      <c r="E43" s="633" t="e">
        <v>#N/A</v>
      </c>
      <c r="F43" s="274" t="e">
        <v>#N/A</v>
      </c>
      <c r="G43" s="660" t="e">
        <v>#N/A</v>
      </c>
      <c r="H43" s="274" t="e">
        <v>#N/A</v>
      </c>
      <c r="I43" s="660" t="e">
        <v>#N/A</v>
      </c>
      <c r="J43" s="274" t="e">
        <v>#N/A</v>
      </c>
      <c r="K43" s="660" t="e">
        <v>#N/A</v>
      </c>
      <c r="L43" s="274" t="e">
        <v>#N/A</v>
      </c>
      <c r="M43" s="314" t="e">
        <v>#N/A</v>
      </c>
      <c r="N43" s="274" t="e">
        <v>#N/A</v>
      </c>
      <c r="O43" s="633" t="e">
        <v>#N/A</v>
      </c>
      <c r="P43" s="274" t="e">
        <v>#N/A</v>
      </c>
      <c r="Q43" s="633" t="e">
        <v>#N/A</v>
      </c>
      <c r="R43" s="274" t="e">
        <v>#N/A</v>
      </c>
      <c r="S43" s="660" t="e">
        <v>#N/A</v>
      </c>
      <c r="T43" s="274" t="e">
        <v>#N/A</v>
      </c>
      <c r="U43" s="660" t="e">
        <v>#N/A</v>
      </c>
      <c r="V43" s="274" t="e">
        <v>#N/A</v>
      </c>
      <c r="W43" s="660" t="e">
        <v>#N/A</v>
      </c>
      <c r="X43" s="274" t="e">
        <v>#N/A</v>
      </c>
      <c r="Y43" s="314" t="e">
        <v>#N/A</v>
      </c>
      <c r="Z43" s="274" t="e">
        <v>#N/A</v>
      </c>
      <c r="AA43" s="633" t="e">
        <v>#N/A</v>
      </c>
      <c r="AB43" s="274" t="e">
        <v>#N/A</v>
      </c>
      <c r="AC43" s="633" t="e">
        <v>#N/A</v>
      </c>
      <c r="AD43" s="274" t="e">
        <v>#N/A</v>
      </c>
      <c r="AE43" s="660" t="e">
        <v>#N/A</v>
      </c>
      <c r="AF43" s="274" t="e">
        <v>#N/A</v>
      </c>
      <c r="AG43" s="660" t="e">
        <v>#N/A</v>
      </c>
      <c r="AH43" s="274" t="e">
        <v>#N/A</v>
      </c>
      <c r="AI43" s="660" t="e">
        <v>#N/A</v>
      </c>
      <c r="AJ43" s="274" t="e">
        <v>#N/A</v>
      </c>
      <c r="AK43" s="321" t="e">
        <v>#N/A</v>
      </c>
    </row>
    <row r="44" spans="1:37" s="71" customFormat="1" ht="13.5" customHeight="1" x14ac:dyDescent="0.2">
      <c r="A44" s="287" t="s">
        <v>272</v>
      </c>
      <c r="B44" s="274" t="e">
        <v>#N/A</v>
      </c>
      <c r="C44" s="633" t="e">
        <v>#N/A</v>
      </c>
      <c r="D44" s="274" t="e">
        <v>#N/A</v>
      </c>
      <c r="E44" s="633" t="e">
        <v>#N/A</v>
      </c>
      <c r="F44" s="274" t="e">
        <v>#N/A</v>
      </c>
      <c r="G44" s="660" t="e">
        <v>#N/A</v>
      </c>
      <c r="H44" s="274" t="e">
        <v>#N/A</v>
      </c>
      <c r="I44" s="660" t="e">
        <v>#N/A</v>
      </c>
      <c r="J44" s="274" t="e">
        <v>#N/A</v>
      </c>
      <c r="K44" s="660" t="e">
        <v>#N/A</v>
      </c>
      <c r="L44" s="274" t="e">
        <v>#N/A</v>
      </c>
      <c r="M44" s="314" t="e">
        <v>#N/A</v>
      </c>
      <c r="N44" s="274" t="e">
        <v>#N/A</v>
      </c>
      <c r="O44" s="633" t="e">
        <v>#N/A</v>
      </c>
      <c r="P44" s="274" t="e">
        <v>#N/A</v>
      </c>
      <c r="Q44" s="633" t="e">
        <v>#N/A</v>
      </c>
      <c r="R44" s="274" t="e">
        <v>#N/A</v>
      </c>
      <c r="S44" s="660" t="e">
        <v>#N/A</v>
      </c>
      <c r="T44" s="274" t="e">
        <v>#N/A</v>
      </c>
      <c r="U44" s="660" t="e">
        <v>#N/A</v>
      </c>
      <c r="V44" s="274" t="e">
        <v>#N/A</v>
      </c>
      <c r="W44" s="660" t="e">
        <v>#N/A</v>
      </c>
      <c r="X44" s="274" t="e">
        <v>#N/A</v>
      </c>
      <c r="Y44" s="314" t="e">
        <v>#N/A</v>
      </c>
      <c r="Z44" s="274" t="e">
        <v>#N/A</v>
      </c>
      <c r="AA44" s="633" t="e">
        <v>#N/A</v>
      </c>
      <c r="AB44" s="274" t="e">
        <v>#N/A</v>
      </c>
      <c r="AC44" s="633" t="e">
        <v>#N/A</v>
      </c>
      <c r="AD44" s="274" t="e">
        <v>#N/A</v>
      </c>
      <c r="AE44" s="660" t="e">
        <v>#N/A</v>
      </c>
      <c r="AF44" s="274" t="e">
        <v>#N/A</v>
      </c>
      <c r="AG44" s="660" t="e">
        <v>#N/A</v>
      </c>
      <c r="AH44" s="274" t="e">
        <v>#N/A</v>
      </c>
      <c r="AI44" s="660" t="e">
        <v>#N/A</v>
      </c>
      <c r="AJ44" s="274" t="e">
        <v>#N/A</v>
      </c>
      <c r="AK44" s="321" t="e">
        <v>#N/A</v>
      </c>
    </row>
    <row r="45" spans="1:37" s="71" customFormat="1" ht="13.5" customHeight="1" x14ac:dyDescent="0.2">
      <c r="A45" s="287" t="s">
        <v>273</v>
      </c>
      <c r="B45" s="274" t="e">
        <v>#N/A</v>
      </c>
      <c r="C45" s="633" t="e">
        <v>#N/A</v>
      </c>
      <c r="D45" s="274" t="e">
        <v>#N/A</v>
      </c>
      <c r="E45" s="633" t="e">
        <v>#N/A</v>
      </c>
      <c r="F45" s="274" t="e">
        <v>#N/A</v>
      </c>
      <c r="G45" s="660" t="e">
        <v>#N/A</v>
      </c>
      <c r="H45" s="274" t="e">
        <v>#N/A</v>
      </c>
      <c r="I45" s="660" t="e">
        <v>#N/A</v>
      </c>
      <c r="J45" s="274" t="e">
        <v>#N/A</v>
      </c>
      <c r="K45" s="660" t="e">
        <v>#N/A</v>
      </c>
      <c r="L45" s="274" t="e">
        <v>#N/A</v>
      </c>
      <c r="M45" s="314" t="e">
        <v>#N/A</v>
      </c>
      <c r="N45" s="274" t="e">
        <v>#N/A</v>
      </c>
      <c r="O45" s="633" t="e">
        <v>#N/A</v>
      </c>
      <c r="P45" s="274" t="e">
        <v>#N/A</v>
      </c>
      <c r="Q45" s="633" t="e">
        <v>#N/A</v>
      </c>
      <c r="R45" s="274" t="e">
        <v>#N/A</v>
      </c>
      <c r="S45" s="660" t="e">
        <v>#N/A</v>
      </c>
      <c r="T45" s="274" t="e">
        <v>#N/A</v>
      </c>
      <c r="U45" s="660" t="e">
        <v>#N/A</v>
      </c>
      <c r="V45" s="274" t="e">
        <v>#N/A</v>
      </c>
      <c r="W45" s="660" t="e">
        <v>#N/A</v>
      </c>
      <c r="X45" s="274" t="e">
        <v>#N/A</v>
      </c>
      <c r="Y45" s="314" t="e">
        <v>#N/A</v>
      </c>
      <c r="Z45" s="274" t="e">
        <v>#N/A</v>
      </c>
      <c r="AA45" s="633" t="e">
        <v>#N/A</v>
      </c>
      <c r="AB45" s="274" t="e">
        <v>#N/A</v>
      </c>
      <c r="AC45" s="633" t="e">
        <v>#N/A</v>
      </c>
      <c r="AD45" s="274" t="e">
        <v>#N/A</v>
      </c>
      <c r="AE45" s="660" t="e">
        <v>#N/A</v>
      </c>
      <c r="AF45" s="274" t="e">
        <v>#N/A</v>
      </c>
      <c r="AG45" s="660" t="e">
        <v>#N/A</v>
      </c>
      <c r="AH45" s="274" t="e">
        <v>#N/A</v>
      </c>
      <c r="AI45" s="660" t="e">
        <v>#N/A</v>
      </c>
      <c r="AJ45" s="274" t="e">
        <v>#N/A</v>
      </c>
      <c r="AK45" s="321" t="e">
        <v>#N/A</v>
      </c>
    </row>
    <row r="46" spans="1:37" x14ac:dyDescent="0.2">
      <c r="A46" s="212" t="s">
        <v>274</v>
      </c>
      <c r="B46" s="274">
        <v>185109</v>
      </c>
      <c r="C46" s="633">
        <v>117261</v>
      </c>
      <c r="D46" s="274">
        <v>70366</v>
      </c>
      <c r="E46" s="633">
        <v>28768</v>
      </c>
      <c r="F46" s="274">
        <v>56802</v>
      </c>
      <c r="G46" s="660">
        <v>33780</v>
      </c>
      <c r="H46" s="274">
        <v>64504</v>
      </c>
      <c r="I46" s="660">
        <v>53313</v>
      </c>
      <c r="J46" s="274">
        <v>41064</v>
      </c>
      <c r="K46" s="660">
        <v>3808</v>
      </c>
      <c r="L46" s="274">
        <v>22739</v>
      </c>
      <c r="M46" s="314">
        <v>26360</v>
      </c>
      <c r="N46" s="274">
        <v>1895177</v>
      </c>
      <c r="O46" s="633">
        <v>1306581</v>
      </c>
      <c r="P46" s="274">
        <v>745217</v>
      </c>
      <c r="Q46" s="633">
        <v>280483</v>
      </c>
      <c r="R46" s="274">
        <v>571372</v>
      </c>
      <c r="S46" s="660">
        <v>329675</v>
      </c>
      <c r="T46" s="274">
        <v>669306</v>
      </c>
      <c r="U46" s="660">
        <v>619206</v>
      </c>
      <c r="V46" s="274">
        <v>376620</v>
      </c>
      <c r="W46" s="660">
        <v>28517</v>
      </c>
      <c r="X46" s="274">
        <v>277879</v>
      </c>
      <c r="Y46" s="314">
        <v>329183</v>
      </c>
      <c r="Z46" s="274">
        <v>8724291</v>
      </c>
      <c r="AA46" s="633">
        <v>5936134</v>
      </c>
      <c r="AB46" s="274">
        <v>3323835</v>
      </c>
      <c r="AC46" s="633">
        <v>1151810</v>
      </c>
      <c r="AD46" s="274">
        <v>2426428</v>
      </c>
      <c r="AE46" s="660">
        <v>1278379</v>
      </c>
      <c r="AF46" s="274">
        <v>3072609</v>
      </c>
      <c r="AG46" s="660">
        <v>2923701</v>
      </c>
      <c r="AH46" s="274">
        <v>1805006</v>
      </c>
      <c r="AI46" s="660">
        <v>162194</v>
      </c>
      <c r="AJ46" s="274">
        <v>1420248</v>
      </c>
      <c r="AK46" s="321">
        <v>1571860</v>
      </c>
    </row>
    <row r="47" spans="1:37" x14ac:dyDescent="0.2">
      <c r="A47" s="212" t="s">
        <v>275</v>
      </c>
      <c r="B47" s="274">
        <v>183109</v>
      </c>
      <c r="C47" s="633">
        <v>124706</v>
      </c>
      <c r="D47" s="274">
        <v>74635</v>
      </c>
      <c r="E47" s="633">
        <v>34814</v>
      </c>
      <c r="F47" s="274">
        <v>48999</v>
      </c>
      <c r="G47" s="660">
        <v>29748</v>
      </c>
      <c r="H47" s="274">
        <v>72759</v>
      </c>
      <c r="I47" s="660">
        <v>59690</v>
      </c>
      <c r="J47" s="274">
        <v>40621</v>
      </c>
      <c r="K47" s="660">
        <v>3596</v>
      </c>
      <c r="L47" s="274">
        <v>20730</v>
      </c>
      <c r="M47" s="314">
        <v>31672</v>
      </c>
      <c r="N47" s="274">
        <v>1932867</v>
      </c>
      <c r="O47" s="633">
        <v>1293681</v>
      </c>
      <c r="P47" s="274">
        <v>724352</v>
      </c>
      <c r="Q47" s="633">
        <v>277963</v>
      </c>
      <c r="R47" s="274">
        <v>592272</v>
      </c>
      <c r="S47" s="660">
        <v>318310</v>
      </c>
      <c r="T47" s="274">
        <v>667010</v>
      </c>
      <c r="U47" s="660">
        <v>626165</v>
      </c>
      <c r="V47" s="274">
        <v>372185</v>
      </c>
      <c r="W47" s="660">
        <v>26085</v>
      </c>
      <c r="X47" s="274">
        <v>301400</v>
      </c>
      <c r="Y47" s="314">
        <v>323121</v>
      </c>
      <c r="Z47" s="274">
        <v>8774351</v>
      </c>
      <c r="AA47" s="633">
        <v>5910242</v>
      </c>
      <c r="AB47" s="274">
        <v>3350853</v>
      </c>
      <c r="AC47" s="633">
        <v>1131006</v>
      </c>
      <c r="AD47" s="274">
        <v>2479804</v>
      </c>
      <c r="AE47" s="660">
        <v>1324703</v>
      </c>
      <c r="AF47" s="274">
        <v>3112711</v>
      </c>
      <c r="AG47" s="660">
        <v>2893168</v>
      </c>
      <c r="AH47" s="274">
        <v>1791484</v>
      </c>
      <c r="AI47" s="660">
        <v>126091</v>
      </c>
      <c r="AJ47" s="274">
        <v>1390118</v>
      </c>
      <c r="AK47" s="321">
        <v>1566280</v>
      </c>
    </row>
    <row r="48" spans="1:37" x14ac:dyDescent="0.2">
      <c r="A48" s="212" t="s">
        <v>276</v>
      </c>
      <c r="B48" s="274">
        <v>176780</v>
      </c>
      <c r="C48" s="633">
        <v>115736</v>
      </c>
      <c r="D48" s="274">
        <v>83338</v>
      </c>
      <c r="E48" s="633">
        <v>25790</v>
      </c>
      <c r="F48" s="274">
        <v>49505</v>
      </c>
      <c r="G48" s="660">
        <v>24983</v>
      </c>
      <c r="H48" s="274">
        <v>65988</v>
      </c>
      <c r="I48" s="660">
        <v>60090</v>
      </c>
      <c r="J48" s="274">
        <v>43516</v>
      </c>
      <c r="K48" s="660">
        <v>5402</v>
      </c>
      <c r="L48" s="274">
        <v>17771</v>
      </c>
      <c r="M48" s="314">
        <v>25261</v>
      </c>
      <c r="N48" s="274">
        <v>1927821</v>
      </c>
      <c r="O48" s="633">
        <v>1285041</v>
      </c>
      <c r="P48" s="274">
        <v>761832</v>
      </c>
      <c r="Q48" s="633">
        <v>290604</v>
      </c>
      <c r="R48" s="274">
        <v>584154</v>
      </c>
      <c r="S48" s="660">
        <v>294786</v>
      </c>
      <c r="T48" s="274">
        <v>660862</v>
      </c>
      <c r="U48" s="660">
        <v>632858</v>
      </c>
      <c r="V48" s="274">
        <v>376153</v>
      </c>
      <c r="W48" s="660">
        <v>32343</v>
      </c>
      <c r="X48" s="274">
        <v>306652</v>
      </c>
      <c r="Y48" s="314">
        <v>325054</v>
      </c>
      <c r="Z48" s="274">
        <v>8880224</v>
      </c>
      <c r="AA48" s="633">
        <v>6022105</v>
      </c>
      <c r="AB48" s="274">
        <v>3499317</v>
      </c>
      <c r="AC48" s="633">
        <v>1206763</v>
      </c>
      <c r="AD48" s="274">
        <v>2508860</v>
      </c>
      <c r="AE48" s="660">
        <v>1395689</v>
      </c>
      <c r="AF48" s="274">
        <v>3076416</v>
      </c>
      <c r="AG48" s="660">
        <v>2931491</v>
      </c>
      <c r="AH48" s="274">
        <v>1847091</v>
      </c>
      <c r="AI48" s="660">
        <v>129868</v>
      </c>
      <c r="AJ48" s="274">
        <v>1447857</v>
      </c>
      <c r="AK48" s="321">
        <v>1565057</v>
      </c>
    </row>
    <row r="49" spans="1:37" x14ac:dyDescent="0.2">
      <c r="A49" s="212" t="s">
        <v>277</v>
      </c>
      <c r="B49" s="274">
        <v>184351</v>
      </c>
      <c r="C49" s="633">
        <v>117795</v>
      </c>
      <c r="D49" s="274">
        <v>81679</v>
      </c>
      <c r="E49" s="633">
        <v>25845</v>
      </c>
      <c r="F49" s="274">
        <v>54547</v>
      </c>
      <c r="G49" s="660">
        <v>28899</v>
      </c>
      <c r="H49" s="274">
        <v>65637</v>
      </c>
      <c r="I49" s="660">
        <v>60156</v>
      </c>
      <c r="J49" s="274">
        <v>43160</v>
      </c>
      <c r="K49" s="660">
        <v>2613</v>
      </c>
      <c r="L49" s="274">
        <v>21007</v>
      </c>
      <c r="M49" s="314">
        <v>26127</v>
      </c>
      <c r="N49" s="274">
        <v>1930629</v>
      </c>
      <c r="O49" s="633">
        <v>1315614</v>
      </c>
      <c r="P49" s="274">
        <v>772273</v>
      </c>
      <c r="Q49" s="633">
        <v>288481</v>
      </c>
      <c r="R49" s="274">
        <v>597333</v>
      </c>
      <c r="S49" s="660">
        <v>327417</v>
      </c>
      <c r="T49" s="274">
        <v>662821</v>
      </c>
      <c r="U49" s="660">
        <v>641552</v>
      </c>
      <c r="V49" s="274">
        <v>391120</v>
      </c>
      <c r="W49" s="660">
        <v>31509</v>
      </c>
      <c r="X49" s="274">
        <v>279355</v>
      </c>
      <c r="Y49" s="314">
        <v>315136</v>
      </c>
      <c r="Z49" s="274">
        <v>8897708</v>
      </c>
      <c r="AA49" s="633">
        <v>6000876</v>
      </c>
      <c r="AB49" s="274">
        <v>3459464</v>
      </c>
      <c r="AC49" s="633">
        <v>1203204</v>
      </c>
      <c r="AD49" s="274">
        <v>2492882</v>
      </c>
      <c r="AE49" s="660">
        <v>1331859</v>
      </c>
      <c r="AF49" s="274">
        <v>3127300</v>
      </c>
      <c r="AG49" s="660">
        <v>2935013</v>
      </c>
      <c r="AH49" s="274">
        <v>1842598</v>
      </c>
      <c r="AI49" s="660">
        <v>168316</v>
      </c>
      <c r="AJ49" s="274">
        <v>1434928</v>
      </c>
      <c r="AK49" s="321">
        <v>1565688</v>
      </c>
    </row>
    <row r="50" spans="1:37" x14ac:dyDescent="0.2">
      <c r="A50" s="212" t="s">
        <v>278</v>
      </c>
      <c r="B50" s="274">
        <v>185318</v>
      </c>
      <c r="C50" s="633">
        <v>117315</v>
      </c>
      <c r="D50" s="274">
        <v>72559</v>
      </c>
      <c r="E50" s="633">
        <v>32454</v>
      </c>
      <c r="F50" s="274">
        <v>55890</v>
      </c>
      <c r="G50" s="660">
        <v>27720</v>
      </c>
      <c r="H50" s="274">
        <v>67221</v>
      </c>
      <c r="I50" s="660">
        <v>58380</v>
      </c>
      <c r="J50" s="274">
        <v>36892</v>
      </c>
      <c r="K50" s="660">
        <v>3378</v>
      </c>
      <c r="L50" s="274">
        <v>25315</v>
      </c>
      <c r="M50" s="314">
        <v>27837</v>
      </c>
      <c r="N50" s="274">
        <v>1940779</v>
      </c>
      <c r="O50" s="633">
        <v>1302870</v>
      </c>
      <c r="P50" s="274">
        <v>737771</v>
      </c>
      <c r="Q50" s="633">
        <v>286601</v>
      </c>
      <c r="R50" s="274">
        <v>612316</v>
      </c>
      <c r="S50" s="660">
        <v>347735</v>
      </c>
      <c r="T50" s="274">
        <v>678349</v>
      </c>
      <c r="U50" s="660">
        <v>620041</v>
      </c>
      <c r="V50" s="274">
        <v>352937</v>
      </c>
      <c r="W50" s="660">
        <v>33787</v>
      </c>
      <c r="X50" s="274">
        <v>297177</v>
      </c>
      <c r="Y50" s="314">
        <v>301307</v>
      </c>
      <c r="Z50" s="274">
        <v>8891915</v>
      </c>
      <c r="AA50" s="633">
        <v>6054826</v>
      </c>
      <c r="AB50" s="274">
        <v>3338436</v>
      </c>
      <c r="AC50" s="633">
        <v>1178233</v>
      </c>
      <c r="AD50" s="274">
        <v>2476389</v>
      </c>
      <c r="AE50" s="660">
        <v>1332059</v>
      </c>
      <c r="AF50" s="274">
        <v>3244178</v>
      </c>
      <c r="AG50" s="660">
        <v>2985277</v>
      </c>
      <c r="AH50" s="274">
        <v>1756156</v>
      </c>
      <c r="AI50" s="660">
        <v>152091</v>
      </c>
      <c r="AJ50" s="274">
        <v>1415192</v>
      </c>
      <c r="AK50" s="321">
        <v>1585399</v>
      </c>
    </row>
    <row r="51" spans="1:37" x14ac:dyDescent="0.2">
      <c r="A51" s="212" t="s">
        <v>279</v>
      </c>
      <c r="B51" s="274">
        <v>188536</v>
      </c>
      <c r="C51" s="633">
        <v>111077</v>
      </c>
      <c r="D51" s="274">
        <v>77108</v>
      </c>
      <c r="E51" s="633">
        <v>33883</v>
      </c>
      <c r="F51" s="274">
        <v>48268</v>
      </c>
      <c r="G51" s="660">
        <v>26828</v>
      </c>
      <c r="H51" s="274">
        <v>75463</v>
      </c>
      <c r="I51" s="660">
        <v>52006</v>
      </c>
      <c r="J51" s="274">
        <v>40621</v>
      </c>
      <c r="K51" s="660">
        <v>4694</v>
      </c>
      <c r="L51" s="274">
        <v>24184</v>
      </c>
      <c r="M51" s="314">
        <v>27549</v>
      </c>
      <c r="N51" s="274">
        <v>1949810</v>
      </c>
      <c r="O51" s="633">
        <v>1292943</v>
      </c>
      <c r="P51" s="274">
        <v>729181</v>
      </c>
      <c r="Q51" s="633">
        <v>266774</v>
      </c>
      <c r="R51" s="274">
        <v>606616</v>
      </c>
      <c r="S51" s="660">
        <v>336566</v>
      </c>
      <c r="T51" s="274">
        <v>671485</v>
      </c>
      <c r="U51" s="660">
        <v>605959</v>
      </c>
      <c r="V51" s="274">
        <v>370681</v>
      </c>
      <c r="W51" s="660">
        <v>40225</v>
      </c>
      <c r="X51" s="274">
        <v>301028</v>
      </c>
      <c r="Y51" s="314">
        <v>310193</v>
      </c>
      <c r="Z51" s="274">
        <v>8805679</v>
      </c>
      <c r="AA51" s="633">
        <v>5964868</v>
      </c>
      <c r="AB51" s="274">
        <v>3280085</v>
      </c>
      <c r="AC51" s="633">
        <v>1132829</v>
      </c>
      <c r="AD51" s="274">
        <v>2554597</v>
      </c>
      <c r="AE51" s="660">
        <v>1393778</v>
      </c>
      <c r="AF51" s="274">
        <v>3069010</v>
      </c>
      <c r="AG51" s="660">
        <v>2922848</v>
      </c>
      <c r="AH51" s="274">
        <v>1729127</v>
      </c>
      <c r="AI51" s="660">
        <v>144886</v>
      </c>
      <c r="AJ51" s="274">
        <v>1452945</v>
      </c>
      <c r="AK51" s="321">
        <v>1503189</v>
      </c>
    </row>
    <row r="52" spans="1:37" x14ac:dyDescent="0.2">
      <c r="A52" s="212" t="s">
        <v>280</v>
      </c>
      <c r="B52" s="274">
        <v>180896</v>
      </c>
      <c r="C52" s="633">
        <v>122061</v>
      </c>
      <c r="D52" s="274">
        <v>77844</v>
      </c>
      <c r="E52" s="633">
        <v>24726</v>
      </c>
      <c r="F52" s="274">
        <v>47013</v>
      </c>
      <c r="G52" s="660">
        <v>33676</v>
      </c>
      <c r="H52" s="274">
        <v>74690</v>
      </c>
      <c r="I52" s="660">
        <v>60578</v>
      </c>
      <c r="J52" s="274">
        <v>37916</v>
      </c>
      <c r="K52" s="660">
        <v>2038</v>
      </c>
      <c r="L52" s="274">
        <v>21277</v>
      </c>
      <c r="M52" s="314">
        <v>25769</v>
      </c>
      <c r="N52" s="274">
        <v>1921928</v>
      </c>
      <c r="O52" s="633">
        <v>1305119</v>
      </c>
      <c r="P52" s="274">
        <v>726294</v>
      </c>
      <c r="Q52" s="633">
        <v>278490</v>
      </c>
      <c r="R52" s="274">
        <v>577935</v>
      </c>
      <c r="S52" s="660">
        <v>327958</v>
      </c>
      <c r="T52" s="274">
        <v>682935</v>
      </c>
      <c r="U52" s="660">
        <v>647559</v>
      </c>
      <c r="V52" s="274">
        <v>375077</v>
      </c>
      <c r="W52" s="660">
        <v>31144</v>
      </c>
      <c r="X52" s="274">
        <v>285981</v>
      </c>
      <c r="Y52" s="314">
        <v>298458</v>
      </c>
      <c r="Z52" s="274">
        <v>8790987</v>
      </c>
      <c r="AA52" s="633">
        <v>5984141</v>
      </c>
      <c r="AB52" s="274">
        <v>3343231</v>
      </c>
      <c r="AC52" s="633">
        <v>1200364</v>
      </c>
      <c r="AD52" s="274">
        <v>2553491</v>
      </c>
      <c r="AE52" s="660">
        <v>1375890</v>
      </c>
      <c r="AF52" s="274">
        <v>2987719</v>
      </c>
      <c r="AG52" s="660">
        <v>2898387</v>
      </c>
      <c r="AH52" s="274">
        <v>1750170</v>
      </c>
      <c r="AI52" s="660">
        <v>159036</v>
      </c>
      <c r="AJ52" s="274">
        <v>1499607</v>
      </c>
      <c r="AK52" s="321">
        <v>1550828</v>
      </c>
    </row>
    <row r="53" spans="1:37" x14ac:dyDescent="0.2">
      <c r="A53" s="212" t="s">
        <v>281</v>
      </c>
      <c r="B53" s="274">
        <v>169449</v>
      </c>
      <c r="C53" s="633">
        <v>127455</v>
      </c>
      <c r="D53" s="274">
        <v>67466</v>
      </c>
      <c r="E53" s="633">
        <v>27677</v>
      </c>
      <c r="F53" s="274">
        <v>44793</v>
      </c>
      <c r="G53" s="660">
        <v>29451</v>
      </c>
      <c r="H53" s="274">
        <v>68850</v>
      </c>
      <c r="I53" s="660">
        <v>74319</v>
      </c>
      <c r="J53" s="274">
        <v>34496</v>
      </c>
      <c r="K53" s="660">
        <v>2127</v>
      </c>
      <c r="L53" s="274">
        <v>21310</v>
      </c>
      <c r="M53" s="314">
        <v>21558</v>
      </c>
      <c r="N53" s="274">
        <v>1835423</v>
      </c>
      <c r="O53" s="633">
        <v>1317516</v>
      </c>
      <c r="P53" s="274">
        <v>674654</v>
      </c>
      <c r="Q53" s="633">
        <v>268601</v>
      </c>
      <c r="R53" s="274">
        <v>558535</v>
      </c>
      <c r="S53" s="660">
        <v>325705</v>
      </c>
      <c r="T53" s="274">
        <v>668175</v>
      </c>
      <c r="U53" s="660">
        <v>679988</v>
      </c>
      <c r="V53" s="274">
        <v>346834</v>
      </c>
      <c r="W53" s="660">
        <v>25906</v>
      </c>
      <c r="X53" s="274">
        <v>261879</v>
      </c>
      <c r="Y53" s="314">
        <v>285917</v>
      </c>
      <c r="Z53" s="274">
        <v>8672524</v>
      </c>
      <c r="AA53" s="633">
        <v>6050752</v>
      </c>
      <c r="AB53" s="274">
        <v>3283578</v>
      </c>
      <c r="AC53" s="633">
        <v>1159100</v>
      </c>
      <c r="AD53" s="274">
        <v>2589819</v>
      </c>
      <c r="AE53" s="660">
        <v>1390352</v>
      </c>
      <c r="AF53" s="274">
        <v>2995459</v>
      </c>
      <c r="AG53" s="660">
        <v>2985646</v>
      </c>
      <c r="AH53" s="274">
        <v>1660851</v>
      </c>
      <c r="AI53" s="660">
        <v>139737</v>
      </c>
      <c r="AJ53" s="274">
        <v>1426395</v>
      </c>
      <c r="AK53" s="321">
        <v>1535017</v>
      </c>
    </row>
    <row r="54" spans="1:37" x14ac:dyDescent="0.2">
      <c r="A54" s="212" t="s">
        <v>282</v>
      </c>
      <c r="B54" s="274">
        <v>186041</v>
      </c>
      <c r="C54" s="633">
        <v>123211</v>
      </c>
      <c r="D54" s="274">
        <v>76244</v>
      </c>
      <c r="E54" s="633">
        <v>34297</v>
      </c>
      <c r="F54" s="274">
        <v>47732</v>
      </c>
      <c r="G54" s="660">
        <v>28007</v>
      </c>
      <c r="H54" s="274">
        <v>76679</v>
      </c>
      <c r="I54" s="660">
        <v>69036</v>
      </c>
      <c r="J54" s="274">
        <v>42739</v>
      </c>
      <c r="K54" s="660">
        <v>2889</v>
      </c>
      <c r="L54" s="274">
        <v>18891</v>
      </c>
      <c r="M54" s="314">
        <v>23279</v>
      </c>
      <c r="N54" s="274">
        <v>1903469</v>
      </c>
      <c r="O54" s="633">
        <v>1336534</v>
      </c>
      <c r="P54" s="274">
        <v>718115</v>
      </c>
      <c r="Q54" s="633">
        <v>285479</v>
      </c>
      <c r="R54" s="274">
        <v>566133</v>
      </c>
      <c r="S54" s="660">
        <v>345135</v>
      </c>
      <c r="T54" s="274">
        <v>686282</v>
      </c>
      <c r="U54" s="660">
        <v>663216</v>
      </c>
      <c r="V54" s="274">
        <v>370442</v>
      </c>
      <c r="W54" s="660">
        <v>29444</v>
      </c>
      <c r="X54" s="274">
        <v>280612</v>
      </c>
      <c r="Y54" s="314">
        <v>298739</v>
      </c>
      <c r="Z54" s="274">
        <v>8764356</v>
      </c>
      <c r="AA54" s="633">
        <v>6052190</v>
      </c>
      <c r="AB54" s="274">
        <v>3207054</v>
      </c>
      <c r="AC54" s="633">
        <v>1158361</v>
      </c>
      <c r="AD54" s="274">
        <v>2565957</v>
      </c>
      <c r="AE54" s="660">
        <v>1444122</v>
      </c>
      <c r="AF54" s="274">
        <v>3198497</v>
      </c>
      <c r="AG54" s="660">
        <v>2947436</v>
      </c>
      <c r="AH54" s="274">
        <v>1635420</v>
      </c>
      <c r="AI54" s="660">
        <v>142681</v>
      </c>
      <c r="AJ54" s="274">
        <v>1364482</v>
      </c>
      <c r="AK54" s="321">
        <v>1517951</v>
      </c>
    </row>
    <row r="55" spans="1:37" x14ac:dyDescent="0.2">
      <c r="A55" s="212" t="s">
        <v>283</v>
      </c>
      <c r="B55" s="274">
        <v>195260</v>
      </c>
      <c r="C55" s="633">
        <v>116952</v>
      </c>
      <c r="D55" s="274">
        <v>79169</v>
      </c>
      <c r="E55" s="633">
        <v>29370</v>
      </c>
      <c r="F55" s="274">
        <v>57669</v>
      </c>
      <c r="G55" s="660">
        <v>28421</v>
      </c>
      <c r="H55" s="274">
        <v>74240</v>
      </c>
      <c r="I55" s="660">
        <v>58201</v>
      </c>
      <c r="J55" s="274">
        <v>39727</v>
      </c>
      <c r="K55" s="660">
        <v>3491</v>
      </c>
      <c r="L55" s="274">
        <v>23624</v>
      </c>
      <c r="M55" s="314">
        <v>26839</v>
      </c>
      <c r="N55" s="274">
        <v>1870109</v>
      </c>
      <c r="O55" s="633">
        <v>1302865</v>
      </c>
      <c r="P55" s="274">
        <v>675301</v>
      </c>
      <c r="Q55" s="633">
        <v>260874</v>
      </c>
      <c r="R55" s="274">
        <v>570951</v>
      </c>
      <c r="S55" s="660">
        <v>317379</v>
      </c>
      <c r="T55" s="274">
        <v>673783</v>
      </c>
      <c r="U55" s="660">
        <v>638239</v>
      </c>
      <c r="V55" s="274">
        <v>345698</v>
      </c>
      <c r="W55" s="660">
        <v>26528</v>
      </c>
      <c r="X55" s="274">
        <v>279677</v>
      </c>
      <c r="Y55" s="314">
        <v>320719</v>
      </c>
      <c r="Z55" s="274">
        <v>8725693</v>
      </c>
      <c r="AA55" s="633">
        <v>6085871</v>
      </c>
      <c r="AB55" s="274">
        <v>3145690</v>
      </c>
      <c r="AC55" s="633">
        <v>1194662</v>
      </c>
      <c r="AD55" s="274">
        <v>2516003</v>
      </c>
      <c r="AE55" s="660">
        <v>1384060</v>
      </c>
      <c r="AF55" s="274">
        <v>3188691</v>
      </c>
      <c r="AG55" s="660">
        <v>3010115</v>
      </c>
      <c r="AH55" s="274">
        <v>1613689</v>
      </c>
      <c r="AI55" s="660">
        <v>173284</v>
      </c>
      <c r="AJ55" s="274">
        <v>1407310</v>
      </c>
      <c r="AK55" s="321">
        <v>1518412</v>
      </c>
    </row>
    <row r="56" spans="1:37" x14ac:dyDescent="0.2">
      <c r="A56" s="212" t="s">
        <v>284</v>
      </c>
      <c r="B56" s="274">
        <v>179569</v>
      </c>
      <c r="C56" s="633">
        <v>124237</v>
      </c>
      <c r="D56" s="274">
        <v>68530</v>
      </c>
      <c r="E56" s="633">
        <v>32032</v>
      </c>
      <c r="F56" s="274">
        <v>52017</v>
      </c>
      <c r="G56" s="660">
        <v>25548</v>
      </c>
      <c r="H56" s="274">
        <v>76153</v>
      </c>
      <c r="I56" s="660">
        <v>67746</v>
      </c>
      <c r="J56" s="274">
        <v>32444</v>
      </c>
      <c r="K56" s="660">
        <v>2165</v>
      </c>
      <c r="L56" s="274">
        <v>18955</v>
      </c>
      <c r="M56" s="314">
        <v>28778</v>
      </c>
      <c r="N56" s="274">
        <v>1871653</v>
      </c>
      <c r="O56" s="633">
        <v>1345201</v>
      </c>
      <c r="P56" s="274">
        <v>684980</v>
      </c>
      <c r="Q56" s="633">
        <v>295933</v>
      </c>
      <c r="R56" s="274">
        <v>597844</v>
      </c>
      <c r="S56" s="660">
        <v>331705</v>
      </c>
      <c r="T56" s="274">
        <v>676907</v>
      </c>
      <c r="U56" s="660">
        <v>640466</v>
      </c>
      <c r="V56" s="274">
        <v>332099</v>
      </c>
      <c r="W56" s="660">
        <v>37044</v>
      </c>
      <c r="X56" s="274">
        <v>264803</v>
      </c>
      <c r="Y56" s="314">
        <v>335986</v>
      </c>
      <c r="Z56" s="274">
        <v>8836344</v>
      </c>
      <c r="AA56" s="633">
        <v>6058169</v>
      </c>
      <c r="AB56" s="274">
        <v>3313015</v>
      </c>
      <c r="AC56" s="633">
        <v>1209103</v>
      </c>
      <c r="AD56" s="274">
        <v>2552563</v>
      </c>
      <c r="AE56" s="660">
        <v>1348212</v>
      </c>
      <c r="AF56" s="274">
        <v>3094535</v>
      </c>
      <c r="AG56" s="660">
        <v>2968759</v>
      </c>
      <c r="AH56" s="274">
        <v>1733675</v>
      </c>
      <c r="AI56" s="660">
        <v>161146</v>
      </c>
      <c r="AJ56" s="274">
        <v>1455571</v>
      </c>
      <c r="AK56" s="321">
        <v>1580052</v>
      </c>
    </row>
    <row r="57" spans="1:37" x14ac:dyDescent="0.2">
      <c r="A57" s="212" t="s">
        <v>285</v>
      </c>
      <c r="B57" s="274">
        <v>177198</v>
      </c>
      <c r="C57" s="633">
        <v>134258</v>
      </c>
      <c r="D57" s="274">
        <v>74012</v>
      </c>
      <c r="E57" s="633">
        <v>41674</v>
      </c>
      <c r="F57" s="274">
        <v>51892</v>
      </c>
      <c r="G57" s="660">
        <v>29860</v>
      </c>
      <c r="H57" s="274">
        <v>70805</v>
      </c>
      <c r="I57" s="660">
        <v>67972</v>
      </c>
      <c r="J57" s="274">
        <v>32937</v>
      </c>
      <c r="K57" s="660">
        <v>5257</v>
      </c>
      <c r="L57" s="274">
        <v>21564</v>
      </c>
      <c r="M57" s="314">
        <v>31169</v>
      </c>
      <c r="N57" s="274">
        <v>1890743</v>
      </c>
      <c r="O57" s="633">
        <v>1365587</v>
      </c>
      <c r="P57" s="274">
        <v>690659</v>
      </c>
      <c r="Q57" s="633">
        <v>284658</v>
      </c>
      <c r="R57" s="274">
        <v>572174</v>
      </c>
      <c r="S57" s="660">
        <v>330783</v>
      </c>
      <c r="T57" s="274">
        <v>693801</v>
      </c>
      <c r="U57" s="660">
        <v>677505</v>
      </c>
      <c r="V57" s="274">
        <v>335068</v>
      </c>
      <c r="W57" s="660">
        <v>34008</v>
      </c>
      <c r="X57" s="274">
        <v>289700</v>
      </c>
      <c r="Y57" s="314">
        <v>323291</v>
      </c>
      <c r="Z57" s="274">
        <v>8768168</v>
      </c>
      <c r="AA57" s="633">
        <v>6150854</v>
      </c>
      <c r="AB57" s="274">
        <v>3289888</v>
      </c>
      <c r="AC57" s="633">
        <v>1229584</v>
      </c>
      <c r="AD57" s="274">
        <v>2508485</v>
      </c>
      <c r="AE57" s="660">
        <v>1410415</v>
      </c>
      <c r="AF57" s="274">
        <v>3147747</v>
      </c>
      <c r="AG57" s="660">
        <v>2994140</v>
      </c>
      <c r="AH57" s="274">
        <v>1698448</v>
      </c>
      <c r="AI57" s="660">
        <v>182890</v>
      </c>
      <c r="AJ57" s="274">
        <v>1413488</v>
      </c>
      <c r="AK57" s="321">
        <v>1563409</v>
      </c>
    </row>
    <row r="58" spans="1:37" x14ac:dyDescent="0.2">
      <c r="A58" s="212" t="s">
        <v>286</v>
      </c>
      <c r="B58" s="274">
        <v>184037</v>
      </c>
      <c r="C58" s="633">
        <v>126663</v>
      </c>
      <c r="D58" s="274">
        <v>79700</v>
      </c>
      <c r="E58" s="633">
        <v>35126</v>
      </c>
      <c r="F58" s="274">
        <v>54752</v>
      </c>
      <c r="G58" s="660">
        <v>30029</v>
      </c>
      <c r="H58" s="274">
        <v>67502</v>
      </c>
      <c r="I58" s="660">
        <v>68066</v>
      </c>
      <c r="J58" s="274">
        <v>37231</v>
      </c>
      <c r="K58" s="660">
        <v>2880</v>
      </c>
      <c r="L58" s="274">
        <v>24552</v>
      </c>
      <c r="M58" s="314">
        <v>25688</v>
      </c>
      <c r="N58" s="274">
        <v>1916264</v>
      </c>
      <c r="O58" s="633">
        <v>1324368</v>
      </c>
      <c r="P58" s="274">
        <v>700362</v>
      </c>
      <c r="Q58" s="633">
        <v>271125</v>
      </c>
      <c r="R58" s="274">
        <v>579565</v>
      </c>
      <c r="S58" s="660">
        <v>325768</v>
      </c>
      <c r="T58" s="274">
        <v>715794</v>
      </c>
      <c r="U58" s="660">
        <v>667630</v>
      </c>
      <c r="V58" s="274">
        <v>342604</v>
      </c>
      <c r="W58" s="660">
        <v>33691</v>
      </c>
      <c r="X58" s="274">
        <v>278301</v>
      </c>
      <c r="Y58" s="314">
        <v>297279</v>
      </c>
      <c r="Z58" s="274">
        <v>8676295</v>
      </c>
      <c r="AA58" s="633">
        <v>6082724</v>
      </c>
      <c r="AB58" s="274">
        <v>3156364</v>
      </c>
      <c r="AC58" s="633">
        <v>1222191</v>
      </c>
      <c r="AD58" s="274">
        <v>2588301</v>
      </c>
      <c r="AE58" s="660">
        <v>1403027</v>
      </c>
      <c r="AF58" s="274">
        <v>3234998</v>
      </c>
      <c r="AG58" s="660">
        <v>3023723</v>
      </c>
      <c r="AH58" s="274">
        <v>1541266</v>
      </c>
      <c r="AI58" s="660">
        <v>152698</v>
      </c>
      <c r="AJ58" s="274">
        <v>1311730</v>
      </c>
      <c r="AK58" s="321">
        <v>1503276</v>
      </c>
    </row>
    <row r="59" spans="1:37" x14ac:dyDescent="0.2">
      <c r="A59" s="212" t="s">
        <v>287</v>
      </c>
      <c r="B59" s="274">
        <v>182798</v>
      </c>
      <c r="C59" s="633">
        <v>120475</v>
      </c>
      <c r="D59" s="274">
        <v>75842</v>
      </c>
      <c r="E59" s="633">
        <v>35103</v>
      </c>
      <c r="F59" s="274">
        <v>54166</v>
      </c>
      <c r="G59" s="660">
        <v>27349</v>
      </c>
      <c r="H59" s="274">
        <v>73017</v>
      </c>
      <c r="I59" s="660">
        <v>66084</v>
      </c>
      <c r="J59" s="274">
        <v>34291</v>
      </c>
      <c r="K59" s="660">
        <v>3624</v>
      </c>
      <c r="L59" s="274">
        <v>21324</v>
      </c>
      <c r="M59" s="314">
        <v>23418</v>
      </c>
      <c r="N59" s="274">
        <v>1921165</v>
      </c>
      <c r="O59" s="633">
        <v>1320879</v>
      </c>
      <c r="P59" s="274">
        <v>693102</v>
      </c>
      <c r="Q59" s="633">
        <v>264818</v>
      </c>
      <c r="R59" s="274">
        <v>594099</v>
      </c>
      <c r="S59" s="660">
        <v>333243</v>
      </c>
      <c r="T59" s="274">
        <v>706669</v>
      </c>
      <c r="U59" s="660">
        <v>640768</v>
      </c>
      <c r="V59" s="274">
        <v>342715</v>
      </c>
      <c r="W59" s="660">
        <v>31568</v>
      </c>
      <c r="X59" s="274">
        <v>277682</v>
      </c>
      <c r="Y59" s="314">
        <v>315300</v>
      </c>
      <c r="Z59" s="274">
        <v>8674593</v>
      </c>
      <c r="AA59" s="633">
        <v>6031664</v>
      </c>
      <c r="AB59" s="274">
        <v>3164075</v>
      </c>
      <c r="AC59" s="633">
        <v>1146766</v>
      </c>
      <c r="AD59" s="274">
        <v>2543956</v>
      </c>
      <c r="AE59" s="660">
        <v>1375641</v>
      </c>
      <c r="AF59" s="274">
        <v>3170579</v>
      </c>
      <c r="AG59" s="660">
        <v>2960591</v>
      </c>
      <c r="AH59" s="274">
        <v>1629794</v>
      </c>
      <c r="AI59" s="660">
        <v>165467</v>
      </c>
      <c r="AJ59" s="274">
        <v>1330264</v>
      </c>
      <c r="AK59" s="321">
        <v>1529965</v>
      </c>
    </row>
    <row r="60" spans="1:37" x14ac:dyDescent="0.2">
      <c r="A60" s="212" t="s">
        <v>288</v>
      </c>
      <c r="B60" s="274">
        <v>179375</v>
      </c>
      <c r="C60" s="633">
        <v>119777</v>
      </c>
      <c r="D60" s="274">
        <v>73794</v>
      </c>
      <c r="E60" s="633">
        <v>37685</v>
      </c>
      <c r="F60" s="274">
        <v>54903</v>
      </c>
      <c r="G60" s="660">
        <v>28323</v>
      </c>
      <c r="H60" s="274">
        <v>72355</v>
      </c>
      <c r="I60" s="660">
        <v>61634</v>
      </c>
      <c r="J60" s="274">
        <v>31586</v>
      </c>
      <c r="K60" s="660">
        <v>3155</v>
      </c>
      <c r="L60" s="274">
        <v>20531</v>
      </c>
      <c r="M60" s="314">
        <v>26665</v>
      </c>
      <c r="N60" s="274">
        <v>1930565</v>
      </c>
      <c r="O60" s="633">
        <v>1384405</v>
      </c>
      <c r="P60" s="274">
        <v>700124</v>
      </c>
      <c r="Q60" s="633">
        <v>322020</v>
      </c>
      <c r="R60" s="274">
        <v>607428</v>
      </c>
      <c r="S60" s="660">
        <v>356875</v>
      </c>
      <c r="T60" s="274">
        <v>706035</v>
      </c>
      <c r="U60" s="660">
        <v>675638</v>
      </c>
      <c r="V60" s="274">
        <v>334556</v>
      </c>
      <c r="W60" s="660">
        <v>33372</v>
      </c>
      <c r="X60" s="274">
        <v>282546</v>
      </c>
      <c r="Y60" s="314">
        <v>318520</v>
      </c>
      <c r="Z60" s="274">
        <v>8804080</v>
      </c>
      <c r="AA60" s="633">
        <v>6182952</v>
      </c>
      <c r="AB60" s="274">
        <v>3255235</v>
      </c>
      <c r="AC60" s="633">
        <v>1313256</v>
      </c>
      <c r="AD60" s="274">
        <v>2551673</v>
      </c>
      <c r="AE60" s="660">
        <v>1394355</v>
      </c>
      <c r="AF60" s="274">
        <v>3169888</v>
      </c>
      <c r="AG60" s="660">
        <v>3066628</v>
      </c>
      <c r="AH60" s="274">
        <v>1645864</v>
      </c>
      <c r="AI60" s="660">
        <v>195320</v>
      </c>
      <c r="AJ60" s="274">
        <v>1436655</v>
      </c>
      <c r="AK60" s="321">
        <v>1526649</v>
      </c>
    </row>
    <row r="61" spans="1:37" x14ac:dyDescent="0.2">
      <c r="A61" s="212" t="s">
        <v>289</v>
      </c>
      <c r="B61" s="274">
        <v>182177</v>
      </c>
      <c r="C61" s="633">
        <v>122228</v>
      </c>
      <c r="D61" s="274">
        <v>77692</v>
      </c>
      <c r="E61" s="633">
        <v>34309</v>
      </c>
      <c r="F61" s="274">
        <v>57554</v>
      </c>
      <c r="G61" s="660">
        <v>25112</v>
      </c>
      <c r="H61" s="274">
        <v>69372</v>
      </c>
      <c r="I61" s="660">
        <v>65463</v>
      </c>
      <c r="J61" s="274">
        <v>34288</v>
      </c>
      <c r="K61" s="660">
        <v>1960</v>
      </c>
      <c r="L61" s="274">
        <v>20963</v>
      </c>
      <c r="M61" s="314">
        <v>29693</v>
      </c>
      <c r="N61" s="274">
        <v>1944781</v>
      </c>
      <c r="O61" s="633">
        <v>1379101</v>
      </c>
      <c r="P61" s="274">
        <v>721715</v>
      </c>
      <c r="Q61" s="633">
        <v>306969</v>
      </c>
      <c r="R61" s="274">
        <v>599890</v>
      </c>
      <c r="S61" s="660">
        <v>335742</v>
      </c>
      <c r="T61" s="274">
        <v>735317</v>
      </c>
      <c r="U61" s="660">
        <v>680712</v>
      </c>
      <c r="V61" s="274">
        <v>332563</v>
      </c>
      <c r="W61" s="660">
        <v>31555</v>
      </c>
      <c r="X61" s="274">
        <v>277011</v>
      </c>
      <c r="Y61" s="314">
        <v>331092</v>
      </c>
      <c r="Z61" s="274">
        <v>8788721</v>
      </c>
      <c r="AA61" s="633">
        <v>6213464</v>
      </c>
      <c r="AB61" s="274">
        <v>3262408</v>
      </c>
      <c r="AC61" s="633">
        <v>1309545</v>
      </c>
      <c r="AD61" s="274">
        <v>2606717</v>
      </c>
      <c r="AE61" s="660">
        <v>1463032</v>
      </c>
      <c r="AF61" s="274">
        <v>3171845</v>
      </c>
      <c r="AG61" s="660">
        <v>3031047</v>
      </c>
      <c r="AH61" s="274">
        <v>1653695</v>
      </c>
      <c r="AI61" s="660">
        <v>200509</v>
      </c>
      <c r="AJ61" s="274">
        <v>1356464</v>
      </c>
      <c r="AK61" s="321">
        <v>1518876</v>
      </c>
    </row>
    <row r="62" spans="1:37" x14ac:dyDescent="0.2">
      <c r="A62" s="212" t="s">
        <v>290</v>
      </c>
      <c r="B62" s="274">
        <v>191285</v>
      </c>
      <c r="C62" s="633">
        <v>136705</v>
      </c>
      <c r="D62" s="274">
        <v>78957</v>
      </c>
      <c r="E62" s="633">
        <v>37787</v>
      </c>
      <c r="F62" s="274">
        <v>52227</v>
      </c>
      <c r="G62" s="660">
        <v>29413</v>
      </c>
      <c r="H62" s="274">
        <v>73952</v>
      </c>
      <c r="I62" s="660">
        <v>64299</v>
      </c>
      <c r="J62" s="274">
        <v>41607</v>
      </c>
      <c r="K62" s="660">
        <v>6154</v>
      </c>
      <c r="L62" s="274">
        <v>23499</v>
      </c>
      <c r="M62" s="314">
        <v>36839</v>
      </c>
      <c r="N62" s="274">
        <v>2109263</v>
      </c>
      <c r="O62" s="633">
        <v>1570949</v>
      </c>
      <c r="P62" s="274">
        <v>888804</v>
      </c>
      <c r="Q62" s="633">
        <v>465727</v>
      </c>
      <c r="R62" s="274">
        <v>581791</v>
      </c>
      <c r="S62" s="660">
        <v>359936</v>
      </c>
      <c r="T62" s="274">
        <v>767463</v>
      </c>
      <c r="U62" s="660">
        <v>714465</v>
      </c>
      <c r="V62" s="274">
        <v>446591</v>
      </c>
      <c r="W62" s="660">
        <v>126515</v>
      </c>
      <c r="X62" s="274">
        <v>313418</v>
      </c>
      <c r="Y62" s="314">
        <v>370033</v>
      </c>
      <c r="Z62" s="274">
        <v>9853882</v>
      </c>
      <c r="AA62" s="633">
        <v>7710911</v>
      </c>
      <c r="AB62" s="274">
        <v>4262444</v>
      </c>
      <c r="AC62" s="633">
        <v>2198338</v>
      </c>
      <c r="AD62" s="274">
        <v>2448871</v>
      </c>
      <c r="AE62" s="660">
        <v>1444925</v>
      </c>
      <c r="AF62" s="274">
        <v>3625258</v>
      </c>
      <c r="AG62" s="660">
        <v>3534056</v>
      </c>
      <c r="AH62" s="274">
        <v>2310436</v>
      </c>
      <c r="AI62" s="660">
        <v>684344</v>
      </c>
      <c r="AJ62" s="274">
        <v>1469317</v>
      </c>
      <c r="AK62" s="321">
        <v>2047586</v>
      </c>
    </row>
    <row r="63" spans="1:37" x14ac:dyDescent="0.2">
      <c r="A63" s="212" t="s">
        <v>291</v>
      </c>
      <c r="B63" s="274">
        <v>176432</v>
      </c>
      <c r="C63" s="633">
        <v>123765</v>
      </c>
      <c r="D63" s="274">
        <v>67038</v>
      </c>
      <c r="E63" s="633">
        <v>28850</v>
      </c>
      <c r="F63" s="274">
        <v>42598</v>
      </c>
      <c r="G63" s="660">
        <v>29157</v>
      </c>
      <c r="H63" s="274">
        <v>69385</v>
      </c>
      <c r="I63" s="660">
        <v>68896</v>
      </c>
      <c r="J63" s="274">
        <v>36180</v>
      </c>
      <c r="K63" s="660">
        <v>3203</v>
      </c>
      <c r="L63" s="274">
        <v>28269</v>
      </c>
      <c r="M63" s="314">
        <v>22509</v>
      </c>
      <c r="N63" s="274">
        <v>1979086</v>
      </c>
      <c r="O63" s="633">
        <v>1427157</v>
      </c>
      <c r="P63" s="274">
        <v>759959</v>
      </c>
      <c r="Q63" s="633">
        <v>338125</v>
      </c>
      <c r="R63" s="274">
        <v>566199</v>
      </c>
      <c r="S63" s="660">
        <v>327087</v>
      </c>
      <c r="T63" s="274">
        <v>730072</v>
      </c>
      <c r="U63" s="660">
        <v>750164</v>
      </c>
      <c r="V63" s="274">
        <v>379907</v>
      </c>
      <c r="W63" s="660">
        <v>54482</v>
      </c>
      <c r="X63" s="274">
        <v>302908</v>
      </c>
      <c r="Y63" s="314">
        <v>295424</v>
      </c>
      <c r="Z63" s="274">
        <v>9303334</v>
      </c>
      <c r="AA63" s="633">
        <v>7072407</v>
      </c>
      <c r="AB63" s="274">
        <v>3879823</v>
      </c>
      <c r="AC63" s="633">
        <v>1682671</v>
      </c>
      <c r="AD63" s="274">
        <v>2399184</v>
      </c>
      <c r="AE63" s="660">
        <v>1290241</v>
      </c>
      <c r="AF63" s="274">
        <v>3300056</v>
      </c>
      <c r="AG63" s="660">
        <v>3499173</v>
      </c>
      <c r="AH63" s="274">
        <v>2148143</v>
      </c>
      <c r="AI63" s="660">
        <v>556585</v>
      </c>
      <c r="AJ63" s="274">
        <v>1455951</v>
      </c>
      <c r="AK63" s="321">
        <v>1726408</v>
      </c>
    </row>
    <row r="64" spans="1:37" x14ac:dyDescent="0.2">
      <c r="A64" s="212" t="s">
        <v>292</v>
      </c>
      <c r="B64" s="274">
        <v>165754</v>
      </c>
      <c r="C64" s="633">
        <v>129515</v>
      </c>
      <c r="D64" s="274">
        <v>69369</v>
      </c>
      <c r="E64" s="633">
        <v>34931</v>
      </c>
      <c r="F64" s="274">
        <v>46988</v>
      </c>
      <c r="G64" s="660">
        <v>29088</v>
      </c>
      <c r="H64" s="274">
        <v>63731</v>
      </c>
      <c r="I64" s="660">
        <v>71078</v>
      </c>
      <c r="J64" s="274">
        <v>31644</v>
      </c>
      <c r="K64" s="660">
        <v>4541</v>
      </c>
      <c r="L64" s="274">
        <v>23391</v>
      </c>
      <c r="M64" s="314">
        <v>24808</v>
      </c>
      <c r="N64" s="274">
        <v>1907836</v>
      </c>
      <c r="O64" s="633">
        <v>1410443</v>
      </c>
      <c r="P64" s="274">
        <v>739713</v>
      </c>
      <c r="Q64" s="633">
        <v>310534</v>
      </c>
      <c r="R64" s="274">
        <v>545065</v>
      </c>
      <c r="S64" s="660">
        <v>340024</v>
      </c>
      <c r="T64" s="274">
        <v>724701</v>
      </c>
      <c r="U64" s="660">
        <v>727266</v>
      </c>
      <c r="V64" s="274">
        <v>371170</v>
      </c>
      <c r="W64" s="660">
        <v>37937</v>
      </c>
      <c r="X64" s="274">
        <v>266900</v>
      </c>
      <c r="Y64" s="314">
        <v>305216</v>
      </c>
      <c r="Z64" s="274">
        <v>8963146</v>
      </c>
      <c r="AA64" s="633">
        <v>6794840</v>
      </c>
      <c r="AB64" s="274">
        <v>3628383</v>
      </c>
      <c r="AC64" s="633">
        <v>1424546</v>
      </c>
      <c r="AD64" s="274">
        <v>2218949</v>
      </c>
      <c r="AE64" s="660">
        <v>1275614</v>
      </c>
      <c r="AF64" s="274">
        <v>3447263</v>
      </c>
      <c r="AG64" s="660">
        <v>3396016</v>
      </c>
      <c r="AH64" s="274">
        <v>2045439</v>
      </c>
      <c r="AI64" s="660">
        <v>327793</v>
      </c>
      <c r="AJ64" s="274">
        <v>1247397</v>
      </c>
      <c r="AK64" s="321">
        <v>1793345</v>
      </c>
    </row>
    <row r="65" spans="1:37" x14ac:dyDescent="0.2">
      <c r="A65" s="212" t="s">
        <v>293</v>
      </c>
      <c r="B65" s="274">
        <v>168603</v>
      </c>
      <c r="C65" s="633">
        <v>120451</v>
      </c>
      <c r="D65" s="274">
        <v>61884</v>
      </c>
      <c r="E65" s="633">
        <v>24471</v>
      </c>
      <c r="F65" s="274">
        <v>46885</v>
      </c>
      <c r="G65" s="660">
        <v>25799</v>
      </c>
      <c r="H65" s="274">
        <v>63145</v>
      </c>
      <c r="I65" s="660">
        <v>66470</v>
      </c>
      <c r="J65" s="274">
        <v>33742</v>
      </c>
      <c r="K65" s="660">
        <v>2104</v>
      </c>
      <c r="L65" s="274">
        <v>24831</v>
      </c>
      <c r="M65" s="314">
        <v>26078</v>
      </c>
      <c r="N65" s="274">
        <v>1910655</v>
      </c>
      <c r="O65" s="633">
        <v>1368829</v>
      </c>
      <c r="P65" s="274">
        <v>677771</v>
      </c>
      <c r="Q65" s="633">
        <v>276916</v>
      </c>
      <c r="R65" s="274">
        <v>576521</v>
      </c>
      <c r="S65" s="660">
        <v>338220</v>
      </c>
      <c r="T65" s="274">
        <v>720095</v>
      </c>
      <c r="U65" s="660">
        <v>698168</v>
      </c>
      <c r="V65" s="274">
        <v>345493</v>
      </c>
      <c r="W65" s="660">
        <v>41966</v>
      </c>
      <c r="X65" s="274">
        <v>268546</v>
      </c>
      <c r="Y65" s="314">
        <v>290475</v>
      </c>
      <c r="Z65" s="274">
        <v>8995031</v>
      </c>
      <c r="AA65" s="633">
        <v>6372821</v>
      </c>
      <c r="AB65" s="274">
        <v>3240803</v>
      </c>
      <c r="AC65" s="633">
        <v>1199731</v>
      </c>
      <c r="AD65" s="274">
        <v>2324208</v>
      </c>
      <c r="AE65" s="660">
        <v>1348352</v>
      </c>
      <c r="AF65" s="274">
        <v>3615025</v>
      </c>
      <c r="AG65" s="660">
        <v>3421123</v>
      </c>
      <c r="AH65" s="274">
        <v>1774517</v>
      </c>
      <c r="AI65" s="660">
        <v>199072</v>
      </c>
      <c r="AJ65" s="274">
        <v>1281281</v>
      </c>
      <c r="AK65" s="321">
        <v>1404274</v>
      </c>
    </row>
    <row r="66" spans="1:37" x14ac:dyDescent="0.2">
      <c r="A66" s="212" t="s">
        <v>294</v>
      </c>
      <c r="B66" s="274">
        <v>171981</v>
      </c>
      <c r="C66" s="633">
        <v>117686</v>
      </c>
      <c r="D66" s="274">
        <v>68064</v>
      </c>
      <c r="E66" s="633">
        <v>24638</v>
      </c>
      <c r="F66" s="274">
        <v>50660</v>
      </c>
      <c r="G66" s="660">
        <v>23607</v>
      </c>
      <c r="H66" s="274">
        <v>63960</v>
      </c>
      <c r="I66" s="660">
        <v>67984</v>
      </c>
      <c r="J66" s="274">
        <v>30438</v>
      </c>
      <c r="K66" s="660">
        <v>1133</v>
      </c>
      <c r="L66" s="274">
        <v>26923</v>
      </c>
      <c r="M66" s="314">
        <v>24962</v>
      </c>
      <c r="N66" s="274">
        <v>1939854</v>
      </c>
      <c r="O66" s="633">
        <v>1362663</v>
      </c>
      <c r="P66" s="274">
        <v>690145</v>
      </c>
      <c r="Q66" s="633">
        <v>276090</v>
      </c>
      <c r="R66" s="274">
        <v>589949</v>
      </c>
      <c r="S66" s="660">
        <v>312726</v>
      </c>
      <c r="T66" s="274">
        <v>726566</v>
      </c>
      <c r="U66" s="660">
        <v>712991</v>
      </c>
      <c r="V66" s="274">
        <v>347710</v>
      </c>
      <c r="W66" s="660">
        <v>34309</v>
      </c>
      <c r="X66" s="274">
        <v>275629</v>
      </c>
      <c r="Y66" s="314">
        <v>302637</v>
      </c>
      <c r="Z66" s="274">
        <v>9072982</v>
      </c>
      <c r="AA66" s="633">
        <v>6406281</v>
      </c>
      <c r="AB66" s="274">
        <v>3273426</v>
      </c>
      <c r="AC66" s="633">
        <v>1231219</v>
      </c>
      <c r="AD66" s="274">
        <v>2369720</v>
      </c>
      <c r="AE66" s="660">
        <v>1306441</v>
      </c>
      <c r="AF66" s="274">
        <v>3536888</v>
      </c>
      <c r="AG66" s="660">
        <v>3498722</v>
      </c>
      <c r="AH66" s="274">
        <v>1749422</v>
      </c>
      <c r="AI66" s="660">
        <v>192840</v>
      </c>
      <c r="AJ66" s="274">
        <v>1416952</v>
      </c>
      <c r="AK66" s="321">
        <v>1408278</v>
      </c>
    </row>
    <row r="67" spans="1:37" x14ac:dyDescent="0.2">
      <c r="A67" s="212" t="s">
        <v>295</v>
      </c>
      <c r="B67" s="274">
        <v>164812</v>
      </c>
      <c r="C67" s="633">
        <v>120671</v>
      </c>
      <c r="D67" s="274">
        <v>58279</v>
      </c>
      <c r="E67" s="633">
        <v>23987</v>
      </c>
      <c r="F67" s="274">
        <v>50594</v>
      </c>
      <c r="G67" s="660">
        <v>28092</v>
      </c>
      <c r="H67" s="274">
        <v>64834</v>
      </c>
      <c r="I67" s="660">
        <v>66852</v>
      </c>
      <c r="J67" s="274">
        <v>24421</v>
      </c>
      <c r="K67" s="660">
        <v>2068</v>
      </c>
      <c r="L67" s="274">
        <v>24963</v>
      </c>
      <c r="M67" s="314">
        <v>23659</v>
      </c>
      <c r="N67" s="274">
        <v>1918152</v>
      </c>
      <c r="O67" s="633">
        <v>1373622</v>
      </c>
      <c r="P67" s="274">
        <v>681015</v>
      </c>
      <c r="Q67" s="633">
        <v>291198</v>
      </c>
      <c r="R67" s="274">
        <v>579617</v>
      </c>
      <c r="S67" s="660">
        <v>317441</v>
      </c>
      <c r="T67" s="274">
        <v>732571</v>
      </c>
      <c r="U67" s="660">
        <v>738280</v>
      </c>
      <c r="V67" s="274">
        <v>331802</v>
      </c>
      <c r="W67" s="660">
        <v>35611</v>
      </c>
      <c r="X67" s="274">
        <v>274162</v>
      </c>
      <c r="Y67" s="314">
        <v>282290</v>
      </c>
      <c r="Z67" s="274">
        <v>8825318</v>
      </c>
      <c r="AA67" s="633">
        <v>6441278</v>
      </c>
      <c r="AB67" s="274">
        <v>3144810</v>
      </c>
      <c r="AC67" s="633">
        <v>1262785</v>
      </c>
      <c r="AD67" s="274">
        <v>2385239</v>
      </c>
      <c r="AE67" s="660">
        <v>1282642</v>
      </c>
      <c r="AF67" s="274">
        <v>3547196</v>
      </c>
      <c r="AG67" s="660">
        <v>3486420</v>
      </c>
      <c r="AH67" s="274">
        <v>1609823</v>
      </c>
      <c r="AI67" s="660">
        <v>207128</v>
      </c>
      <c r="AJ67" s="274">
        <v>1283060</v>
      </c>
      <c r="AK67" s="321">
        <v>1465088</v>
      </c>
    </row>
    <row r="68" spans="1:37" x14ac:dyDescent="0.2">
      <c r="A68" s="212" t="s">
        <v>296</v>
      </c>
      <c r="B68" s="274">
        <v>169928</v>
      </c>
      <c r="C68" s="633">
        <v>123596</v>
      </c>
      <c r="D68" s="274">
        <v>61183</v>
      </c>
      <c r="E68" s="633">
        <v>27662</v>
      </c>
      <c r="F68" s="274">
        <v>45830</v>
      </c>
      <c r="G68" s="660">
        <v>28635</v>
      </c>
      <c r="H68" s="274">
        <v>67823</v>
      </c>
      <c r="I68" s="660">
        <v>73250</v>
      </c>
      <c r="J68" s="274">
        <v>30285</v>
      </c>
      <c r="K68" s="660">
        <v>3385</v>
      </c>
      <c r="L68" s="274">
        <v>25990</v>
      </c>
      <c r="M68" s="314">
        <v>18326</v>
      </c>
      <c r="N68" s="274">
        <v>1910312</v>
      </c>
      <c r="O68" s="633">
        <v>1376965</v>
      </c>
      <c r="P68" s="274">
        <v>680250</v>
      </c>
      <c r="Q68" s="633">
        <v>286125</v>
      </c>
      <c r="R68" s="274">
        <v>586322</v>
      </c>
      <c r="S68" s="660">
        <v>324253</v>
      </c>
      <c r="T68" s="274">
        <v>714724</v>
      </c>
      <c r="U68" s="660">
        <v>734942</v>
      </c>
      <c r="V68" s="274">
        <v>338712</v>
      </c>
      <c r="W68" s="660">
        <v>30974</v>
      </c>
      <c r="X68" s="274">
        <v>270554</v>
      </c>
      <c r="Y68" s="314">
        <v>286796</v>
      </c>
      <c r="Z68" s="274">
        <v>8887837</v>
      </c>
      <c r="AA68" s="633">
        <v>6440587</v>
      </c>
      <c r="AB68" s="274">
        <v>3151328</v>
      </c>
      <c r="AC68" s="633">
        <v>1269801</v>
      </c>
      <c r="AD68" s="274">
        <v>2444433</v>
      </c>
      <c r="AE68" s="660">
        <v>1334567</v>
      </c>
      <c r="AF68" s="274">
        <v>3477494</v>
      </c>
      <c r="AG68" s="660">
        <v>3383499</v>
      </c>
      <c r="AH68" s="274">
        <v>1597725</v>
      </c>
      <c r="AI68" s="660">
        <v>224160</v>
      </c>
      <c r="AJ68" s="274">
        <v>1364491</v>
      </c>
      <c r="AK68" s="321">
        <v>1498361</v>
      </c>
    </row>
    <row r="69" spans="1:37" x14ac:dyDescent="0.2">
      <c r="A69" s="212" t="s">
        <v>297</v>
      </c>
      <c r="B69" s="274">
        <v>172951</v>
      </c>
      <c r="C69" s="633">
        <v>120087</v>
      </c>
      <c r="D69" s="274">
        <v>64468</v>
      </c>
      <c r="E69" s="633">
        <v>23298</v>
      </c>
      <c r="F69" s="274">
        <v>50521</v>
      </c>
      <c r="G69" s="660">
        <v>26389</v>
      </c>
      <c r="H69" s="274">
        <v>60261</v>
      </c>
      <c r="I69" s="660">
        <v>67777</v>
      </c>
      <c r="J69" s="274">
        <v>31283</v>
      </c>
      <c r="K69" s="660">
        <v>4537</v>
      </c>
      <c r="L69" s="274">
        <v>30886</v>
      </c>
      <c r="M69" s="314">
        <v>21384</v>
      </c>
      <c r="N69" s="274">
        <v>1933429</v>
      </c>
      <c r="O69" s="633">
        <v>1374214</v>
      </c>
      <c r="P69" s="274">
        <v>696385</v>
      </c>
      <c r="Q69" s="633">
        <v>290441</v>
      </c>
      <c r="R69" s="274">
        <v>594080</v>
      </c>
      <c r="S69" s="660">
        <v>326180</v>
      </c>
      <c r="T69" s="274">
        <v>715127</v>
      </c>
      <c r="U69" s="660">
        <v>721700</v>
      </c>
      <c r="V69" s="274">
        <v>348994</v>
      </c>
      <c r="W69" s="660">
        <v>39689</v>
      </c>
      <c r="X69" s="274">
        <v>275228</v>
      </c>
      <c r="Y69" s="314">
        <v>286645</v>
      </c>
      <c r="Z69" s="274">
        <v>8896293</v>
      </c>
      <c r="AA69" s="633">
        <v>6568262</v>
      </c>
      <c r="AB69" s="274">
        <v>3220374</v>
      </c>
      <c r="AC69" s="633">
        <v>1405891</v>
      </c>
      <c r="AD69" s="274">
        <v>2449852</v>
      </c>
      <c r="AE69" s="660">
        <v>1326725</v>
      </c>
      <c r="AF69" s="274">
        <v>3434635</v>
      </c>
      <c r="AG69" s="660">
        <v>3379662</v>
      </c>
      <c r="AH69" s="274">
        <v>1666664</v>
      </c>
      <c r="AI69" s="660">
        <v>320723</v>
      </c>
      <c r="AJ69" s="274">
        <v>1345142</v>
      </c>
      <c r="AK69" s="321">
        <v>1541152</v>
      </c>
    </row>
    <row r="70" spans="1:37" x14ac:dyDescent="0.2">
      <c r="A70" s="212" t="s">
        <v>298</v>
      </c>
      <c r="B70" s="274">
        <v>165494</v>
      </c>
      <c r="C70" s="633">
        <v>117979</v>
      </c>
      <c r="D70" s="274">
        <v>60760</v>
      </c>
      <c r="E70" s="633">
        <v>19659</v>
      </c>
      <c r="F70" s="274">
        <v>48506</v>
      </c>
      <c r="G70" s="660">
        <v>23862</v>
      </c>
      <c r="H70" s="274">
        <v>66210</v>
      </c>
      <c r="I70" s="660">
        <v>69713</v>
      </c>
      <c r="J70" s="274">
        <v>24929</v>
      </c>
      <c r="K70" s="660">
        <v>3278</v>
      </c>
      <c r="L70" s="274">
        <v>25849</v>
      </c>
      <c r="M70" s="314">
        <v>21126</v>
      </c>
      <c r="N70" s="274">
        <v>1917503</v>
      </c>
      <c r="O70" s="633">
        <v>1372059</v>
      </c>
      <c r="P70" s="274">
        <v>676821</v>
      </c>
      <c r="Q70" s="633">
        <v>286253</v>
      </c>
      <c r="R70" s="274">
        <v>594000</v>
      </c>
      <c r="S70" s="660">
        <v>316865</v>
      </c>
      <c r="T70" s="274">
        <v>751533</v>
      </c>
      <c r="U70" s="660">
        <v>738465</v>
      </c>
      <c r="V70" s="274">
        <v>308675</v>
      </c>
      <c r="W70" s="660">
        <v>34782</v>
      </c>
      <c r="X70" s="274">
        <v>263295</v>
      </c>
      <c r="Y70" s="314">
        <v>281947</v>
      </c>
      <c r="Z70" s="274">
        <v>8733942</v>
      </c>
      <c r="AA70" s="633">
        <v>6385920</v>
      </c>
      <c r="AB70" s="274">
        <v>3033511</v>
      </c>
      <c r="AC70" s="633">
        <v>1207540</v>
      </c>
      <c r="AD70" s="274">
        <v>2419072</v>
      </c>
      <c r="AE70" s="660">
        <v>1313580</v>
      </c>
      <c r="AF70" s="274">
        <v>3529206</v>
      </c>
      <c r="AG70" s="660">
        <v>3502264</v>
      </c>
      <c r="AH70" s="274">
        <v>1481463</v>
      </c>
      <c r="AI70" s="660">
        <v>219148</v>
      </c>
      <c r="AJ70" s="274">
        <v>1304201</v>
      </c>
      <c r="AK70" s="321">
        <v>1350928</v>
      </c>
    </row>
    <row r="71" spans="1:37" x14ac:dyDescent="0.2">
      <c r="A71" s="212" t="s">
        <v>299</v>
      </c>
      <c r="B71" s="274">
        <v>168305</v>
      </c>
      <c r="C71" s="633">
        <v>120945</v>
      </c>
      <c r="D71" s="274">
        <v>61453</v>
      </c>
      <c r="E71" s="633">
        <v>26266</v>
      </c>
      <c r="F71" s="274">
        <v>50049</v>
      </c>
      <c r="G71" s="660">
        <v>28580</v>
      </c>
      <c r="H71" s="274">
        <v>73248</v>
      </c>
      <c r="I71" s="660">
        <v>70247</v>
      </c>
      <c r="J71" s="274">
        <v>24055</v>
      </c>
      <c r="K71" s="660">
        <v>1165</v>
      </c>
      <c r="L71" s="274">
        <v>20953</v>
      </c>
      <c r="M71" s="314">
        <v>20953</v>
      </c>
      <c r="N71" s="274">
        <v>1902050</v>
      </c>
      <c r="O71" s="633">
        <v>1355204</v>
      </c>
      <c r="P71" s="274">
        <v>652590</v>
      </c>
      <c r="Q71" s="633">
        <v>283413</v>
      </c>
      <c r="R71" s="274">
        <v>602102</v>
      </c>
      <c r="S71" s="660">
        <v>331231</v>
      </c>
      <c r="T71" s="274">
        <v>728018</v>
      </c>
      <c r="U71" s="660">
        <v>718337</v>
      </c>
      <c r="V71" s="274">
        <v>316448</v>
      </c>
      <c r="W71" s="660">
        <v>44945</v>
      </c>
      <c r="X71" s="274">
        <v>255482</v>
      </c>
      <c r="Y71" s="314">
        <v>260691</v>
      </c>
      <c r="Z71" s="274">
        <v>8850088</v>
      </c>
      <c r="AA71" s="633">
        <v>6392680</v>
      </c>
      <c r="AB71" s="274">
        <v>3060893</v>
      </c>
      <c r="AC71" s="633">
        <v>1242046</v>
      </c>
      <c r="AD71" s="274">
        <v>2476540</v>
      </c>
      <c r="AE71" s="660">
        <v>1385343</v>
      </c>
      <c r="AF71" s="274">
        <v>3455156</v>
      </c>
      <c r="AG71" s="660">
        <v>3496873</v>
      </c>
      <c r="AH71" s="274">
        <v>1562732</v>
      </c>
      <c r="AI71" s="660">
        <v>188443</v>
      </c>
      <c r="AJ71" s="274">
        <v>1355660</v>
      </c>
      <c r="AK71" s="321">
        <v>1322021</v>
      </c>
    </row>
    <row r="72" spans="1:37" x14ac:dyDescent="0.2">
      <c r="A72" s="212" t="s">
        <v>300</v>
      </c>
      <c r="B72" s="274">
        <v>173513</v>
      </c>
      <c r="C72" s="633">
        <v>118414</v>
      </c>
      <c r="D72" s="274">
        <v>62653</v>
      </c>
      <c r="E72" s="633">
        <v>23276</v>
      </c>
      <c r="F72" s="274">
        <v>51794</v>
      </c>
      <c r="G72" s="660">
        <v>27704</v>
      </c>
      <c r="H72" s="274">
        <v>65318</v>
      </c>
      <c r="I72" s="660">
        <v>62416</v>
      </c>
      <c r="J72" s="274">
        <v>30838</v>
      </c>
      <c r="K72" s="660">
        <v>3066</v>
      </c>
      <c r="L72" s="274">
        <v>25563</v>
      </c>
      <c r="M72" s="314">
        <v>25228</v>
      </c>
      <c r="N72" s="274">
        <v>1929966</v>
      </c>
      <c r="O72" s="633">
        <v>1348303</v>
      </c>
      <c r="P72" s="274">
        <v>678601</v>
      </c>
      <c r="Q72" s="633">
        <v>283928</v>
      </c>
      <c r="R72" s="274">
        <v>598296</v>
      </c>
      <c r="S72" s="660">
        <v>328344</v>
      </c>
      <c r="T72" s="274">
        <v>712885</v>
      </c>
      <c r="U72" s="660">
        <v>713162</v>
      </c>
      <c r="V72" s="274">
        <v>350923</v>
      </c>
      <c r="W72" s="660">
        <v>33523</v>
      </c>
      <c r="X72" s="274">
        <v>267862</v>
      </c>
      <c r="Y72" s="314">
        <v>273274</v>
      </c>
      <c r="Z72" s="274">
        <v>8858805</v>
      </c>
      <c r="AA72" s="633">
        <v>6390244</v>
      </c>
      <c r="AB72" s="274">
        <v>3070501</v>
      </c>
      <c r="AC72" s="633">
        <v>1265956</v>
      </c>
      <c r="AD72" s="274">
        <v>2503882</v>
      </c>
      <c r="AE72" s="660">
        <v>1358109</v>
      </c>
      <c r="AF72" s="274">
        <v>3540472</v>
      </c>
      <c r="AG72" s="660">
        <v>3381826</v>
      </c>
      <c r="AH72" s="274">
        <v>1530460</v>
      </c>
      <c r="AI72" s="660">
        <v>193148</v>
      </c>
      <c r="AJ72" s="274">
        <v>1283991</v>
      </c>
      <c r="AK72" s="321">
        <v>1457161</v>
      </c>
    </row>
    <row r="73" spans="1:37" x14ac:dyDescent="0.2">
      <c r="A73" s="212" t="s">
        <v>301</v>
      </c>
      <c r="B73" s="274">
        <v>175921</v>
      </c>
      <c r="C73" s="633">
        <v>124510</v>
      </c>
      <c r="D73" s="274">
        <v>63184</v>
      </c>
      <c r="E73" s="633">
        <v>26216</v>
      </c>
      <c r="F73" s="274">
        <v>53121</v>
      </c>
      <c r="G73" s="660">
        <v>29766</v>
      </c>
      <c r="H73" s="274">
        <v>63974</v>
      </c>
      <c r="I73" s="660">
        <v>61020</v>
      </c>
      <c r="J73" s="274">
        <v>32396</v>
      </c>
      <c r="K73" s="660">
        <v>2777</v>
      </c>
      <c r="L73" s="274">
        <v>26430</v>
      </c>
      <c r="M73" s="314">
        <v>30947</v>
      </c>
      <c r="N73" s="274">
        <v>1910418</v>
      </c>
      <c r="O73" s="633">
        <v>1322083</v>
      </c>
      <c r="P73" s="274">
        <v>664206</v>
      </c>
      <c r="Q73" s="633">
        <v>248903</v>
      </c>
      <c r="R73" s="274">
        <v>611143</v>
      </c>
      <c r="S73" s="660">
        <v>328888</v>
      </c>
      <c r="T73" s="274">
        <v>706660</v>
      </c>
      <c r="U73" s="660">
        <v>676083</v>
      </c>
      <c r="V73" s="274">
        <v>324271</v>
      </c>
      <c r="W73" s="660">
        <v>30190</v>
      </c>
      <c r="X73" s="274">
        <v>268344</v>
      </c>
      <c r="Y73" s="314">
        <v>286922</v>
      </c>
      <c r="Z73" s="274">
        <v>8744212</v>
      </c>
      <c r="AA73" s="633">
        <v>6366261</v>
      </c>
      <c r="AB73" s="274">
        <v>2966125</v>
      </c>
      <c r="AC73" s="633">
        <v>1207692</v>
      </c>
      <c r="AD73" s="274">
        <v>2557473</v>
      </c>
      <c r="AE73" s="660">
        <v>1391126</v>
      </c>
      <c r="AF73" s="274">
        <v>3404293</v>
      </c>
      <c r="AG73" s="660">
        <v>3317020</v>
      </c>
      <c r="AH73" s="274">
        <v>1452866</v>
      </c>
      <c r="AI73" s="660">
        <v>171645</v>
      </c>
      <c r="AJ73" s="274">
        <v>1329580</v>
      </c>
      <c r="AK73" s="321">
        <v>1486470</v>
      </c>
    </row>
    <row r="74" spans="1:37" x14ac:dyDescent="0.2">
      <c r="A74" s="212" t="s">
        <v>302</v>
      </c>
      <c r="B74" s="274">
        <v>167411</v>
      </c>
      <c r="C74" s="633">
        <v>124014</v>
      </c>
      <c r="D74" s="274">
        <v>58606</v>
      </c>
      <c r="E74" s="633">
        <v>27139</v>
      </c>
      <c r="F74" s="274">
        <v>54165</v>
      </c>
      <c r="G74" s="660">
        <v>28041</v>
      </c>
      <c r="H74" s="274">
        <v>64023</v>
      </c>
      <c r="I74" s="660">
        <v>68482</v>
      </c>
      <c r="J74" s="274">
        <v>22289</v>
      </c>
      <c r="K74" s="660">
        <v>2230</v>
      </c>
      <c r="L74" s="274">
        <v>26934</v>
      </c>
      <c r="M74" s="314">
        <v>25261</v>
      </c>
      <c r="N74" s="274">
        <v>1864952</v>
      </c>
      <c r="O74" s="633">
        <v>1347789</v>
      </c>
      <c r="P74" s="274">
        <v>627588</v>
      </c>
      <c r="Q74" s="633">
        <v>254771</v>
      </c>
      <c r="R74" s="274">
        <v>588202</v>
      </c>
      <c r="S74" s="660">
        <v>329557</v>
      </c>
      <c r="T74" s="274">
        <v>750727</v>
      </c>
      <c r="U74" s="660">
        <v>725929</v>
      </c>
      <c r="V74" s="274">
        <v>280852</v>
      </c>
      <c r="W74" s="660">
        <v>24147</v>
      </c>
      <c r="X74" s="274">
        <v>245171</v>
      </c>
      <c r="Y74" s="314">
        <v>268156</v>
      </c>
      <c r="Z74" s="274">
        <v>8837380</v>
      </c>
      <c r="AA74" s="633">
        <v>6501091</v>
      </c>
      <c r="AB74" s="274">
        <v>3023553</v>
      </c>
      <c r="AC74" s="633">
        <v>1282816</v>
      </c>
      <c r="AD74" s="274">
        <v>2505895</v>
      </c>
      <c r="AE74" s="660">
        <v>1395367</v>
      </c>
      <c r="AF74" s="274">
        <v>3601275</v>
      </c>
      <c r="AG74" s="660">
        <v>3565188</v>
      </c>
      <c r="AH74" s="274">
        <v>1458013</v>
      </c>
      <c r="AI74" s="660">
        <v>157661</v>
      </c>
      <c r="AJ74" s="274">
        <v>1272197</v>
      </c>
      <c r="AK74" s="321">
        <v>1382875</v>
      </c>
    </row>
    <row r="75" spans="1:37" x14ac:dyDescent="0.2">
      <c r="A75" s="212" t="s">
        <v>303</v>
      </c>
      <c r="B75" s="274">
        <v>173527</v>
      </c>
      <c r="C75" s="633">
        <v>125789</v>
      </c>
      <c r="D75" s="274">
        <v>65486</v>
      </c>
      <c r="E75" s="633">
        <v>28586</v>
      </c>
      <c r="F75" s="274">
        <v>49566</v>
      </c>
      <c r="G75" s="660">
        <v>27059</v>
      </c>
      <c r="H75" s="274">
        <v>75802</v>
      </c>
      <c r="I75" s="660">
        <v>71953</v>
      </c>
      <c r="J75" s="274">
        <v>30336</v>
      </c>
      <c r="K75" s="660">
        <v>1553</v>
      </c>
      <c r="L75" s="274">
        <v>17823</v>
      </c>
      <c r="M75" s="314">
        <v>25224</v>
      </c>
      <c r="N75" s="274">
        <v>1879992</v>
      </c>
      <c r="O75" s="633">
        <v>1362299</v>
      </c>
      <c r="P75" s="274">
        <v>635941</v>
      </c>
      <c r="Q75" s="633">
        <v>285260</v>
      </c>
      <c r="R75" s="274">
        <v>583969</v>
      </c>
      <c r="S75" s="660">
        <v>336475</v>
      </c>
      <c r="T75" s="274">
        <v>744422</v>
      </c>
      <c r="U75" s="660">
        <v>726769</v>
      </c>
      <c r="V75" s="274">
        <v>287222</v>
      </c>
      <c r="W75" s="660">
        <v>26766</v>
      </c>
      <c r="X75" s="274">
        <v>264379</v>
      </c>
      <c r="Y75" s="314">
        <v>272289</v>
      </c>
      <c r="Z75" s="274">
        <v>8758674</v>
      </c>
      <c r="AA75" s="633">
        <v>6426750</v>
      </c>
      <c r="AB75" s="274">
        <v>3005484</v>
      </c>
      <c r="AC75" s="633">
        <v>1292909</v>
      </c>
      <c r="AD75" s="274">
        <v>2467461</v>
      </c>
      <c r="AE75" s="660">
        <v>1407359</v>
      </c>
      <c r="AF75" s="274">
        <v>3561185</v>
      </c>
      <c r="AG75" s="660">
        <v>3515149</v>
      </c>
      <c r="AH75" s="274">
        <v>1466986</v>
      </c>
      <c r="AI75" s="660">
        <v>132266</v>
      </c>
      <c r="AJ75" s="274">
        <v>1263042</v>
      </c>
      <c r="AK75" s="321">
        <v>1369170</v>
      </c>
    </row>
    <row r="76" spans="1:37" x14ac:dyDescent="0.2">
      <c r="A76" s="212" t="s">
        <v>217</v>
      </c>
      <c r="B76" s="274">
        <v>179557</v>
      </c>
      <c r="C76" s="633">
        <v>125513</v>
      </c>
      <c r="D76" s="274">
        <v>70778</v>
      </c>
      <c r="E76" s="633">
        <v>26360</v>
      </c>
      <c r="F76" s="274">
        <v>40967</v>
      </c>
      <c r="G76" s="660">
        <v>28214</v>
      </c>
      <c r="H76" s="274">
        <v>72693</v>
      </c>
      <c r="I76" s="660">
        <v>63150</v>
      </c>
      <c r="J76" s="274">
        <v>43874</v>
      </c>
      <c r="K76" s="660">
        <v>4110</v>
      </c>
      <c r="L76" s="274">
        <v>22023</v>
      </c>
      <c r="M76" s="314">
        <v>30039</v>
      </c>
      <c r="N76" s="274">
        <v>1901348</v>
      </c>
      <c r="O76" s="633">
        <v>1365916</v>
      </c>
      <c r="P76" s="274">
        <v>650644</v>
      </c>
      <c r="Q76" s="633">
        <v>297276</v>
      </c>
      <c r="R76" s="274">
        <v>376265</v>
      </c>
      <c r="S76" s="660">
        <v>260913</v>
      </c>
      <c r="T76" s="274">
        <v>762415</v>
      </c>
      <c r="U76" s="660">
        <v>720461</v>
      </c>
      <c r="V76" s="274">
        <v>477971</v>
      </c>
      <c r="W76" s="660">
        <v>56847</v>
      </c>
      <c r="X76" s="274">
        <v>284697</v>
      </c>
      <c r="Y76" s="314">
        <v>327695</v>
      </c>
      <c r="Z76" s="274">
        <v>8743293</v>
      </c>
      <c r="AA76" s="633">
        <v>6372529</v>
      </c>
      <c r="AB76" s="274">
        <v>2930850</v>
      </c>
      <c r="AC76" s="633">
        <v>1315847</v>
      </c>
      <c r="AD76" s="274">
        <v>1457652</v>
      </c>
      <c r="AE76" s="660">
        <v>1047156</v>
      </c>
      <c r="AF76" s="274">
        <v>3579555</v>
      </c>
      <c r="AG76" s="660">
        <v>3433664</v>
      </c>
      <c r="AH76" s="274">
        <v>2266939</v>
      </c>
      <c r="AI76" s="660">
        <v>302056</v>
      </c>
      <c r="AJ76" s="274">
        <v>1436860</v>
      </c>
      <c r="AK76" s="321">
        <v>1589653</v>
      </c>
    </row>
    <row r="77" spans="1:37" x14ac:dyDescent="0.2">
      <c r="A77" s="212" t="s">
        <v>304</v>
      </c>
      <c r="B77" s="274">
        <v>175159</v>
      </c>
      <c r="C77" s="633">
        <v>125235</v>
      </c>
      <c r="D77" s="274">
        <v>66645</v>
      </c>
      <c r="E77" s="633">
        <v>29213</v>
      </c>
      <c r="F77" s="274">
        <v>37265</v>
      </c>
      <c r="G77" s="660">
        <v>24409</v>
      </c>
      <c r="H77" s="274">
        <v>62240</v>
      </c>
      <c r="I77" s="660">
        <v>61154</v>
      </c>
      <c r="J77" s="274">
        <v>44078</v>
      </c>
      <c r="K77" s="660">
        <v>9463</v>
      </c>
      <c r="L77" s="274">
        <v>31576</v>
      </c>
      <c r="M77" s="314">
        <v>30209</v>
      </c>
      <c r="N77" s="274">
        <v>1896837</v>
      </c>
      <c r="O77" s="633">
        <v>1381888</v>
      </c>
      <c r="P77" s="274">
        <v>653534</v>
      </c>
      <c r="Q77" s="633">
        <v>307494</v>
      </c>
      <c r="R77" s="274">
        <v>398922</v>
      </c>
      <c r="S77" s="660">
        <v>256781</v>
      </c>
      <c r="T77" s="274">
        <v>733007</v>
      </c>
      <c r="U77" s="660">
        <v>727457</v>
      </c>
      <c r="V77" s="274">
        <v>477417</v>
      </c>
      <c r="W77" s="660">
        <v>84483</v>
      </c>
      <c r="X77" s="274">
        <v>287491</v>
      </c>
      <c r="Y77" s="314">
        <v>313167</v>
      </c>
      <c r="Z77" s="274">
        <v>8766201</v>
      </c>
      <c r="AA77" s="633">
        <v>6509657</v>
      </c>
      <c r="AB77" s="274">
        <v>2935892</v>
      </c>
      <c r="AC77" s="633">
        <v>1374499</v>
      </c>
      <c r="AD77" s="274">
        <v>1481575</v>
      </c>
      <c r="AE77" s="660">
        <v>1107221</v>
      </c>
      <c r="AF77" s="274">
        <v>3585599</v>
      </c>
      <c r="AG77" s="660">
        <v>3447483</v>
      </c>
      <c r="AH77" s="274">
        <v>2265510</v>
      </c>
      <c r="AI77" s="660">
        <v>390424</v>
      </c>
      <c r="AJ77" s="274">
        <v>1433517</v>
      </c>
      <c r="AK77" s="321">
        <v>1564529</v>
      </c>
    </row>
    <row r="78" spans="1:37" x14ac:dyDescent="0.2">
      <c r="A78" s="212" t="s">
        <v>305</v>
      </c>
      <c r="B78" s="274">
        <v>174961</v>
      </c>
      <c r="C78" s="633">
        <v>125191</v>
      </c>
      <c r="D78" s="274">
        <v>67128</v>
      </c>
      <c r="E78" s="633">
        <v>28036</v>
      </c>
      <c r="F78" s="274">
        <v>35499</v>
      </c>
      <c r="G78" s="660">
        <v>23326</v>
      </c>
      <c r="H78" s="274">
        <v>64029</v>
      </c>
      <c r="I78" s="660">
        <v>71963</v>
      </c>
      <c r="J78" s="274">
        <v>46426</v>
      </c>
      <c r="K78" s="660">
        <v>6312</v>
      </c>
      <c r="L78" s="274">
        <v>29007</v>
      </c>
      <c r="M78" s="314">
        <v>23590</v>
      </c>
      <c r="N78" s="274">
        <v>1851556</v>
      </c>
      <c r="O78" s="633">
        <v>1393771</v>
      </c>
      <c r="P78" s="274">
        <v>617025</v>
      </c>
      <c r="Q78" s="633">
        <v>291706</v>
      </c>
      <c r="R78" s="274">
        <v>350741</v>
      </c>
      <c r="S78" s="660">
        <v>262746</v>
      </c>
      <c r="T78" s="274">
        <v>745451</v>
      </c>
      <c r="U78" s="660">
        <v>756231</v>
      </c>
      <c r="V78" s="274">
        <v>464254</v>
      </c>
      <c r="W78" s="660">
        <v>77827</v>
      </c>
      <c r="X78" s="274">
        <v>291110</v>
      </c>
      <c r="Y78" s="314">
        <v>296967</v>
      </c>
      <c r="Z78" s="274">
        <v>8738334</v>
      </c>
      <c r="AA78" s="633">
        <v>6477274</v>
      </c>
      <c r="AB78" s="274">
        <v>2959660</v>
      </c>
      <c r="AC78" s="633">
        <v>1273244</v>
      </c>
      <c r="AD78" s="274">
        <v>1429484</v>
      </c>
      <c r="AE78" s="660">
        <v>1034407</v>
      </c>
      <c r="AF78" s="274">
        <v>3542337</v>
      </c>
      <c r="AG78" s="660">
        <v>3619914</v>
      </c>
      <c r="AH78" s="274">
        <v>2279006</v>
      </c>
      <c r="AI78" s="660">
        <v>354497</v>
      </c>
      <c r="AJ78" s="274">
        <v>1487507</v>
      </c>
      <c r="AK78" s="321">
        <v>1468456</v>
      </c>
    </row>
    <row r="79" spans="1:37" x14ac:dyDescent="0.2">
      <c r="A79" s="212" t="s">
        <v>306</v>
      </c>
      <c r="B79" s="274">
        <v>175832</v>
      </c>
      <c r="C79" s="633">
        <v>127488</v>
      </c>
      <c r="D79" s="274">
        <v>67174</v>
      </c>
      <c r="E79" s="633">
        <v>27485</v>
      </c>
      <c r="F79" s="274">
        <v>39496</v>
      </c>
      <c r="G79" s="660">
        <v>23507</v>
      </c>
      <c r="H79" s="274">
        <v>69380</v>
      </c>
      <c r="I79" s="660">
        <v>71454</v>
      </c>
      <c r="J79" s="274">
        <v>43408</v>
      </c>
      <c r="K79" s="660">
        <v>6497</v>
      </c>
      <c r="L79" s="274">
        <v>23548</v>
      </c>
      <c r="M79" s="314">
        <v>26030</v>
      </c>
      <c r="N79" s="274">
        <v>1872184</v>
      </c>
      <c r="O79" s="633">
        <v>1385425</v>
      </c>
      <c r="P79" s="274">
        <v>620105</v>
      </c>
      <c r="Q79" s="633">
        <v>290627</v>
      </c>
      <c r="R79" s="274">
        <v>371711</v>
      </c>
      <c r="S79" s="660">
        <v>253502</v>
      </c>
      <c r="T79" s="274">
        <v>748830</v>
      </c>
      <c r="U79" s="660">
        <v>756445</v>
      </c>
      <c r="V79" s="274">
        <v>458823</v>
      </c>
      <c r="W79" s="660">
        <v>74711</v>
      </c>
      <c r="X79" s="274">
        <v>292820</v>
      </c>
      <c r="Y79" s="314">
        <v>300767</v>
      </c>
      <c r="Z79" s="274">
        <v>8827346</v>
      </c>
      <c r="AA79" s="633">
        <v>6472184</v>
      </c>
      <c r="AB79" s="274">
        <v>3042318</v>
      </c>
      <c r="AC79" s="633">
        <v>1234719</v>
      </c>
      <c r="AD79" s="274">
        <v>1472842</v>
      </c>
      <c r="AE79" s="660">
        <v>1044870</v>
      </c>
      <c r="AF79" s="274">
        <v>3551440</v>
      </c>
      <c r="AG79" s="660">
        <v>3577758</v>
      </c>
      <c r="AH79" s="274">
        <v>2284479</v>
      </c>
      <c r="AI79" s="660">
        <v>377450</v>
      </c>
      <c r="AJ79" s="274">
        <v>1518585</v>
      </c>
      <c r="AK79" s="321">
        <v>1472106</v>
      </c>
    </row>
    <row r="80" spans="1:37" x14ac:dyDescent="0.2">
      <c r="A80" s="212" t="s">
        <v>307</v>
      </c>
      <c r="B80" s="274">
        <v>181609</v>
      </c>
      <c r="C80" s="633">
        <v>126227</v>
      </c>
      <c r="D80" s="274">
        <v>71424</v>
      </c>
      <c r="E80" s="633">
        <v>25771</v>
      </c>
      <c r="F80" s="274">
        <v>35465</v>
      </c>
      <c r="G80" s="660">
        <v>22184</v>
      </c>
      <c r="H80" s="274">
        <v>73236</v>
      </c>
      <c r="I80" s="660">
        <v>72381</v>
      </c>
      <c r="J80" s="274">
        <v>46468</v>
      </c>
      <c r="K80" s="660">
        <v>4348</v>
      </c>
      <c r="L80" s="274">
        <v>26440</v>
      </c>
      <c r="M80" s="314">
        <v>27314</v>
      </c>
      <c r="N80" s="274">
        <v>1898572</v>
      </c>
      <c r="O80" s="633">
        <v>1362281</v>
      </c>
      <c r="P80" s="274">
        <v>661757</v>
      </c>
      <c r="Q80" s="633">
        <v>275815</v>
      </c>
      <c r="R80" s="274">
        <v>368058</v>
      </c>
      <c r="S80" s="660">
        <v>250149</v>
      </c>
      <c r="T80" s="274">
        <v>753512</v>
      </c>
      <c r="U80" s="660">
        <v>736026</v>
      </c>
      <c r="V80" s="274">
        <v>495567</v>
      </c>
      <c r="W80" s="660">
        <v>68169</v>
      </c>
      <c r="X80" s="274">
        <v>281435</v>
      </c>
      <c r="Y80" s="314">
        <v>307937</v>
      </c>
      <c r="Z80" s="274">
        <v>8729760</v>
      </c>
      <c r="AA80" s="633">
        <v>6449747</v>
      </c>
      <c r="AB80" s="274">
        <v>2924534</v>
      </c>
      <c r="AC80" s="633">
        <v>1278978</v>
      </c>
      <c r="AD80" s="274">
        <v>1415113</v>
      </c>
      <c r="AE80" s="660">
        <v>954656</v>
      </c>
      <c r="AF80" s="274">
        <v>3561843</v>
      </c>
      <c r="AG80" s="660">
        <v>3651340</v>
      </c>
      <c r="AH80" s="274">
        <v>2290866</v>
      </c>
      <c r="AI80" s="660">
        <v>377784</v>
      </c>
      <c r="AJ80" s="274">
        <v>1461938</v>
      </c>
      <c r="AK80" s="321">
        <v>1465967</v>
      </c>
    </row>
    <row r="81" spans="1:37" x14ac:dyDescent="0.2">
      <c r="A81" s="212" t="s">
        <v>308</v>
      </c>
      <c r="B81" s="274">
        <v>184013</v>
      </c>
      <c r="C81" s="633">
        <v>129196</v>
      </c>
      <c r="D81" s="274">
        <v>71899</v>
      </c>
      <c r="E81" s="633">
        <v>31763</v>
      </c>
      <c r="F81" s="274">
        <v>36137</v>
      </c>
      <c r="G81" s="660">
        <v>23678</v>
      </c>
      <c r="H81" s="274">
        <v>61934</v>
      </c>
      <c r="I81" s="660">
        <v>64770</v>
      </c>
      <c r="J81" s="274">
        <v>50243</v>
      </c>
      <c r="K81" s="660">
        <v>7396</v>
      </c>
      <c r="L81" s="274">
        <v>35699</v>
      </c>
      <c r="M81" s="314">
        <v>33352</v>
      </c>
      <c r="N81" s="274">
        <v>1920311</v>
      </c>
      <c r="O81" s="633">
        <v>1398373</v>
      </c>
      <c r="P81" s="274">
        <v>665388</v>
      </c>
      <c r="Q81" s="633">
        <v>292922</v>
      </c>
      <c r="R81" s="274">
        <v>381767</v>
      </c>
      <c r="S81" s="660">
        <v>270108</v>
      </c>
      <c r="T81" s="274">
        <v>751653</v>
      </c>
      <c r="U81" s="660">
        <v>762717</v>
      </c>
      <c r="V81" s="274">
        <v>495073</v>
      </c>
      <c r="W81" s="660">
        <v>69705</v>
      </c>
      <c r="X81" s="274">
        <v>291818</v>
      </c>
      <c r="Y81" s="314">
        <v>295843</v>
      </c>
      <c r="Z81" s="274">
        <v>8911524</v>
      </c>
      <c r="AA81" s="633">
        <v>6482933</v>
      </c>
      <c r="AB81" s="274">
        <v>3078387</v>
      </c>
      <c r="AC81" s="633">
        <v>1291484</v>
      </c>
      <c r="AD81" s="274">
        <v>1512717</v>
      </c>
      <c r="AE81" s="660">
        <v>1078785</v>
      </c>
      <c r="AF81" s="274">
        <v>3615611</v>
      </c>
      <c r="AG81" s="660">
        <v>3686306</v>
      </c>
      <c r="AH81" s="274">
        <v>2388247</v>
      </c>
      <c r="AI81" s="660">
        <v>348944</v>
      </c>
      <c r="AJ81" s="274">
        <v>1394949</v>
      </c>
      <c r="AK81" s="321">
        <v>1368898</v>
      </c>
    </row>
    <row r="82" spans="1:37" x14ac:dyDescent="0.2">
      <c r="A82" s="212" t="s">
        <v>309</v>
      </c>
      <c r="B82" s="274">
        <v>182305</v>
      </c>
      <c r="C82" s="633">
        <v>128460</v>
      </c>
      <c r="D82" s="274">
        <v>65913</v>
      </c>
      <c r="E82" s="633">
        <v>32827</v>
      </c>
      <c r="F82" s="274">
        <v>37523</v>
      </c>
      <c r="G82" s="660">
        <v>24736</v>
      </c>
      <c r="H82" s="274">
        <v>71047</v>
      </c>
      <c r="I82" s="660">
        <v>74034</v>
      </c>
      <c r="J82" s="274">
        <v>45539</v>
      </c>
      <c r="K82" s="660">
        <v>7753</v>
      </c>
      <c r="L82" s="274">
        <v>28196</v>
      </c>
      <c r="M82" s="314">
        <v>21937</v>
      </c>
      <c r="N82" s="274">
        <v>1885901</v>
      </c>
      <c r="O82" s="633">
        <v>1396090</v>
      </c>
      <c r="P82" s="274">
        <v>633382</v>
      </c>
      <c r="Q82" s="633">
        <v>301615</v>
      </c>
      <c r="R82" s="274">
        <v>381033</v>
      </c>
      <c r="S82" s="660">
        <v>274415</v>
      </c>
      <c r="T82" s="274">
        <v>775754</v>
      </c>
      <c r="U82" s="660">
        <v>781662</v>
      </c>
      <c r="V82" s="274">
        <v>451029</v>
      </c>
      <c r="W82" s="660">
        <v>57215</v>
      </c>
      <c r="X82" s="274">
        <v>278085</v>
      </c>
      <c r="Y82" s="314">
        <v>282798</v>
      </c>
      <c r="Z82" s="274">
        <v>8868285</v>
      </c>
      <c r="AA82" s="633">
        <v>6577259</v>
      </c>
      <c r="AB82" s="274">
        <v>3021204</v>
      </c>
      <c r="AC82" s="633">
        <v>1263683</v>
      </c>
      <c r="AD82" s="274">
        <v>1509498</v>
      </c>
      <c r="AE82" s="660">
        <v>1066694</v>
      </c>
      <c r="AF82" s="274">
        <v>3645643</v>
      </c>
      <c r="AG82" s="660">
        <v>3748674</v>
      </c>
      <c r="AH82" s="274">
        <v>2265155</v>
      </c>
      <c r="AI82" s="660">
        <v>348096</v>
      </c>
      <c r="AJ82" s="274">
        <v>1447989</v>
      </c>
      <c r="AK82" s="321">
        <v>1413795</v>
      </c>
    </row>
    <row r="83" spans="1:37" x14ac:dyDescent="0.2">
      <c r="A83" s="212" t="s">
        <v>310</v>
      </c>
      <c r="B83" s="274">
        <v>177470</v>
      </c>
      <c r="C83" s="633">
        <v>128213</v>
      </c>
      <c r="D83" s="274">
        <v>63521</v>
      </c>
      <c r="E83" s="633">
        <v>30513</v>
      </c>
      <c r="F83" s="274">
        <v>36460</v>
      </c>
      <c r="G83" s="660">
        <v>21091</v>
      </c>
      <c r="H83" s="274">
        <v>71581</v>
      </c>
      <c r="I83" s="660">
        <v>73433</v>
      </c>
      <c r="J83" s="274">
        <v>44005</v>
      </c>
      <c r="K83" s="660">
        <v>9340</v>
      </c>
      <c r="L83" s="274">
        <v>25424</v>
      </c>
      <c r="M83" s="314">
        <v>24349</v>
      </c>
      <c r="N83" s="274">
        <v>1843957</v>
      </c>
      <c r="O83" s="633">
        <v>1378864</v>
      </c>
      <c r="P83" s="274">
        <v>616704</v>
      </c>
      <c r="Q83" s="633">
        <v>282356</v>
      </c>
      <c r="R83" s="274">
        <v>378059</v>
      </c>
      <c r="S83" s="660">
        <v>269489</v>
      </c>
      <c r="T83" s="274">
        <v>738218</v>
      </c>
      <c r="U83" s="660">
        <v>771735</v>
      </c>
      <c r="V83" s="274">
        <v>447278</v>
      </c>
      <c r="W83" s="660">
        <v>67498</v>
      </c>
      <c r="X83" s="274">
        <v>280402</v>
      </c>
      <c r="Y83" s="314">
        <v>270142</v>
      </c>
      <c r="Z83" s="274">
        <v>8816357</v>
      </c>
      <c r="AA83" s="633">
        <v>6520171</v>
      </c>
      <c r="AB83" s="274">
        <v>3020255</v>
      </c>
      <c r="AC83" s="633">
        <v>1278178</v>
      </c>
      <c r="AD83" s="274">
        <v>1488381</v>
      </c>
      <c r="AE83" s="660">
        <v>1047642</v>
      </c>
      <c r="AF83" s="274">
        <v>3641170</v>
      </c>
      <c r="AG83" s="660">
        <v>3764107</v>
      </c>
      <c r="AH83" s="274">
        <v>2300810</v>
      </c>
      <c r="AI83" s="660">
        <v>359026</v>
      </c>
      <c r="AJ83" s="274">
        <v>1385996</v>
      </c>
      <c r="AK83" s="321">
        <v>1349312</v>
      </c>
    </row>
    <row r="84" spans="1:37" x14ac:dyDescent="0.2">
      <c r="A84" s="212" t="s">
        <v>311</v>
      </c>
      <c r="B84" s="274">
        <v>173369</v>
      </c>
      <c r="C84" s="633">
        <v>127688</v>
      </c>
      <c r="D84" s="274">
        <v>61894</v>
      </c>
      <c r="E84" s="633">
        <v>28598</v>
      </c>
      <c r="F84" s="274">
        <v>38030</v>
      </c>
      <c r="G84" s="660">
        <v>20588</v>
      </c>
      <c r="H84" s="274">
        <v>75782</v>
      </c>
      <c r="I84" s="660">
        <v>73772</v>
      </c>
      <c r="J84" s="274">
        <v>40209</v>
      </c>
      <c r="K84" s="660">
        <v>6820</v>
      </c>
      <c r="L84" s="274">
        <v>19348</v>
      </c>
      <c r="M84" s="314">
        <v>26508</v>
      </c>
      <c r="N84" s="274">
        <v>1863197</v>
      </c>
      <c r="O84" s="633">
        <v>1362766</v>
      </c>
      <c r="P84" s="274">
        <v>612816</v>
      </c>
      <c r="Q84" s="633">
        <v>273493</v>
      </c>
      <c r="R84" s="274">
        <v>391588</v>
      </c>
      <c r="S84" s="660">
        <v>261708</v>
      </c>
      <c r="T84" s="274">
        <v>736392</v>
      </c>
      <c r="U84" s="660">
        <v>758296</v>
      </c>
      <c r="V84" s="274">
        <v>458356</v>
      </c>
      <c r="W84" s="660">
        <v>68556</v>
      </c>
      <c r="X84" s="274">
        <v>276861</v>
      </c>
      <c r="Y84" s="314">
        <v>274206</v>
      </c>
      <c r="Z84" s="274">
        <v>8863499</v>
      </c>
      <c r="AA84" s="633">
        <v>6510016</v>
      </c>
      <c r="AB84" s="274">
        <v>3022694</v>
      </c>
      <c r="AC84" s="633">
        <v>1266575</v>
      </c>
      <c r="AD84" s="274">
        <v>1484207</v>
      </c>
      <c r="AE84" s="660">
        <v>1003207</v>
      </c>
      <c r="AF84" s="274">
        <v>3614761</v>
      </c>
      <c r="AG84" s="660">
        <v>3883095</v>
      </c>
      <c r="AH84" s="274">
        <v>2341005</v>
      </c>
      <c r="AI84" s="660">
        <v>341828</v>
      </c>
      <c r="AJ84" s="274">
        <v>1423526</v>
      </c>
      <c r="AK84" s="321">
        <v>1281886</v>
      </c>
    </row>
    <row r="85" spans="1:37" x14ac:dyDescent="0.2">
      <c r="A85" s="212" t="s">
        <v>312</v>
      </c>
      <c r="B85" s="274" t="e">
        <v>#N/A</v>
      </c>
      <c r="C85" s="633" t="e">
        <v>#N/A</v>
      </c>
      <c r="D85" s="274" t="e">
        <v>#N/A</v>
      </c>
      <c r="E85" s="633" t="e">
        <v>#N/A</v>
      </c>
      <c r="F85" s="274" t="e">
        <v>#N/A</v>
      </c>
      <c r="G85" s="660" t="e">
        <v>#N/A</v>
      </c>
      <c r="H85" s="274" t="e">
        <v>#N/A</v>
      </c>
      <c r="I85" s="660" t="e">
        <v>#N/A</v>
      </c>
      <c r="J85" s="274" t="e">
        <v>#N/A</v>
      </c>
      <c r="K85" s="660" t="e">
        <v>#N/A</v>
      </c>
      <c r="L85" s="274" t="e">
        <v>#N/A</v>
      </c>
      <c r="M85" s="314" t="e">
        <v>#N/A</v>
      </c>
      <c r="N85" s="274" t="e">
        <v>#N/A</v>
      </c>
      <c r="O85" s="633" t="e">
        <v>#N/A</v>
      </c>
      <c r="P85" s="274" t="e">
        <v>#N/A</v>
      </c>
      <c r="Q85" s="633" t="e">
        <v>#N/A</v>
      </c>
      <c r="R85" s="274" t="e">
        <v>#N/A</v>
      </c>
      <c r="S85" s="660" t="e">
        <v>#N/A</v>
      </c>
      <c r="T85" s="274" t="e">
        <v>#N/A</v>
      </c>
      <c r="U85" s="660" t="e">
        <v>#N/A</v>
      </c>
      <c r="V85" s="274" t="e">
        <v>#N/A</v>
      </c>
      <c r="W85" s="660" t="e">
        <v>#N/A</v>
      </c>
      <c r="X85" s="274" t="e">
        <v>#N/A</v>
      </c>
      <c r="Y85" s="314" t="e">
        <v>#N/A</v>
      </c>
      <c r="Z85" s="274" t="e">
        <v>#N/A</v>
      </c>
      <c r="AA85" s="633" t="e">
        <v>#N/A</v>
      </c>
      <c r="AB85" s="274" t="e">
        <v>#N/A</v>
      </c>
      <c r="AC85" s="633" t="e">
        <v>#N/A</v>
      </c>
      <c r="AD85" s="274" t="e">
        <v>#N/A</v>
      </c>
      <c r="AE85" s="660" t="e">
        <v>#N/A</v>
      </c>
      <c r="AF85" s="274" t="e">
        <v>#N/A</v>
      </c>
      <c r="AG85" s="660" t="e">
        <v>#N/A</v>
      </c>
      <c r="AH85" s="274" t="e">
        <v>#N/A</v>
      </c>
      <c r="AI85" s="660" t="e">
        <v>#N/A</v>
      </c>
      <c r="AJ85" s="274" t="e">
        <v>#N/A</v>
      </c>
      <c r="AK85" s="321" t="e">
        <v>#N/A</v>
      </c>
    </row>
    <row r="86" spans="1:37" x14ac:dyDescent="0.2">
      <c r="A86" s="212" t="s">
        <v>313</v>
      </c>
      <c r="B86" s="274" t="e">
        <v>#N/A</v>
      </c>
      <c r="C86" s="633" t="e">
        <v>#N/A</v>
      </c>
      <c r="D86" s="274" t="e">
        <v>#N/A</v>
      </c>
      <c r="E86" s="633" t="e">
        <v>#N/A</v>
      </c>
      <c r="F86" s="274" t="e">
        <v>#N/A</v>
      </c>
      <c r="G86" s="660" t="e">
        <v>#N/A</v>
      </c>
      <c r="H86" s="274" t="e">
        <v>#N/A</v>
      </c>
      <c r="I86" s="660" t="e">
        <v>#N/A</v>
      </c>
      <c r="J86" s="274" t="e">
        <v>#N/A</v>
      </c>
      <c r="K86" s="660" t="e">
        <v>#N/A</v>
      </c>
      <c r="L86" s="274" t="e">
        <v>#N/A</v>
      </c>
      <c r="M86" s="314" t="e">
        <v>#N/A</v>
      </c>
      <c r="N86" s="274" t="e">
        <v>#N/A</v>
      </c>
      <c r="O86" s="633" t="e">
        <v>#N/A</v>
      </c>
      <c r="P86" s="274" t="e">
        <v>#N/A</v>
      </c>
      <c r="Q86" s="633" t="e">
        <v>#N/A</v>
      </c>
      <c r="R86" s="274" t="e">
        <v>#N/A</v>
      </c>
      <c r="S86" s="660" t="e">
        <v>#N/A</v>
      </c>
      <c r="T86" s="274" t="e">
        <v>#N/A</v>
      </c>
      <c r="U86" s="660" t="e">
        <v>#N/A</v>
      </c>
      <c r="V86" s="274" t="e">
        <v>#N/A</v>
      </c>
      <c r="W86" s="660" t="e">
        <v>#N/A</v>
      </c>
      <c r="X86" s="274" t="e">
        <v>#N/A</v>
      </c>
      <c r="Y86" s="314" t="e">
        <v>#N/A</v>
      </c>
      <c r="Z86" s="274" t="e">
        <v>#N/A</v>
      </c>
      <c r="AA86" s="633" t="e">
        <v>#N/A</v>
      </c>
      <c r="AB86" s="274" t="e">
        <v>#N/A</v>
      </c>
      <c r="AC86" s="633" t="e">
        <v>#N/A</v>
      </c>
      <c r="AD86" s="274" t="e">
        <v>#N/A</v>
      </c>
      <c r="AE86" s="660" t="e">
        <v>#N/A</v>
      </c>
      <c r="AF86" s="274" t="e">
        <v>#N/A</v>
      </c>
      <c r="AG86" s="660" t="e">
        <v>#N/A</v>
      </c>
      <c r="AH86" s="274" t="e">
        <v>#N/A</v>
      </c>
      <c r="AI86" s="660" t="e">
        <v>#N/A</v>
      </c>
      <c r="AJ86" s="274" t="e">
        <v>#N/A</v>
      </c>
      <c r="AK86" s="321" t="e">
        <v>#N/A</v>
      </c>
    </row>
    <row r="87" spans="1:37" x14ac:dyDescent="0.2">
      <c r="A87" s="212" t="s">
        <v>314</v>
      </c>
      <c r="B87" s="274" t="e">
        <v>#N/A</v>
      </c>
      <c r="C87" s="633" t="e">
        <v>#N/A</v>
      </c>
      <c r="D87" s="274" t="e">
        <v>#N/A</v>
      </c>
      <c r="E87" s="633" t="e">
        <v>#N/A</v>
      </c>
      <c r="F87" s="274" t="e">
        <v>#N/A</v>
      </c>
      <c r="G87" s="660" t="e">
        <v>#N/A</v>
      </c>
      <c r="H87" s="274" t="e">
        <v>#N/A</v>
      </c>
      <c r="I87" s="660" t="e">
        <v>#N/A</v>
      </c>
      <c r="J87" s="274" t="e">
        <v>#N/A</v>
      </c>
      <c r="K87" s="660" t="e">
        <v>#N/A</v>
      </c>
      <c r="L87" s="274" t="e">
        <v>#N/A</v>
      </c>
      <c r="M87" s="314" t="e">
        <v>#N/A</v>
      </c>
      <c r="N87" s="274" t="e">
        <v>#N/A</v>
      </c>
      <c r="O87" s="633" t="e">
        <v>#N/A</v>
      </c>
      <c r="P87" s="274" t="e">
        <v>#N/A</v>
      </c>
      <c r="Q87" s="633" t="e">
        <v>#N/A</v>
      </c>
      <c r="R87" s="274" t="e">
        <v>#N/A</v>
      </c>
      <c r="S87" s="660" t="e">
        <v>#N/A</v>
      </c>
      <c r="T87" s="274" t="e">
        <v>#N/A</v>
      </c>
      <c r="U87" s="660" t="e">
        <v>#N/A</v>
      </c>
      <c r="V87" s="274" t="e">
        <v>#N/A</v>
      </c>
      <c r="W87" s="660" t="e">
        <v>#N/A</v>
      </c>
      <c r="X87" s="274" t="e">
        <v>#N/A</v>
      </c>
      <c r="Y87" s="314" t="e">
        <v>#N/A</v>
      </c>
      <c r="Z87" s="274" t="e">
        <v>#N/A</v>
      </c>
      <c r="AA87" s="633" t="e">
        <v>#N/A</v>
      </c>
      <c r="AB87" s="274" t="e">
        <v>#N/A</v>
      </c>
      <c r="AC87" s="633" t="e">
        <v>#N/A</v>
      </c>
      <c r="AD87" s="274" t="e">
        <v>#N/A</v>
      </c>
      <c r="AE87" s="660" t="e">
        <v>#N/A</v>
      </c>
      <c r="AF87" s="274" t="e">
        <v>#N/A</v>
      </c>
      <c r="AG87" s="660" t="e">
        <v>#N/A</v>
      </c>
      <c r="AH87" s="274" t="e">
        <v>#N/A</v>
      </c>
      <c r="AI87" s="660" t="e">
        <v>#N/A</v>
      </c>
      <c r="AJ87" s="274" t="e">
        <v>#N/A</v>
      </c>
      <c r="AK87" s="321" t="e">
        <v>#N/A</v>
      </c>
    </row>
    <row r="88" spans="1:37" x14ac:dyDescent="0.2">
      <c r="A88" s="212" t="s">
        <v>315</v>
      </c>
      <c r="B88" s="274" t="e">
        <v>#N/A</v>
      </c>
      <c r="C88" s="633" t="e">
        <v>#N/A</v>
      </c>
      <c r="D88" s="274" t="e">
        <v>#N/A</v>
      </c>
      <c r="E88" s="633" t="e">
        <v>#N/A</v>
      </c>
      <c r="F88" s="274" t="e">
        <v>#N/A</v>
      </c>
      <c r="G88" s="660" t="e">
        <v>#N/A</v>
      </c>
      <c r="H88" s="274" t="e">
        <v>#N/A</v>
      </c>
      <c r="I88" s="660" t="e">
        <v>#N/A</v>
      </c>
      <c r="J88" s="274" t="e">
        <v>#N/A</v>
      </c>
      <c r="K88" s="660" t="e">
        <v>#N/A</v>
      </c>
      <c r="L88" s="274" t="e">
        <v>#N/A</v>
      </c>
      <c r="M88" s="314" t="e">
        <v>#N/A</v>
      </c>
      <c r="N88" s="274" t="e">
        <v>#N/A</v>
      </c>
      <c r="O88" s="633" t="e">
        <v>#N/A</v>
      </c>
      <c r="P88" s="274" t="e">
        <v>#N/A</v>
      </c>
      <c r="Q88" s="633" t="e">
        <v>#N/A</v>
      </c>
      <c r="R88" s="274" t="e">
        <v>#N/A</v>
      </c>
      <c r="S88" s="660" t="e">
        <v>#N/A</v>
      </c>
      <c r="T88" s="274" t="e">
        <v>#N/A</v>
      </c>
      <c r="U88" s="660" t="e">
        <v>#N/A</v>
      </c>
      <c r="V88" s="274" t="e">
        <v>#N/A</v>
      </c>
      <c r="W88" s="660" t="e">
        <v>#N/A</v>
      </c>
      <c r="X88" s="274" t="e">
        <v>#N/A</v>
      </c>
      <c r="Y88" s="314" t="e">
        <v>#N/A</v>
      </c>
      <c r="Z88" s="274" t="e">
        <v>#N/A</v>
      </c>
      <c r="AA88" s="633" t="e">
        <v>#N/A</v>
      </c>
      <c r="AB88" s="274" t="e">
        <v>#N/A</v>
      </c>
      <c r="AC88" s="633" t="e">
        <v>#N/A</v>
      </c>
      <c r="AD88" s="274" t="e">
        <v>#N/A</v>
      </c>
      <c r="AE88" s="660" t="e">
        <v>#N/A</v>
      </c>
      <c r="AF88" s="274" t="e">
        <v>#N/A</v>
      </c>
      <c r="AG88" s="660" t="e">
        <v>#N/A</v>
      </c>
      <c r="AH88" s="274" t="e">
        <v>#N/A</v>
      </c>
      <c r="AI88" s="660" t="e">
        <v>#N/A</v>
      </c>
      <c r="AJ88" s="274" t="e">
        <v>#N/A</v>
      </c>
      <c r="AK88" s="321" t="e">
        <v>#N/A</v>
      </c>
    </row>
    <row r="89" spans="1:37" x14ac:dyDescent="0.2">
      <c r="A89" s="212" t="s">
        <v>316</v>
      </c>
      <c r="B89" s="274" t="e">
        <v>#N/A</v>
      </c>
      <c r="C89" s="633" t="e">
        <v>#N/A</v>
      </c>
      <c r="D89" s="274" t="e">
        <v>#N/A</v>
      </c>
      <c r="E89" s="633" t="e">
        <v>#N/A</v>
      </c>
      <c r="F89" s="274" t="e">
        <v>#N/A</v>
      </c>
      <c r="G89" s="660" t="e">
        <v>#N/A</v>
      </c>
      <c r="H89" s="274" t="e">
        <v>#N/A</v>
      </c>
      <c r="I89" s="660" t="e">
        <v>#N/A</v>
      </c>
      <c r="J89" s="274" t="e">
        <v>#N/A</v>
      </c>
      <c r="K89" s="660" t="e">
        <v>#N/A</v>
      </c>
      <c r="L89" s="274" t="e">
        <v>#N/A</v>
      </c>
      <c r="M89" s="314" t="e">
        <v>#N/A</v>
      </c>
      <c r="N89" s="274" t="e">
        <v>#N/A</v>
      </c>
      <c r="O89" s="633" t="e">
        <v>#N/A</v>
      </c>
      <c r="P89" s="274" t="e">
        <v>#N/A</v>
      </c>
      <c r="Q89" s="633" t="e">
        <v>#N/A</v>
      </c>
      <c r="R89" s="274" t="e">
        <v>#N/A</v>
      </c>
      <c r="S89" s="660" t="e">
        <v>#N/A</v>
      </c>
      <c r="T89" s="274" t="e">
        <v>#N/A</v>
      </c>
      <c r="U89" s="660" t="e">
        <v>#N/A</v>
      </c>
      <c r="V89" s="274" t="e">
        <v>#N/A</v>
      </c>
      <c r="W89" s="660" t="e">
        <v>#N/A</v>
      </c>
      <c r="X89" s="274" t="e">
        <v>#N/A</v>
      </c>
      <c r="Y89" s="314" t="e">
        <v>#N/A</v>
      </c>
      <c r="Z89" s="274" t="e">
        <v>#N/A</v>
      </c>
      <c r="AA89" s="633" t="e">
        <v>#N/A</v>
      </c>
      <c r="AB89" s="274" t="e">
        <v>#N/A</v>
      </c>
      <c r="AC89" s="633" t="e">
        <v>#N/A</v>
      </c>
      <c r="AD89" s="274" t="e">
        <v>#N/A</v>
      </c>
      <c r="AE89" s="660" t="e">
        <v>#N/A</v>
      </c>
      <c r="AF89" s="274" t="e">
        <v>#N/A</v>
      </c>
      <c r="AG89" s="660" t="e">
        <v>#N/A</v>
      </c>
      <c r="AH89" s="274" t="e">
        <v>#N/A</v>
      </c>
      <c r="AI89" s="660" t="e">
        <v>#N/A</v>
      </c>
      <c r="AJ89" s="274" t="e">
        <v>#N/A</v>
      </c>
      <c r="AK89" s="321" t="e">
        <v>#N/A</v>
      </c>
    </row>
    <row r="90" spans="1:37" x14ac:dyDescent="0.2">
      <c r="A90" s="212" t="s">
        <v>317</v>
      </c>
      <c r="B90" s="274" t="e">
        <v>#N/A</v>
      </c>
      <c r="C90" s="633" t="e">
        <v>#N/A</v>
      </c>
      <c r="D90" s="274" t="e">
        <v>#N/A</v>
      </c>
      <c r="E90" s="633" t="e">
        <v>#N/A</v>
      </c>
      <c r="F90" s="274" t="e">
        <v>#N/A</v>
      </c>
      <c r="G90" s="660" t="e">
        <v>#N/A</v>
      </c>
      <c r="H90" s="274" t="e">
        <v>#N/A</v>
      </c>
      <c r="I90" s="660" t="e">
        <v>#N/A</v>
      </c>
      <c r="J90" s="274" t="e">
        <v>#N/A</v>
      </c>
      <c r="K90" s="660" t="e">
        <v>#N/A</v>
      </c>
      <c r="L90" s="274" t="e">
        <v>#N/A</v>
      </c>
      <c r="M90" s="314" t="e">
        <v>#N/A</v>
      </c>
      <c r="N90" s="274" t="e">
        <v>#N/A</v>
      </c>
      <c r="O90" s="633" t="e">
        <v>#N/A</v>
      </c>
      <c r="P90" s="274" t="e">
        <v>#N/A</v>
      </c>
      <c r="Q90" s="633" t="e">
        <v>#N/A</v>
      </c>
      <c r="R90" s="274" t="e">
        <v>#N/A</v>
      </c>
      <c r="S90" s="660" t="e">
        <v>#N/A</v>
      </c>
      <c r="T90" s="274" t="e">
        <v>#N/A</v>
      </c>
      <c r="U90" s="660" t="e">
        <v>#N/A</v>
      </c>
      <c r="V90" s="274" t="e">
        <v>#N/A</v>
      </c>
      <c r="W90" s="660" t="e">
        <v>#N/A</v>
      </c>
      <c r="X90" s="274" t="e">
        <v>#N/A</v>
      </c>
      <c r="Y90" s="314" t="e">
        <v>#N/A</v>
      </c>
      <c r="Z90" s="274" t="e">
        <v>#N/A</v>
      </c>
      <c r="AA90" s="633" t="e">
        <v>#N/A</v>
      </c>
      <c r="AB90" s="274" t="e">
        <v>#N/A</v>
      </c>
      <c r="AC90" s="633" t="e">
        <v>#N/A</v>
      </c>
      <c r="AD90" s="274" t="e">
        <v>#N/A</v>
      </c>
      <c r="AE90" s="660" t="e">
        <v>#N/A</v>
      </c>
      <c r="AF90" s="274" t="e">
        <v>#N/A</v>
      </c>
      <c r="AG90" s="660" t="e">
        <v>#N/A</v>
      </c>
      <c r="AH90" s="274" t="e">
        <v>#N/A</v>
      </c>
      <c r="AI90" s="660" t="e">
        <v>#N/A</v>
      </c>
      <c r="AJ90" s="274" t="e">
        <v>#N/A</v>
      </c>
      <c r="AK90" s="321" t="e">
        <v>#N/A</v>
      </c>
    </row>
    <row r="91" spans="1:37" x14ac:dyDescent="0.2">
      <c r="A91" s="212" t="s">
        <v>318</v>
      </c>
      <c r="B91" s="274" t="e">
        <v>#N/A</v>
      </c>
      <c r="C91" s="633" t="e">
        <v>#N/A</v>
      </c>
      <c r="D91" s="274" t="e">
        <v>#N/A</v>
      </c>
      <c r="E91" s="633" t="e">
        <v>#N/A</v>
      </c>
      <c r="F91" s="274" t="e">
        <v>#N/A</v>
      </c>
      <c r="G91" s="660" t="e">
        <v>#N/A</v>
      </c>
      <c r="H91" s="274" t="e">
        <v>#N/A</v>
      </c>
      <c r="I91" s="660" t="e">
        <v>#N/A</v>
      </c>
      <c r="J91" s="274" t="e">
        <v>#N/A</v>
      </c>
      <c r="K91" s="660" t="e">
        <v>#N/A</v>
      </c>
      <c r="L91" s="274" t="e">
        <v>#N/A</v>
      </c>
      <c r="M91" s="314" t="e">
        <v>#N/A</v>
      </c>
      <c r="N91" s="274" t="e">
        <v>#N/A</v>
      </c>
      <c r="O91" s="633" t="e">
        <v>#N/A</v>
      </c>
      <c r="P91" s="274" t="e">
        <v>#N/A</v>
      </c>
      <c r="Q91" s="633" t="e">
        <v>#N/A</v>
      </c>
      <c r="R91" s="274" t="e">
        <v>#N/A</v>
      </c>
      <c r="S91" s="660" t="e">
        <v>#N/A</v>
      </c>
      <c r="T91" s="274" t="e">
        <v>#N/A</v>
      </c>
      <c r="U91" s="660" t="e">
        <v>#N/A</v>
      </c>
      <c r="V91" s="274" t="e">
        <v>#N/A</v>
      </c>
      <c r="W91" s="660" t="e">
        <v>#N/A</v>
      </c>
      <c r="X91" s="274" t="e">
        <v>#N/A</v>
      </c>
      <c r="Y91" s="314" t="e">
        <v>#N/A</v>
      </c>
      <c r="Z91" s="274" t="e">
        <v>#N/A</v>
      </c>
      <c r="AA91" s="633" t="e">
        <v>#N/A</v>
      </c>
      <c r="AB91" s="274" t="e">
        <v>#N/A</v>
      </c>
      <c r="AC91" s="633" t="e">
        <v>#N/A</v>
      </c>
      <c r="AD91" s="274" t="e">
        <v>#N/A</v>
      </c>
      <c r="AE91" s="660" t="e">
        <v>#N/A</v>
      </c>
      <c r="AF91" s="274" t="e">
        <v>#N/A</v>
      </c>
      <c r="AG91" s="660" t="e">
        <v>#N/A</v>
      </c>
      <c r="AH91" s="274" t="e">
        <v>#N/A</v>
      </c>
      <c r="AI91" s="660" t="e">
        <v>#N/A</v>
      </c>
      <c r="AJ91" s="274" t="e">
        <v>#N/A</v>
      </c>
      <c r="AK91" s="321" t="e">
        <v>#N/A</v>
      </c>
    </row>
    <row r="92" spans="1:37" x14ac:dyDescent="0.2">
      <c r="A92" s="212" t="s">
        <v>319</v>
      </c>
      <c r="B92" s="274" t="e">
        <v>#N/A</v>
      </c>
      <c r="C92" s="633" t="e">
        <v>#N/A</v>
      </c>
      <c r="D92" s="274" t="e">
        <v>#N/A</v>
      </c>
      <c r="E92" s="633" t="e">
        <v>#N/A</v>
      </c>
      <c r="F92" s="274" t="e">
        <v>#N/A</v>
      </c>
      <c r="G92" s="660" t="e">
        <v>#N/A</v>
      </c>
      <c r="H92" s="274" t="e">
        <v>#N/A</v>
      </c>
      <c r="I92" s="660" t="e">
        <v>#N/A</v>
      </c>
      <c r="J92" s="274" t="e">
        <v>#N/A</v>
      </c>
      <c r="K92" s="660" t="e">
        <v>#N/A</v>
      </c>
      <c r="L92" s="274" t="e">
        <v>#N/A</v>
      </c>
      <c r="M92" s="314" t="e">
        <v>#N/A</v>
      </c>
      <c r="N92" s="274" t="e">
        <v>#N/A</v>
      </c>
      <c r="O92" s="633" t="e">
        <v>#N/A</v>
      </c>
      <c r="P92" s="274" t="e">
        <v>#N/A</v>
      </c>
      <c r="Q92" s="633" t="e">
        <v>#N/A</v>
      </c>
      <c r="R92" s="274" t="e">
        <v>#N/A</v>
      </c>
      <c r="S92" s="660" t="e">
        <v>#N/A</v>
      </c>
      <c r="T92" s="274" t="e">
        <v>#N/A</v>
      </c>
      <c r="U92" s="660" t="e">
        <v>#N/A</v>
      </c>
      <c r="V92" s="274" t="e">
        <v>#N/A</v>
      </c>
      <c r="W92" s="660" t="e">
        <v>#N/A</v>
      </c>
      <c r="X92" s="274" t="e">
        <v>#N/A</v>
      </c>
      <c r="Y92" s="314" t="e">
        <v>#N/A</v>
      </c>
      <c r="Z92" s="274" t="e">
        <v>#N/A</v>
      </c>
      <c r="AA92" s="633" t="e">
        <v>#N/A</v>
      </c>
      <c r="AB92" s="274" t="e">
        <v>#N/A</v>
      </c>
      <c r="AC92" s="633" t="e">
        <v>#N/A</v>
      </c>
      <c r="AD92" s="274" t="e">
        <v>#N/A</v>
      </c>
      <c r="AE92" s="660" t="e">
        <v>#N/A</v>
      </c>
      <c r="AF92" s="274" t="e">
        <v>#N/A</v>
      </c>
      <c r="AG92" s="660" t="e">
        <v>#N/A</v>
      </c>
      <c r="AH92" s="274" t="e">
        <v>#N/A</v>
      </c>
      <c r="AI92" s="660" t="e">
        <v>#N/A</v>
      </c>
      <c r="AJ92" s="274" t="e">
        <v>#N/A</v>
      </c>
      <c r="AK92" s="321" t="e">
        <v>#N/A</v>
      </c>
    </row>
    <row r="93" spans="1:37" x14ac:dyDescent="0.2">
      <c r="A93" s="212" t="s">
        <v>320</v>
      </c>
      <c r="B93" s="274" t="e">
        <v>#N/A</v>
      </c>
      <c r="C93" s="633" t="e">
        <v>#N/A</v>
      </c>
      <c r="D93" s="274" t="e">
        <v>#N/A</v>
      </c>
      <c r="E93" s="633" t="e">
        <v>#N/A</v>
      </c>
      <c r="F93" s="274" t="e">
        <v>#N/A</v>
      </c>
      <c r="G93" s="660" t="e">
        <v>#N/A</v>
      </c>
      <c r="H93" s="274" t="e">
        <v>#N/A</v>
      </c>
      <c r="I93" s="660" t="e">
        <v>#N/A</v>
      </c>
      <c r="J93" s="274" t="e">
        <v>#N/A</v>
      </c>
      <c r="K93" s="660" t="e">
        <v>#N/A</v>
      </c>
      <c r="L93" s="274" t="e">
        <v>#N/A</v>
      </c>
      <c r="M93" s="314" t="e">
        <v>#N/A</v>
      </c>
      <c r="N93" s="274" t="e">
        <v>#N/A</v>
      </c>
      <c r="O93" s="633" t="e">
        <v>#N/A</v>
      </c>
      <c r="P93" s="274" t="e">
        <v>#N/A</v>
      </c>
      <c r="Q93" s="633" t="e">
        <v>#N/A</v>
      </c>
      <c r="R93" s="274" t="e">
        <v>#N/A</v>
      </c>
      <c r="S93" s="660" t="e">
        <v>#N/A</v>
      </c>
      <c r="T93" s="274" t="e">
        <v>#N/A</v>
      </c>
      <c r="U93" s="660" t="e">
        <v>#N/A</v>
      </c>
      <c r="V93" s="274" t="e">
        <v>#N/A</v>
      </c>
      <c r="W93" s="660" t="e">
        <v>#N/A</v>
      </c>
      <c r="X93" s="274" t="e">
        <v>#N/A</v>
      </c>
      <c r="Y93" s="314" t="e">
        <v>#N/A</v>
      </c>
      <c r="Z93" s="274" t="e">
        <v>#N/A</v>
      </c>
      <c r="AA93" s="633" t="e">
        <v>#N/A</v>
      </c>
      <c r="AB93" s="274" t="e">
        <v>#N/A</v>
      </c>
      <c r="AC93" s="633" t="e">
        <v>#N/A</v>
      </c>
      <c r="AD93" s="274" t="e">
        <v>#N/A</v>
      </c>
      <c r="AE93" s="660" t="e">
        <v>#N/A</v>
      </c>
      <c r="AF93" s="274" t="e">
        <v>#N/A</v>
      </c>
      <c r="AG93" s="660" t="e">
        <v>#N/A</v>
      </c>
      <c r="AH93" s="274" t="e">
        <v>#N/A</v>
      </c>
      <c r="AI93" s="660" t="e">
        <v>#N/A</v>
      </c>
      <c r="AJ93" s="274" t="e">
        <v>#N/A</v>
      </c>
      <c r="AK93" s="321" t="e">
        <v>#N/A</v>
      </c>
    </row>
    <row r="94" spans="1:37" x14ac:dyDescent="0.2">
      <c r="A94" s="212" t="s">
        <v>321</v>
      </c>
      <c r="B94" s="274" t="e">
        <v>#N/A</v>
      </c>
      <c r="C94" s="633" t="e">
        <v>#N/A</v>
      </c>
      <c r="D94" s="274" t="e">
        <v>#N/A</v>
      </c>
      <c r="E94" s="633" t="e">
        <v>#N/A</v>
      </c>
      <c r="F94" s="274" t="e">
        <v>#N/A</v>
      </c>
      <c r="G94" s="660" t="e">
        <v>#N/A</v>
      </c>
      <c r="H94" s="274" t="e">
        <v>#N/A</v>
      </c>
      <c r="I94" s="660" t="e">
        <v>#N/A</v>
      </c>
      <c r="J94" s="274" t="e">
        <v>#N/A</v>
      </c>
      <c r="K94" s="660" t="e">
        <v>#N/A</v>
      </c>
      <c r="L94" s="274" t="e">
        <v>#N/A</v>
      </c>
      <c r="M94" s="314" t="e">
        <v>#N/A</v>
      </c>
      <c r="N94" s="274" t="e">
        <v>#N/A</v>
      </c>
      <c r="O94" s="633" t="e">
        <v>#N/A</v>
      </c>
      <c r="P94" s="274" t="e">
        <v>#N/A</v>
      </c>
      <c r="Q94" s="633" t="e">
        <v>#N/A</v>
      </c>
      <c r="R94" s="274" t="e">
        <v>#N/A</v>
      </c>
      <c r="S94" s="660" t="e">
        <v>#N/A</v>
      </c>
      <c r="T94" s="274" t="e">
        <v>#N/A</v>
      </c>
      <c r="U94" s="660" t="e">
        <v>#N/A</v>
      </c>
      <c r="V94" s="274" t="e">
        <v>#N/A</v>
      </c>
      <c r="W94" s="660" t="e">
        <v>#N/A</v>
      </c>
      <c r="X94" s="274" t="e">
        <v>#N/A</v>
      </c>
      <c r="Y94" s="314" t="e">
        <v>#N/A</v>
      </c>
      <c r="Z94" s="274" t="e">
        <v>#N/A</v>
      </c>
      <c r="AA94" s="633" t="e">
        <v>#N/A</v>
      </c>
      <c r="AB94" s="274" t="e">
        <v>#N/A</v>
      </c>
      <c r="AC94" s="633" t="e">
        <v>#N/A</v>
      </c>
      <c r="AD94" s="274" t="e">
        <v>#N/A</v>
      </c>
      <c r="AE94" s="660" t="e">
        <v>#N/A</v>
      </c>
      <c r="AF94" s="274" t="e">
        <v>#N/A</v>
      </c>
      <c r="AG94" s="660" t="e">
        <v>#N/A</v>
      </c>
      <c r="AH94" s="274" t="e">
        <v>#N/A</v>
      </c>
      <c r="AI94" s="660" t="e">
        <v>#N/A</v>
      </c>
      <c r="AJ94" s="274" t="e">
        <v>#N/A</v>
      </c>
      <c r="AK94" s="321" t="e">
        <v>#N/A</v>
      </c>
    </row>
    <row r="95" spans="1:37" x14ac:dyDescent="0.2">
      <c r="A95" s="212" t="s">
        <v>322</v>
      </c>
      <c r="B95" s="274" t="e">
        <v>#N/A</v>
      </c>
      <c r="C95" s="633" t="e">
        <v>#N/A</v>
      </c>
      <c r="D95" s="274" t="e">
        <v>#N/A</v>
      </c>
      <c r="E95" s="633" t="e">
        <v>#N/A</v>
      </c>
      <c r="F95" s="652" t="e">
        <v>#N/A</v>
      </c>
      <c r="G95" s="662" t="e">
        <v>#N/A</v>
      </c>
      <c r="H95" s="274" t="e">
        <v>#N/A</v>
      </c>
      <c r="I95" s="660" t="e">
        <v>#N/A</v>
      </c>
      <c r="J95" s="274" t="e">
        <v>#N/A</v>
      </c>
      <c r="K95" s="660" t="e">
        <v>#N/A</v>
      </c>
      <c r="L95" s="274" t="e">
        <v>#N/A</v>
      </c>
      <c r="M95" s="314" t="e">
        <v>#N/A</v>
      </c>
      <c r="N95" s="274" t="e">
        <v>#N/A</v>
      </c>
      <c r="O95" s="633" t="e">
        <v>#N/A</v>
      </c>
      <c r="P95" s="274" t="e">
        <v>#N/A</v>
      </c>
      <c r="Q95" s="633" t="e">
        <v>#N/A</v>
      </c>
      <c r="R95" s="652" t="e">
        <v>#N/A</v>
      </c>
      <c r="S95" s="662" t="e">
        <v>#N/A</v>
      </c>
      <c r="T95" s="274" t="e">
        <v>#N/A</v>
      </c>
      <c r="U95" s="660" t="e">
        <v>#N/A</v>
      </c>
      <c r="V95" s="274" t="e">
        <v>#N/A</v>
      </c>
      <c r="W95" s="660" t="e">
        <v>#N/A</v>
      </c>
      <c r="X95" s="274" t="e">
        <v>#N/A</v>
      </c>
      <c r="Y95" s="314" t="e">
        <v>#N/A</v>
      </c>
      <c r="Z95" s="274" t="e">
        <v>#N/A</v>
      </c>
      <c r="AA95" s="633" t="e">
        <v>#N/A</v>
      </c>
      <c r="AB95" s="274" t="e">
        <v>#N/A</v>
      </c>
      <c r="AC95" s="633" t="e">
        <v>#N/A</v>
      </c>
      <c r="AD95" s="652" t="e">
        <v>#N/A</v>
      </c>
      <c r="AE95" s="662" t="e">
        <v>#N/A</v>
      </c>
      <c r="AF95" s="274" t="e">
        <v>#N/A</v>
      </c>
      <c r="AG95" s="660" t="e">
        <v>#N/A</v>
      </c>
      <c r="AH95" s="274" t="e">
        <v>#N/A</v>
      </c>
      <c r="AI95" s="660" t="e">
        <v>#N/A</v>
      </c>
      <c r="AJ95" s="274" t="e">
        <v>#N/A</v>
      </c>
      <c r="AK95" s="321" t="e">
        <v>#N/A</v>
      </c>
    </row>
    <row r="96" spans="1:37" x14ac:dyDescent="0.2">
      <c r="A96" s="212" t="s">
        <v>323</v>
      </c>
      <c r="B96" s="274" t="e">
        <v>#N/A</v>
      </c>
      <c r="C96" s="633" t="e">
        <v>#N/A</v>
      </c>
      <c r="D96" s="274" t="e">
        <v>#N/A</v>
      </c>
      <c r="E96" s="633" t="e">
        <v>#N/A</v>
      </c>
      <c r="F96" s="652" t="e">
        <v>#N/A</v>
      </c>
      <c r="G96" s="662" t="e">
        <v>#N/A</v>
      </c>
      <c r="H96" s="274" t="e">
        <v>#N/A</v>
      </c>
      <c r="I96" s="660" t="e">
        <v>#N/A</v>
      </c>
      <c r="J96" s="274" t="e">
        <v>#N/A</v>
      </c>
      <c r="K96" s="660" t="e">
        <v>#N/A</v>
      </c>
      <c r="L96" s="274" t="e">
        <v>#N/A</v>
      </c>
      <c r="M96" s="314" t="e">
        <v>#N/A</v>
      </c>
      <c r="N96" s="274" t="e">
        <v>#N/A</v>
      </c>
      <c r="O96" s="633" t="e">
        <v>#N/A</v>
      </c>
      <c r="P96" s="274" t="e">
        <v>#N/A</v>
      </c>
      <c r="Q96" s="633" t="e">
        <v>#N/A</v>
      </c>
      <c r="R96" s="652" t="e">
        <v>#N/A</v>
      </c>
      <c r="S96" s="662" t="e">
        <v>#N/A</v>
      </c>
      <c r="T96" s="274" t="e">
        <v>#N/A</v>
      </c>
      <c r="U96" s="660" t="e">
        <v>#N/A</v>
      </c>
      <c r="V96" s="274" t="e">
        <v>#N/A</v>
      </c>
      <c r="W96" s="660" t="e">
        <v>#N/A</v>
      </c>
      <c r="X96" s="274" t="e">
        <v>#N/A</v>
      </c>
      <c r="Y96" s="314" t="e">
        <v>#N/A</v>
      </c>
      <c r="Z96" s="274" t="e">
        <v>#N/A</v>
      </c>
      <c r="AA96" s="633" t="e">
        <v>#N/A</v>
      </c>
      <c r="AB96" s="274" t="e">
        <v>#N/A</v>
      </c>
      <c r="AC96" s="633" t="e">
        <v>#N/A</v>
      </c>
      <c r="AD96" s="652" t="e">
        <v>#N/A</v>
      </c>
      <c r="AE96" s="662" t="e">
        <v>#N/A</v>
      </c>
      <c r="AF96" s="274" t="e">
        <v>#N/A</v>
      </c>
      <c r="AG96" s="660" t="e">
        <v>#N/A</v>
      </c>
      <c r="AH96" s="274" t="e">
        <v>#N/A</v>
      </c>
      <c r="AI96" s="660" t="e">
        <v>#N/A</v>
      </c>
      <c r="AJ96" s="274" t="e">
        <v>#N/A</v>
      </c>
      <c r="AK96" s="321" t="e">
        <v>#N/A</v>
      </c>
    </row>
    <row r="97" spans="1:37" x14ac:dyDescent="0.2">
      <c r="A97" s="212" t="s">
        <v>324</v>
      </c>
      <c r="B97" s="274" t="e">
        <v>#N/A</v>
      </c>
      <c r="C97" s="633" t="e">
        <v>#N/A</v>
      </c>
      <c r="D97" s="274" t="e">
        <v>#N/A</v>
      </c>
      <c r="E97" s="633" t="e">
        <v>#N/A</v>
      </c>
      <c r="F97" s="652" t="e">
        <v>#N/A</v>
      </c>
      <c r="G97" s="662" t="e">
        <v>#N/A</v>
      </c>
      <c r="H97" s="274" t="e">
        <v>#N/A</v>
      </c>
      <c r="I97" s="660" t="e">
        <v>#N/A</v>
      </c>
      <c r="J97" s="274" t="e">
        <v>#N/A</v>
      </c>
      <c r="K97" s="660" t="e">
        <v>#N/A</v>
      </c>
      <c r="L97" s="274" t="e">
        <v>#N/A</v>
      </c>
      <c r="M97" s="314" t="e">
        <v>#N/A</v>
      </c>
      <c r="N97" s="274" t="e">
        <v>#N/A</v>
      </c>
      <c r="O97" s="633" t="e">
        <v>#N/A</v>
      </c>
      <c r="P97" s="274" t="e">
        <v>#N/A</v>
      </c>
      <c r="Q97" s="633" t="e">
        <v>#N/A</v>
      </c>
      <c r="R97" s="652" t="e">
        <v>#N/A</v>
      </c>
      <c r="S97" s="662" t="e">
        <v>#N/A</v>
      </c>
      <c r="T97" s="274" t="e">
        <v>#N/A</v>
      </c>
      <c r="U97" s="660" t="e">
        <v>#N/A</v>
      </c>
      <c r="V97" s="274" t="e">
        <v>#N/A</v>
      </c>
      <c r="W97" s="660" t="e">
        <v>#N/A</v>
      </c>
      <c r="X97" s="274" t="e">
        <v>#N/A</v>
      </c>
      <c r="Y97" s="314" t="e">
        <v>#N/A</v>
      </c>
      <c r="Z97" s="274" t="e">
        <v>#N/A</v>
      </c>
      <c r="AA97" s="633" t="e">
        <v>#N/A</v>
      </c>
      <c r="AB97" s="274" t="e">
        <v>#N/A</v>
      </c>
      <c r="AC97" s="633" t="e">
        <v>#N/A</v>
      </c>
      <c r="AD97" s="652" t="e">
        <v>#N/A</v>
      </c>
      <c r="AE97" s="662" t="e">
        <v>#N/A</v>
      </c>
      <c r="AF97" s="274" t="e">
        <v>#N/A</v>
      </c>
      <c r="AG97" s="660" t="e">
        <v>#N/A</v>
      </c>
      <c r="AH97" s="274" t="e">
        <v>#N/A</v>
      </c>
      <c r="AI97" s="660" t="e">
        <v>#N/A</v>
      </c>
      <c r="AJ97" s="274" t="e">
        <v>#N/A</v>
      </c>
      <c r="AK97" s="321" t="e">
        <v>#N/A</v>
      </c>
    </row>
    <row r="98" spans="1:37" x14ac:dyDescent="0.2">
      <c r="A98" s="212" t="s">
        <v>325</v>
      </c>
      <c r="B98" s="274" t="e">
        <v>#N/A</v>
      </c>
      <c r="C98" s="633" t="e">
        <v>#N/A</v>
      </c>
      <c r="D98" s="274" t="e">
        <v>#N/A</v>
      </c>
      <c r="E98" s="633" t="e">
        <v>#N/A</v>
      </c>
      <c r="F98" s="652" t="e">
        <v>#N/A</v>
      </c>
      <c r="G98" s="662" t="e">
        <v>#N/A</v>
      </c>
      <c r="H98" s="274" t="e">
        <v>#N/A</v>
      </c>
      <c r="I98" s="660" t="e">
        <v>#N/A</v>
      </c>
      <c r="J98" s="274" t="e">
        <v>#N/A</v>
      </c>
      <c r="K98" s="660" t="e">
        <v>#N/A</v>
      </c>
      <c r="L98" s="274" t="e">
        <v>#N/A</v>
      </c>
      <c r="M98" s="314" t="e">
        <v>#N/A</v>
      </c>
      <c r="N98" s="274" t="e">
        <v>#N/A</v>
      </c>
      <c r="O98" s="633" t="e">
        <v>#N/A</v>
      </c>
      <c r="P98" s="274" t="e">
        <v>#N/A</v>
      </c>
      <c r="Q98" s="633" t="e">
        <v>#N/A</v>
      </c>
      <c r="R98" s="652" t="e">
        <v>#N/A</v>
      </c>
      <c r="S98" s="662" t="e">
        <v>#N/A</v>
      </c>
      <c r="T98" s="274" t="e">
        <v>#N/A</v>
      </c>
      <c r="U98" s="660" t="e">
        <v>#N/A</v>
      </c>
      <c r="V98" s="274" t="e">
        <v>#N/A</v>
      </c>
      <c r="W98" s="660" t="e">
        <v>#N/A</v>
      </c>
      <c r="X98" s="274" t="e">
        <v>#N/A</v>
      </c>
      <c r="Y98" s="314" t="e">
        <v>#N/A</v>
      </c>
      <c r="Z98" s="274" t="e">
        <v>#N/A</v>
      </c>
      <c r="AA98" s="633" t="e">
        <v>#N/A</v>
      </c>
      <c r="AB98" s="274" t="e">
        <v>#N/A</v>
      </c>
      <c r="AC98" s="633" t="e">
        <v>#N/A</v>
      </c>
      <c r="AD98" s="652" t="e">
        <v>#N/A</v>
      </c>
      <c r="AE98" s="662" t="e">
        <v>#N/A</v>
      </c>
      <c r="AF98" s="274" t="e">
        <v>#N/A</v>
      </c>
      <c r="AG98" s="660" t="e">
        <v>#N/A</v>
      </c>
      <c r="AH98" s="274" t="e">
        <v>#N/A</v>
      </c>
      <c r="AI98" s="660" t="e">
        <v>#N/A</v>
      </c>
      <c r="AJ98" s="274" t="e">
        <v>#N/A</v>
      </c>
      <c r="AK98" s="321" t="e">
        <v>#N/A</v>
      </c>
    </row>
    <row r="99" spans="1:37" x14ac:dyDescent="0.2">
      <c r="A99" s="212" t="s">
        <v>326</v>
      </c>
      <c r="B99" s="274" t="e">
        <v>#N/A</v>
      </c>
      <c r="C99" s="633" t="e">
        <v>#N/A</v>
      </c>
      <c r="D99" s="274" t="e">
        <v>#N/A</v>
      </c>
      <c r="E99" s="633" t="e">
        <v>#N/A</v>
      </c>
      <c r="F99" s="652" t="e">
        <v>#N/A</v>
      </c>
      <c r="G99" s="662" t="e">
        <v>#N/A</v>
      </c>
      <c r="H99" s="274" t="e">
        <v>#N/A</v>
      </c>
      <c r="I99" s="660" t="e">
        <v>#N/A</v>
      </c>
      <c r="J99" s="274" t="e">
        <v>#N/A</v>
      </c>
      <c r="K99" s="660" t="e">
        <v>#N/A</v>
      </c>
      <c r="L99" s="274" t="e">
        <v>#N/A</v>
      </c>
      <c r="M99" s="314" t="e">
        <v>#N/A</v>
      </c>
      <c r="N99" s="274" t="e">
        <v>#N/A</v>
      </c>
      <c r="O99" s="633" t="e">
        <v>#N/A</v>
      </c>
      <c r="P99" s="274" t="e">
        <v>#N/A</v>
      </c>
      <c r="Q99" s="633" t="e">
        <v>#N/A</v>
      </c>
      <c r="R99" s="652" t="e">
        <v>#N/A</v>
      </c>
      <c r="S99" s="662" t="e">
        <v>#N/A</v>
      </c>
      <c r="T99" s="274" t="e">
        <v>#N/A</v>
      </c>
      <c r="U99" s="660" t="e">
        <v>#N/A</v>
      </c>
      <c r="V99" s="274" t="e">
        <v>#N/A</v>
      </c>
      <c r="W99" s="660" t="e">
        <v>#N/A</v>
      </c>
      <c r="X99" s="274" t="e">
        <v>#N/A</v>
      </c>
      <c r="Y99" s="314" t="e">
        <v>#N/A</v>
      </c>
      <c r="Z99" s="274" t="e">
        <v>#N/A</v>
      </c>
      <c r="AA99" s="633" t="e">
        <v>#N/A</v>
      </c>
      <c r="AB99" s="274" t="e">
        <v>#N/A</v>
      </c>
      <c r="AC99" s="633" t="e">
        <v>#N/A</v>
      </c>
      <c r="AD99" s="652" t="e">
        <v>#N/A</v>
      </c>
      <c r="AE99" s="662" t="e">
        <v>#N/A</v>
      </c>
      <c r="AF99" s="274" t="e">
        <v>#N/A</v>
      </c>
      <c r="AG99" s="660" t="e">
        <v>#N/A</v>
      </c>
      <c r="AH99" s="274" t="e">
        <v>#N/A</v>
      </c>
      <c r="AI99" s="660" t="e">
        <v>#N/A</v>
      </c>
      <c r="AJ99" s="274" t="e">
        <v>#N/A</v>
      </c>
      <c r="AK99" s="321" t="e">
        <v>#N/A</v>
      </c>
    </row>
    <row r="100" spans="1:37" x14ac:dyDescent="0.2">
      <c r="A100" s="212" t="s">
        <v>327</v>
      </c>
      <c r="B100" s="274" t="e">
        <v>#N/A</v>
      </c>
      <c r="C100" s="633" t="e">
        <v>#N/A</v>
      </c>
      <c r="D100" s="274" t="e">
        <v>#N/A</v>
      </c>
      <c r="E100" s="633" t="e">
        <v>#N/A</v>
      </c>
      <c r="F100" s="652" t="e">
        <v>#N/A</v>
      </c>
      <c r="G100" s="662" t="e">
        <v>#N/A</v>
      </c>
      <c r="H100" s="274" t="e">
        <v>#N/A</v>
      </c>
      <c r="I100" s="660" t="e">
        <v>#N/A</v>
      </c>
      <c r="J100" s="274" t="e">
        <v>#N/A</v>
      </c>
      <c r="K100" s="660" t="e">
        <v>#N/A</v>
      </c>
      <c r="L100" s="274" t="e">
        <v>#N/A</v>
      </c>
      <c r="M100" s="314" t="e">
        <v>#N/A</v>
      </c>
      <c r="N100" s="274" t="e">
        <v>#N/A</v>
      </c>
      <c r="O100" s="633" t="e">
        <v>#N/A</v>
      </c>
      <c r="P100" s="274" t="e">
        <v>#N/A</v>
      </c>
      <c r="Q100" s="633" t="e">
        <v>#N/A</v>
      </c>
      <c r="R100" s="652" t="e">
        <v>#N/A</v>
      </c>
      <c r="S100" s="662" t="e">
        <v>#N/A</v>
      </c>
      <c r="T100" s="274" t="e">
        <v>#N/A</v>
      </c>
      <c r="U100" s="660" t="e">
        <v>#N/A</v>
      </c>
      <c r="V100" s="274" t="e">
        <v>#N/A</v>
      </c>
      <c r="W100" s="660" t="e">
        <v>#N/A</v>
      </c>
      <c r="X100" s="274" t="e">
        <v>#N/A</v>
      </c>
      <c r="Y100" s="314" t="e">
        <v>#N/A</v>
      </c>
      <c r="Z100" s="274" t="e">
        <v>#N/A</v>
      </c>
      <c r="AA100" s="633" t="e">
        <v>#N/A</v>
      </c>
      <c r="AB100" s="274" t="e">
        <v>#N/A</v>
      </c>
      <c r="AC100" s="633" t="e">
        <v>#N/A</v>
      </c>
      <c r="AD100" s="652" t="e">
        <v>#N/A</v>
      </c>
      <c r="AE100" s="662" t="e">
        <v>#N/A</v>
      </c>
      <c r="AF100" s="274" t="e">
        <v>#N/A</v>
      </c>
      <c r="AG100" s="660" t="e">
        <v>#N/A</v>
      </c>
      <c r="AH100" s="274" t="e">
        <v>#N/A</v>
      </c>
      <c r="AI100" s="660" t="e">
        <v>#N/A</v>
      </c>
      <c r="AJ100" s="274" t="e">
        <v>#N/A</v>
      </c>
      <c r="AK100" s="321" t="e">
        <v>#N/A</v>
      </c>
    </row>
    <row r="101" spans="1:37" x14ac:dyDescent="0.2">
      <c r="A101" s="212" t="s">
        <v>328</v>
      </c>
      <c r="B101" s="274" t="e">
        <v>#N/A</v>
      </c>
      <c r="C101" s="633" t="e">
        <v>#N/A</v>
      </c>
      <c r="D101" s="274" t="e">
        <v>#N/A</v>
      </c>
      <c r="E101" s="633" t="e">
        <v>#N/A</v>
      </c>
      <c r="F101" s="652" t="e">
        <v>#N/A</v>
      </c>
      <c r="G101" s="662" t="e">
        <v>#N/A</v>
      </c>
      <c r="H101" s="274" t="e">
        <v>#N/A</v>
      </c>
      <c r="I101" s="660" t="e">
        <v>#N/A</v>
      </c>
      <c r="J101" s="274" t="e">
        <v>#N/A</v>
      </c>
      <c r="K101" s="660" t="e">
        <v>#N/A</v>
      </c>
      <c r="L101" s="274" t="e">
        <v>#N/A</v>
      </c>
      <c r="M101" s="314" t="e">
        <v>#N/A</v>
      </c>
      <c r="N101" s="274" t="e">
        <v>#N/A</v>
      </c>
      <c r="O101" s="633" t="e">
        <v>#N/A</v>
      </c>
      <c r="P101" s="274" t="e">
        <v>#N/A</v>
      </c>
      <c r="Q101" s="633" t="e">
        <v>#N/A</v>
      </c>
      <c r="R101" s="652" t="e">
        <v>#N/A</v>
      </c>
      <c r="S101" s="662" t="e">
        <v>#N/A</v>
      </c>
      <c r="T101" s="274" t="e">
        <v>#N/A</v>
      </c>
      <c r="U101" s="660" t="e">
        <v>#N/A</v>
      </c>
      <c r="V101" s="274" t="e">
        <v>#N/A</v>
      </c>
      <c r="W101" s="660" t="e">
        <v>#N/A</v>
      </c>
      <c r="X101" s="274" t="e">
        <v>#N/A</v>
      </c>
      <c r="Y101" s="314" t="e">
        <v>#N/A</v>
      </c>
      <c r="Z101" s="274" t="e">
        <v>#N/A</v>
      </c>
      <c r="AA101" s="633" t="e">
        <v>#N/A</v>
      </c>
      <c r="AB101" s="274" t="e">
        <v>#N/A</v>
      </c>
      <c r="AC101" s="633" t="e">
        <v>#N/A</v>
      </c>
      <c r="AD101" s="652" t="e">
        <v>#N/A</v>
      </c>
      <c r="AE101" s="662" t="e">
        <v>#N/A</v>
      </c>
      <c r="AF101" s="274" t="e">
        <v>#N/A</v>
      </c>
      <c r="AG101" s="660" t="e">
        <v>#N/A</v>
      </c>
      <c r="AH101" s="274" t="e">
        <v>#N/A</v>
      </c>
      <c r="AI101" s="660" t="e">
        <v>#N/A</v>
      </c>
      <c r="AJ101" s="274" t="e">
        <v>#N/A</v>
      </c>
      <c r="AK101" s="321" t="e">
        <v>#N/A</v>
      </c>
    </row>
    <row r="102" spans="1:37" x14ac:dyDescent="0.2">
      <c r="A102" s="212" t="s">
        <v>329</v>
      </c>
      <c r="B102" s="274" t="e">
        <v>#N/A</v>
      </c>
      <c r="C102" s="633" t="e">
        <v>#N/A</v>
      </c>
      <c r="D102" s="274" t="e">
        <v>#N/A</v>
      </c>
      <c r="E102" s="633" t="e">
        <v>#N/A</v>
      </c>
      <c r="F102" s="652" t="e">
        <v>#N/A</v>
      </c>
      <c r="G102" s="662" t="e">
        <v>#N/A</v>
      </c>
      <c r="H102" s="274" t="e">
        <v>#N/A</v>
      </c>
      <c r="I102" s="660" t="e">
        <v>#N/A</v>
      </c>
      <c r="J102" s="274" t="e">
        <v>#N/A</v>
      </c>
      <c r="K102" s="660" t="e">
        <v>#N/A</v>
      </c>
      <c r="L102" s="274" t="e">
        <v>#N/A</v>
      </c>
      <c r="M102" s="314" t="e">
        <v>#N/A</v>
      </c>
      <c r="N102" s="274" t="e">
        <v>#N/A</v>
      </c>
      <c r="O102" s="633" t="e">
        <v>#N/A</v>
      </c>
      <c r="P102" s="274" t="e">
        <v>#N/A</v>
      </c>
      <c r="Q102" s="633" t="e">
        <v>#N/A</v>
      </c>
      <c r="R102" s="652" t="e">
        <v>#N/A</v>
      </c>
      <c r="S102" s="662" t="e">
        <v>#N/A</v>
      </c>
      <c r="T102" s="274" t="e">
        <v>#N/A</v>
      </c>
      <c r="U102" s="660" t="e">
        <v>#N/A</v>
      </c>
      <c r="V102" s="274" t="e">
        <v>#N/A</v>
      </c>
      <c r="W102" s="660" t="e">
        <v>#N/A</v>
      </c>
      <c r="X102" s="274" t="e">
        <v>#N/A</v>
      </c>
      <c r="Y102" s="314" t="e">
        <v>#N/A</v>
      </c>
      <c r="Z102" s="274" t="e">
        <v>#N/A</v>
      </c>
      <c r="AA102" s="633" t="e">
        <v>#N/A</v>
      </c>
      <c r="AB102" s="274" t="e">
        <v>#N/A</v>
      </c>
      <c r="AC102" s="633" t="e">
        <v>#N/A</v>
      </c>
      <c r="AD102" s="652" t="e">
        <v>#N/A</v>
      </c>
      <c r="AE102" s="662" t="e">
        <v>#N/A</v>
      </c>
      <c r="AF102" s="274" t="e">
        <v>#N/A</v>
      </c>
      <c r="AG102" s="660" t="e">
        <v>#N/A</v>
      </c>
      <c r="AH102" s="274" t="e">
        <v>#N/A</v>
      </c>
      <c r="AI102" s="660" t="e">
        <v>#N/A</v>
      </c>
      <c r="AJ102" s="274" t="e">
        <v>#N/A</v>
      </c>
      <c r="AK102" s="321" t="e">
        <v>#N/A</v>
      </c>
    </row>
    <row r="103" spans="1:37" x14ac:dyDescent="0.2">
      <c r="A103" s="212" t="s">
        <v>330</v>
      </c>
      <c r="B103" s="274" t="e">
        <v>#N/A</v>
      </c>
      <c r="C103" s="633" t="e">
        <v>#N/A</v>
      </c>
      <c r="D103" s="274" t="e">
        <v>#N/A</v>
      </c>
      <c r="E103" s="633" t="e">
        <v>#N/A</v>
      </c>
      <c r="F103" s="652" t="e">
        <v>#N/A</v>
      </c>
      <c r="G103" s="662" t="e">
        <v>#N/A</v>
      </c>
      <c r="H103" s="274" t="e">
        <v>#N/A</v>
      </c>
      <c r="I103" s="660" t="e">
        <v>#N/A</v>
      </c>
      <c r="J103" s="274" t="e">
        <v>#N/A</v>
      </c>
      <c r="K103" s="660" t="e">
        <v>#N/A</v>
      </c>
      <c r="L103" s="274" t="e">
        <v>#N/A</v>
      </c>
      <c r="M103" s="314" t="e">
        <v>#N/A</v>
      </c>
      <c r="N103" s="274" t="e">
        <v>#N/A</v>
      </c>
      <c r="O103" s="633" t="e">
        <v>#N/A</v>
      </c>
      <c r="P103" s="274" t="e">
        <v>#N/A</v>
      </c>
      <c r="Q103" s="633" t="e">
        <v>#N/A</v>
      </c>
      <c r="R103" s="652" t="e">
        <v>#N/A</v>
      </c>
      <c r="S103" s="662" t="e">
        <v>#N/A</v>
      </c>
      <c r="T103" s="274" t="e">
        <v>#N/A</v>
      </c>
      <c r="U103" s="660" t="e">
        <v>#N/A</v>
      </c>
      <c r="V103" s="274" t="e">
        <v>#N/A</v>
      </c>
      <c r="W103" s="660" t="e">
        <v>#N/A</v>
      </c>
      <c r="X103" s="274" t="e">
        <v>#N/A</v>
      </c>
      <c r="Y103" s="314" t="e">
        <v>#N/A</v>
      </c>
      <c r="Z103" s="274" t="e">
        <v>#N/A</v>
      </c>
      <c r="AA103" s="633" t="e">
        <v>#N/A</v>
      </c>
      <c r="AB103" s="274" t="e">
        <v>#N/A</v>
      </c>
      <c r="AC103" s="633" t="e">
        <v>#N/A</v>
      </c>
      <c r="AD103" s="652" t="e">
        <v>#N/A</v>
      </c>
      <c r="AE103" s="662" t="e">
        <v>#N/A</v>
      </c>
      <c r="AF103" s="274" t="e">
        <v>#N/A</v>
      </c>
      <c r="AG103" s="660" t="e">
        <v>#N/A</v>
      </c>
      <c r="AH103" s="274" t="e">
        <v>#N/A</v>
      </c>
      <c r="AI103" s="660" t="e">
        <v>#N/A</v>
      </c>
      <c r="AJ103" s="274" t="e">
        <v>#N/A</v>
      </c>
      <c r="AK103" s="321" t="e">
        <v>#N/A</v>
      </c>
    </row>
    <row r="104" spans="1:37" ht="13.5" thickBot="1" x14ac:dyDescent="0.25">
      <c r="A104" s="213" t="s">
        <v>331</v>
      </c>
      <c r="B104" s="275" t="e">
        <v>#N/A</v>
      </c>
      <c r="C104" s="634" t="e">
        <v>#N/A</v>
      </c>
      <c r="D104" s="275" t="e">
        <v>#N/A</v>
      </c>
      <c r="E104" s="634" t="e">
        <v>#N/A</v>
      </c>
      <c r="F104" s="653" t="e">
        <v>#N/A</v>
      </c>
      <c r="G104" s="663" t="e">
        <v>#N/A</v>
      </c>
      <c r="H104" s="275" t="e">
        <v>#N/A</v>
      </c>
      <c r="I104" s="661" t="e">
        <v>#N/A</v>
      </c>
      <c r="J104" s="275" t="e">
        <v>#N/A</v>
      </c>
      <c r="K104" s="661" t="e">
        <v>#N/A</v>
      </c>
      <c r="L104" s="275" t="e">
        <v>#N/A</v>
      </c>
      <c r="M104" s="324" t="e">
        <v>#N/A</v>
      </c>
      <c r="N104" s="275" t="e">
        <v>#N/A</v>
      </c>
      <c r="O104" s="634" t="e">
        <v>#N/A</v>
      </c>
      <c r="P104" s="275" t="e">
        <v>#N/A</v>
      </c>
      <c r="Q104" s="634" t="e">
        <v>#N/A</v>
      </c>
      <c r="R104" s="653" t="e">
        <v>#N/A</v>
      </c>
      <c r="S104" s="663" t="e">
        <v>#N/A</v>
      </c>
      <c r="T104" s="275" t="e">
        <v>#N/A</v>
      </c>
      <c r="U104" s="661" t="e">
        <v>#N/A</v>
      </c>
      <c r="V104" s="275" t="e">
        <v>#N/A</v>
      </c>
      <c r="W104" s="661" t="e">
        <v>#N/A</v>
      </c>
      <c r="X104" s="275" t="e">
        <v>#N/A</v>
      </c>
      <c r="Y104" s="324" t="e">
        <v>#N/A</v>
      </c>
      <c r="Z104" s="275" t="e">
        <v>#N/A</v>
      </c>
      <c r="AA104" s="634" t="e">
        <v>#N/A</v>
      </c>
      <c r="AB104" s="275" t="e">
        <v>#N/A</v>
      </c>
      <c r="AC104" s="634" t="e">
        <v>#N/A</v>
      </c>
      <c r="AD104" s="653" t="e">
        <v>#N/A</v>
      </c>
      <c r="AE104" s="663" t="e">
        <v>#N/A</v>
      </c>
      <c r="AF104" s="275" t="e">
        <v>#N/A</v>
      </c>
      <c r="AG104" s="661" t="e">
        <v>#N/A</v>
      </c>
      <c r="AH104" s="275" t="e">
        <v>#N/A</v>
      </c>
      <c r="AI104" s="661" t="e">
        <v>#N/A</v>
      </c>
      <c r="AJ104" s="275" t="e">
        <v>#N/A</v>
      </c>
      <c r="AK104" s="322" t="e">
        <v>#N/A</v>
      </c>
    </row>
  </sheetData>
  <hyperlinks>
    <hyperlink ref="A3" location="INDICE!A8" display="Volver al indice" xr:uid="{91436654-26CB-462F-AB96-B90A54790004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A2BA2-1CE0-41A7-BAC7-55CECBFABA77}">
  <sheetPr codeName="Hoja9"/>
  <dimension ref="A1:CA104"/>
  <sheetViews>
    <sheetView zoomScale="130" zoomScaleNormal="130" workbookViewId="0">
      <pane xSplit="1" ySplit="9" topLeftCell="AN73" activePane="bottomRight" state="frozen"/>
      <selection pane="topRight" activeCell="B1" sqref="B1"/>
      <selection pane="bottomLeft" activeCell="A8" sqref="A8"/>
      <selection pane="bottomRight" activeCell="BB81" sqref="BB81:CA84"/>
    </sheetView>
  </sheetViews>
  <sheetFormatPr baseColWidth="10" defaultRowHeight="12.75" x14ac:dyDescent="0.2"/>
  <cols>
    <col min="1" max="16384" width="11.42578125" style="76"/>
  </cols>
  <sheetData>
    <row r="1" spans="1:79" ht="12.75" customHeight="1" x14ac:dyDescent="0.2">
      <c r="A1" s="207" t="s">
        <v>2</v>
      </c>
      <c r="B1" s="204" t="s">
        <v>172</v>
      </c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4" t="str">
        <f>B1</f>
        <v>Clasificación de la población joven</v>
      </c>
      <c r="AC1" s="203"/>
      <c r="AD1" s="203"/>
      <c r="AE1" s="203"/>
      <c r="AF1" s="203"/>
      <c r="AG1" s="203"/>
      <c r="AH1" s="203"/>
      <c r="AI1" s="203"/>
      <c r="AJ1" s="203"/>
      <c r="AK1" s="203"/>
      <c r="AL1" s="203"/>
      <c r="AM1" s="203"/>
      <c r="AN1" s="203"/>
      <c r="AO1" s="203"/>
      <c r="AP1" s="203"/>
      <c r="AQ1" s="203"/>
      <c r="AR1" s="203"/>
      <c r="AS1" s="203"/>
      <c r="AT1" s="203"/>
      <c r="AU1" s="203"/>
      <c r="AV1" s="203"/>
      <c r="AW1" s="203"/>
      <c r="AX1" s="203"/>
      <c r="AY1" s="203"/>
      <c r="AZ1" s="203"/>
      <c r="BA1" s="203"/>
      <c r="BB1" s="204" t="str">
        <f>B1</f>
        <v>Clasificación de la población joven</v>
      </c>
      <c r="BC1" s="203"/>
      <c r="BD1" s="203"/>
      <c r="BE1" s="203"/>
      <c r="BF1" s="203"/>
      <c r="BG1" s="203"/>
      <c r="BH1" s="203"/>
      <c r="BI1" s="203"/>
      <c r="BJ1" s="203"/>
      <c r="BK1" s="203"/>
      <c r="BL1" s="203"/>
      <c r="BM1" s="203"/>
      <c r="BN1" s="203"/>
      <c r="BO1" s="203"/>
      <c r="BP1" s="203"/>
      <c r="BQ1" s="203"/>
      <c r="BR1" s="203"/>
      <c r="BS1" s="203"/>
      <c r="BT1" s="203"/>
      <c r="BU1" s="203"/>
      <c r="BV1" s="203"/>
      <c r="BW1" s="203"/>
      <c r="BX1" s="203"/>
      <c r="BY1" s="203"/>
      <c r="BZ1" s="203"/>
      <c r="CA1" s="280"/>
    </row>
    <row r="2" spans="1:79" ht="12.75" customHeight="1" x14ac:dyDescent="0.2">
      <c r="A2" s="207" t="s">
        <v>4</v>
      </c>
      <c r="B2" s="204" t="s">
        <v>82</v>
      </c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4" t="str">
        <f>B2</f>
        <v>Encuesta Permanente de Hogares (EPH) - Instituto Nacional de Estadísticas y Censos (INDEC)</v>
      </c>
      <c r="AC2" s="203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4" t="str">
        <f>B2</f>
        <v>Encuesta Permanente de Hogares (EPH) - Instituto Nacional de Estadísticas y Censos (INDEC)</v>
      </c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280"/>
    </row>
    <row r="3" spans="1:79" ht="22.5" x14ac:dyDescent="0.2">
      <c r="A3" s="366" t="s">
        <v>79</v>
      </c>
      <c r="B3" s="310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74"/>
      <c r="AB3" s="310"/>
      <c r="AC3" s="310"/>
      <c r="AD3" s="310"/>
      <c r="AE3" s="310"/>
      <c r="AF3" s="310"/>
      <c r="AG3" s="310"/>
      <c r="AH3" s="310"/>
      <c r="AI3" s="310"/>
      <c r="AJ3" s="310"/>
      <c r="AK3" s="310"/>
      <c r="AL3" s="310"/>
      <c r="AM3" s="310"/>
      <c r="AN3" s="310"/>
      <c r="AO3" s="310"/>
      <c r="AP3" s="310"/>
      <c r="AQ3" s="310"/>
      <c r="AR3" s="310"/>
      <c r="AS3" s="310"/>
      <c r="AT3" s="310"/>
      <c r="AU3" s="310"/>
      <c r="AV3" s="310"/>
      <c r="AW3" s="310"/>
      <c r="AX3" s="310"/>
      <c r="AY3" s="310"/>
      <c r="AZ3" s="310"/>
      <c r="BA3" s="374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72"/>
    </row>
    <row r="4" spans="1:79" ht="3" customHeight="1" x14ac:dyDescent="0.2">
      <c r="A4" s="247"/>
      <c r="B4" s="373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126"/>
      <c r="AB4" s="373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838"/>
      <c r="BB4" s="40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125"/>
    </row>
    <row r="5" spans="1:79" ht="13.5" customHeight="1" x14ac:dyDescent="0.2">
      <c r="A5" s="247"/>
      <c r="B5" s="204" t="s">
        <v>10</v>
      </c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4" t="s">
        <v>50</v>
      </c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3"/>
      <c r="AT5" s="203"/>
      <c r="AU5" s="203"/>
      <c r="AV5" s="203"/>
      <c r="AW5" s="203"/>
      <c r="AX5" s="203"/>
      <c r="AY5" s="203"/>
      <c r="AZ5" s="203"/>
      <c r="BA5" s="203"/>
      <c r="BB5" s="204" t="s">
        <v>139</v>
      </c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80"/>
    </row>
    <row r="6" spans="1:79" ht="22.5" x14ac:dyDescent="0.2">
      <c r="A6" s="357" t="s">
        <v>41</v>
      </c>
      <c r="B6" s="271" t="s">
        <v>167</v>
      </c>
      <c r="C6" s="631" t="s">
        <v>167</v>
      </c>
      <c r="D6" s="271" t="s">
        <v>167</v>
      </c>
      <c r="E6" s="108" t="s">
        <v>167</v>
      </c>
      <c r="F6" s="108" t="s">
        <v>167</v>
      </c>
      <c r="G6" s="668" t="s">
        <v>167</v>
      </c>
      <c r="H6" s="271" t="s">
        <v>167</v>
      </c>
      <c r="I6" s="631" t="s">
        <v>167</v>
      </c>
      <c r="J6" s="108" t="s">
        <v>30</v>
      </c>
      <c r="K6" s="108" t="s">
        <v>30</v>
      </c>
      <c r="L6" s="108" t="s">
        <v>30</v>
      </c>
      <c r="M6" s="108" t="s">
        <v>30</v>
      </c>
      <c r="N6" s="108" t="s">
        <v>30</v>
      </c>
      <c r="O6" s="108" t="s">
        <v>30</v>
      </c>
      <c r="P6" s="108" t="s">
        <v>30</v>
      </c>
      <c r="Q6" s="670" t="s">
        <v>30</v>
      </c>
      <c r="R6" s="271" t="s">
        <v>161</v>
      </c>
      <c r="S6" s="108" t="s">
        <v>161</v>
      </c>
      <c r="T6" s="108" t="s">
        <v>161</v>
      </c>
      <c r="U6" s="108" t="s">
        <v>161</v>
      </c>
      <c r="V6" s="108" t="s">
        <v>161</v>
      </c>
      <c r="W6" s="108" t="s">
        <v>161</v>
      </c>
      <c r="X6" s="108" t="s">
        <v>161</v>
      </c>
      <c r="Y6" s="108" t="s">
        <v>161</v>
      </c>
      <c r="Z6" s="108" t="s">
        <v>161</v>
      </c>
      <c r="AA6" s="250" t="s">
        <v>161</v>
      </c>
      <c r="AB6" s="271" t="s">
        <v>167</v>
      </c>
      <c r="AC6" s="631" t="s">
        <v>167</v>
      </c>
      <c r="AD6" s="271" t="s">
        <v>167</v>
      </c>
      <c r="AE6" s="108" t="s">
        <v>167</v>
      </c>
      <c r="AF6" s="108" t="s">
        <v>167</v>
      </c>
      <c r="AG6" s="668" t="s">
        <v>167</v>
      </c>
      <c r="AH6" s="271" t="s">
        <v>167</v>
      </c>
      <c r="AI6" s="631" t="s">
        <v>167</v>
      </c>
      <c r="AJ6" s="108" t="s">
        <v>30</v>
      </c>
      <c r="AK6" s="108" t="s">
        <v>30</v>
      </c>
      <c r="AL6" s="108" t="s">
        <v>30</v>
      </c>
      <c r="AM6" s="108" t="s">
        <v>30</v>
      </c>
      <c r="AN6" s="108" t="s">
        <v>30</v>
      </c>
      <c r="AO6" s="108" t="s">
        <v>30</v>
      </c>
      <c r="AP6" s="108" t="s">
        <v>30</v>
      </c>
      <c r="AQ6" s="670" t="s">
        <v>30</v>
      </c>
      <c r="AR6" s="271" t="s">
        <v>161</v>
      </c>
      <c r="AS6" s="108" t="s">
        <v>161</v>
      </c>
      <c r="AT6" s="108" t="s">
        <v>161</v>
      </c>
      <c r="AU6" s="108" t="s">
        <v>161</v>
      </c>
      <c r="AV6" s="108" t="s">
        <v>161</v>
      </c>
      <c r="AW6" s="108" t="s">
        <v>161</v>
      </c>
      <c r="AX6" s="108" t="s">
        <v>161</v>
      </c>
      <c r="AY6" s="108" t="s">
        <v>161</v>
      </c>
      <c r="AZ6" s="108" t="s">
        <v>161</v>
      </c>
      <c r="BA6" s="250" t="s">
        <v>161</v>
      </c>
      <c r="BB6" s="271" t="s">
        <v>167</v>
      </c>
      <c r="BC6" s="631" t="s">
        <v>167</v>
      </c>
      <c r="BD6" s="271" t="s">
        <v>167</v>
      </c>
      <c r="BE6" s="108" t="s">
        <v>167</v>
      </c>
      <c r="BF6" s="108" t="s">
        <v>167</v>
      </c>
      <c r="BG6" s="668" t="s">
        <v>167</v>
      </c>
      <c r="BH6" s="271" t="s">
        <v>167</v>
      </c>
      <c r="BI6" s="631" t="s">
        <v>167</v>
      </c>
      <c r="BJ6" s="108" t="s">
        <v>30</v>
      </c>
      <c r="BK6" s="108" t="s">
        <v>30</v>
      </c>
      <c r="BL6" s="108" t="s">
        <v>30</v>
      </c>
      <c r="BM6" s="108" t="s">
        <v>30</v>
      </c>
      <c r="BN6" s="108" t="s">
        <v>30</v>
      </c>
      <c r="BO6" s="108" t="s">
        <v>30</v>
      </c>
      <c r="BP6" s="108" t="s">
        <v>30</v>
      </c>
      <c r="BQ6" s="670" t="s">
        <v>30</v>
      </c>
      <c r="BR6" s="271" t="s">
        <v>161</v>
      </c>
      <c r="BS6" s="108" t="s">
        <v>161</v>
      </c>
      <c r="BT6" s="108" t="s">
        <v>161</v>
      </c>
      <c r="BU6" s="108" t="s">
        <v>161</v>
      </c>
      <c r="BV6" s="108" t="s">
        <v>161</v>
      </c>
      <c r="BW6" s="108" t="s">
        <v>161</v>
      </c>
      <c r="BX6" s="108" t="s">
        <v>161</v>
      </c>
      <c r="BY6" s="108" t="s">
        <v>161</v>
      </c>
      <c r="BZ6" s="108" t="s">
        <v>161</v>
      </c>
      <c r="CA6" s="136" t="s">
        <v>161</v>
      </c>
    </row>
    <row r="7" spans="1:79" x14ac:dyDescent="0.2">
      <c r="A7" s="357"/>
      <c r="B7" s="363" t="s">
        <v>171</v>
      </c>
      <c r="C7" s="631"/>
      <c r="D7" s="271" t="s">
        <v>168</v>
      </c>
      <c r="E7" s="108"/>
      <c r="F7" s="108"/>
      <c r="G7" s="668"/>
      <c r="H7" s="271"/>
      <c r="I7" s="631"/>
      <c r="J7" s="271" t="s">
        <v>169</v>
      </c>
      <c r="K7" s="108"/>
      <c r="L7" s="108"/>
      <c r="M7" s="108"/>
      <c r="N7" s="108"/>
      <c r="O7" s="108"/>
      <c r="P7" s="108"/>
      <c r="Q7" s="670"/>
      <c r="R7" s="271" t="s">
        <v>170</v>
      </c>
      <c r="S7" s="108"/>
      <c r="T7" s="108"/>
      <c r="U7" s="108"/>
      <c r="V7" s="108"/>
      <c r="W7" s="108"/>
      <c r="X7" s="360"/>
      <c r="Y7" s="360"/>
      <c r="Z7" s="360"/>
      <c r="AA7" s="361"/>
      <c r="AB7" s="363" t="s">
        <v>171</v>
      </c>
      <c r="AC7" s="631"/>
      <c r="AD7" s="271" t="s">
        <v>168</v>
      </c>
      <c r="AE7" s="108"/>
      <c r="AF7" s="108"/>
      <c r="AG7" s="668"/>
      <c r="AH7" s="271"/>
      <c r="AI7" s="631"/>
      <c r="AJ7" s="271" t="s">
        <v>169</v>
      </c>
      <c r="AK7" s="108"/>
      <c r="AL7" s="108"/>
      <c r="AM7" s="108"/>
      <c r="AN7" s="108"/>
      <c r="AO7" s="108"/>
      <c r="AP7" s="108"/>
      <c r="AQ7" s="670"/>
      <c r="AR7" s="271" t="s">
        <v>170</v>
      </c>
      <c r="AS7" s="108"/>
      <c r="AT7" s="108"/>
      <c r="AU7" s="108"/>
      <c r="AV7" s="108"/>
      <c r="AW7" s="108"/>
      <c r="AX7" s="360"/>
      <c r="AY7" s="360"/>
      <c r="AZ7" s="360"/>
      <c r="BA7" s="361"/>
      <c r="BB7" s="363" t="s">
        <v>171</v>
      </c>
      <c r="BC7" s="631"/>
      <c r="BD7" s="271" t="s">
        <v>168</v>
      </c>
      <c r="BE7" s="108"/>
      <c r="BF7" s="108"/>
      <c r="BG7" s="668"/>
      <c r="BH7" s="271"/>
      <c r="BI7" s="631"/>
      <c r="BJ7" s="271" t="s">
        <v>169</v>
      </c>
      <c r="BK7" s="108"/>
      <c r="BL7" s="108"/>
      <c r="BM7" s="108"/>
      <c r="BN7" s="108"/>
      <c r="BO7" s="108"/>
      <c r="BP7" s="108"/>
      <c r="BQ7" s="670"/>
      <c r="BR7" s="271" t="s">
        <v>170</v>
      </c>
      <c r="BS7" s="108"/>
      <c r="BT7" s="108"/>
      <c r="BU7" s="108"/>
      <c r="BV7" s="108"/>
      <c r="BW7" s="108"/>
      <c r="BX7" s="360"/>
      <c r="BY7" s="360"/>
      <c r="BZ7" s="360"/>
      <c r="CA7" s="364"/>
    </row>
    <row r="8" spans="1:79" ht="22.5" customHeight="1" x14ac:dyDescent="0.2">
      <c r="A8" s="367" t="s">
        <v>7</v>
      </c>
      <c r="B8" s="272" t="s">
        <v>133</v>
      </c>
      <c r="C8" s="644"/>
      <c r="D8" s="272" t="s">
        <v>109</v>
      </c>
      <c r="E8" s="252"/>
      <c r="F8" s="252" t="s">
        <v>110</v>
      </c>
      <c r="G8" s="657"/>
      <c r="H8" s="272" t="s">
        <v>111</v>
      </c>
      <c r="I8" s="644"/>
      <c r="J8" s="272" t="s">
        <v>14</v>
      </c>
      <c r="K8" s="252"/>
      <c r="L8" s="252" t="s">
        <v>53</v>
      </c>
      <c r="M8" s="252"/>
      <c r="N8" s="252" t="s">
        <v>54</v>
      </c>
      <c r="O8" s="252"/>
      <c r="P8" s="252" t="s">
        <v>129</v>
      </c>
      <c r="Q8" s="644"/>
      <c r="R8" s="272" t="s">
        <v>120</v>
      </c>
      <c r="S8" s="252"/>
      <c r="T8" s="252" t="s">
        <v>121</v>
      </c>
      <c r="U8" s="252"/>
      <c r="V8" s="252" t="s">
        <v>119</v>
      </c>
      <c r="W8" s="252"/>
      <c r="X8" s="252" t="s">
        <v>122</v>
      </c>
      <c r="Y8" s="252"/>
      <c r="Z8" s="252" t="s">
        <v>137</v>
      </c>
      <c r="AA8" s="253"/>
      <c r="AB8" s="272" t="s">
        <v>133</v>
      </c>
      <c r="AC8" s="644"/>
      <c r="AD8" s="272" t="s">
        <v>109</v>
      </c>
      <c r="AE8" s="252"/>
      <c r="AF8" s="252" t="s">
        <v>110</v>
      </c>
      <c r="AG8" s="657"/>
      <c r="AH8" s="272" t="s">
        <v>111</v>
      </c>
      <c r="AI8" s="644"/>
      <c r="AJ8" s="272" t="s">
        <v>14</v>
      </c>
      <c r="AK8" s="252"/>
      <c r="AL8" s="252" t="s">
        <v>53</v>
      </c>
      <c r="AM8" s="252"/>
      <c r="AN8" s="252" t="s">
        <v>54</v>
      </c>
      <c r="AO8" s="252"/>
      <c r="AP8" s="252" t="s">
        <v>129</v>
      </c>
      <c r="AQ8" s="644"/>
      <c r="AR8" s="272" t="s">
        <v>120</v>
      </c>
      <c r="AS8" s="252"/>
      <c r="AT8" s="252" t="s">
        <v>121</v>
      </c>
      <c r="AU8" s="252"/>
      <c r="AV8" s="252" t="s">
        <v>119</v>
      </c>
      <c r="AW8" s="252"/>
      <c r="AX8" s="252" t="s">
        <v>122</v>
      </c>
      <c r="AY8" s="252"/>
      <c r="AZ8" s="252" t="s">
        <v>137</v>
      </c>
      <c r="BA8" s="253"/>
      <c r="BB8" s="272" t="s">
        <v>133</v>
      </c>
      <c r="BC8" s="644"/>
      <c r="BD8" s="272" t="s">
        <v>109</v>
      </c>
      <c r="BE8" s="252"/>
      <c r="BF8" s="252" t="s">
        <v>110</v>
      </c>
      <c r="BG8" s="657"/>
      <c r="BH8" s="272" t="s">
        <v>111</v>
      </c>
      <c r="BI8" s="644"/>
      <c r="BJ8" s="272" t="s">
        <v>14</v>
      </c>
      <c r="BK8" s="252"/>
      <c r="BL8" s="252" t="s">
        <v>53</v>
      </c>
      <c r="BM8" s="252"/>
      <c r="BN8" s="252" t="s">
        <v>54</v>
      </c>
      <c r="BO8" s="252"/>
      <c r="BP8" s="252" t="s">
        <v>129</v>
      </c>
      <c r="BQ8" s="644"/>
      <c r="BR8" s="272" t="s">
        <v>120</v>
      </c>
      <c r="BS8" s="252"/>
      <c r="BT8" s="252" t="s">
        <v>121</v>
      </c>
      <c r="BU8" s="252"/>
      <c r="BV8" s="252" t="s">
        <v>119</v>
      </c>
      <c r="BW8" s="252"/>
      <c r="BX8" s="252" t="s">
        <v>122</v>
      </c>
      <c r="BY8" s="252"/>
      <c r="BZ8" s="252" t="s">
        <v>137</v>
      </c>
      <c r="CA8" s="281"/>
    </row>
    <row r="9" spans="1:79" ht="13.5" thickBot="1" x14ac:dyDescent="0.25">
      <c r="A9" s="211" t="s">
        <v>132</v>
      </c>
      <c r="B9" s="273" t="s">
        <v>107</v>
      </c>
      <c r="C9" s="632" t="s">
        <v>134</v>
      </c>
      <c r="D9" s="273" t="s">
        <v>107</v>
      </c>
      <c r="E9" s="369" t="s">
        <v>134</v>
      </c>
      <c r="F9" s="256" t="s">
        <v>107</v>
      </c>
      <c r="G9" s="669" t="s">
        <v>134</v>
      </c>
      <c r="H9" s="273" t="s">
        <v>107</v>
      </c>
      <c r="I9" s="632" t="s">
        <v>134</v>
      </c>
      <c r="J9" s="273" t="s">
        <v>107</v>
      </c>
      <c r="K9" s="256" t="s">
        <v>134</v>
      </c>
      <c r="L9" s="256" t="s">
        <v>107</v>
      </c>
      <c r="M9" s="369" t="s">
        <v>134</v>
      </c>
      <c r="N9" s="256" t="s">
        <v>107</v>
      </c>
      <c r="O9" s="369" t="s">
        <v>134</v>
      </c>
      <c r="P9" s="256" t="s">
        <v>107</v>
      </c>
      <c r="Q9" s="632" t="s">
        <v>134</v>
      </c>
      <c r="R9" s="273" t="s">
        <v>107</v>
      </c>
      <c r="S9" s="256" t="s">
        <v>134</v>
      </c>
      <c r="T9" s="256" t="s">
        <v>107</v>
      </c>
      <c r="U9" s="256" t="s">
        <v>134</v>
      </c>
      <c r="V9" s="256" t="s">
        <v>107</v>
      </c>
      <c r="W9" s="256" t="s">
        <v>134</v>
      </c>
      <c r="X9" s="256" t="s">
        <v>107</v>
      </c>
      <c r="Y9" s="256" t="s">
        <v>134</v>
      </c>
      <c r="Z9" s="256" t="s">
        <v>107</v>
      </c>
      <c r="AA9" s="368" t="s">
        <v>134</v>
      </c>
      <c r="AB9" s="273" t="s">
        <v>107</v>
      </c>
      <c r="AC9" s="632" t="s">
        <v>134</v>
      </c>
      <c r="AD9" s="273" t="s">
        <v>107</v>
      </c>
      <c r="AE9" s="369" t="s">
        <v>134</v>
      </c>
      <c r="AF9" s="256" t="s">
        <v>107</v>
      </c>
      <c r="AG9" s="669" t="s">
        <v>134</v>
      </c>
      <c r="AH9" s="273" t="s">
        <v>107</v>
      </c>
      <c r="AI9" s="632" t="s">
        <v>134</v>
      </c>
      <c r="AJ9" s="273" t="s">
        <v>107</v>
      </c>
      <c r="AK9" s="256" t="s">
        <v>134</v>
      </c>
      <c r="AL9" s="256" t="s">
        <v>107</v>
      </c>
      <c r="AM9" s="369" t="s">
        <v>134</v>
      </c>
      <c r="AN9" s="256" t="s">
        <v>107</v>
      </c>
      <c r="AO9" s="369" t="s">
        <v>134</v>
      </c>
      <c r="AP9" s="256" t="s">
        <v>107</v>
      </c>
      <c r="AQ9" s="632" t="s">
        <v>134</v>
      </c>
      <c r="AR9" s="273" t="s">
        <v>107</v>
      </c>
      <c r="AS9" s="256" t="s">
        <v>134</v>
      </c>
      <c r="AT9" s="256" t="s">
        <v>107</v>
      </c>
      <c r="AU9" s="256" t="s">
        <v>134</v>
      </c>
      <c r="AV9" s="256" t="s">
        <v>107</v>
      </c>
      <c r="AW9" s="256" t="s">
        <v>134</v>
      </c>
      <c r="AX9" s="256" t="s">
        <v>107</v>
      </c>
      <c r="AY9" s="256" t="s">
        <v>134</v>
      </c>
      <c r="AZ9" s="256" t="s">
        <v>107</v>
      </c>
      <c r="BA9" s="368" t="s">
        <v>134</v>
      </c>
      <c r="BB9" s="273" t="s">
        <v>107</v>
      </c>
      <c r="BC9" s="632" t="s">
        <v>134</v>
      </c>
      <c r="BD9" s="273" t="s">
        <v>107</v>
      </c>
      <c r="BE9" s="369" t="s">
        <v>134</v>
      </c>
      <c r="BF9" s="256" t="s">
        <v>107</v>
      </c>
      <c r="BG9" s="669" t="s">
        <v>134</v>
      </c>
      <c r="BH9" s="273" t="s">
        <v>107</v>
      </c>
      <c r="BI9" s="632" t="s">
        <v>134</v>
      </c>
      <c r="BJ9" s="273" t="s">
        <v>107</v>
      </c>
      <c r="BK9" s="256" t="s">
        <v>134</v>
      </c>
      <c r="BL9" s="256" t="s">
        <v>107</v>
      </c>
      <c r="BM9" s="369" t="s">
        <v>134</v>
      </c>
      <c r="BN9" s="256" t="s">
        <v>107</v>
      </c>
      <c r="BO9" s="369" t="s">
        <v>134</v>
      </c>
      <c r="BP9" s="256" t="s">
        <v>107</v>
      </c>
      <c r="BQ9" s="632" t="s">
        <v>134</v>
      </c>
      <c r="BR9" s="273" t="s">
        <v>107</v>
      </c>
      <c r="BS9" s="256" t="s">
        <v>134</v>
      </c>
      <c r="BT9" s="256" t="s">
        <v>107</v>
      </c>
      <c r="BU9" s="256" t="s">
        <v>134</v>
      </c>
      <c r="BV9" s="256" t="s">
        <v>107</v>
      </c>
      <c r="BW9" s="256" t="s">
        <v>134</v>
      </c>
      <c r="BX9" s="256" t="s">
        <v>107</v>
      </c>
      <c r="BY9" s="256" t="s">
        <v>134</v>
      </c>
      <c r="BZ9" s="256" t="s">
        <v>107</v>
      </c>
      <c r="CA9" s="371" t="s">
        <v>134</v>
      </c>
    </row>
    <row r="10" spans="1:79" s="794" customFormat="1" x14ac:dyDescent="0.2">
      <c r="A10" s="287" t="s">
        <v>238</v>
      </c>
      <c r="B10" s="788">
        <v>53986</v>
      </c>
      <c r="C10" s="789">
        <v>49948</v>
      </c>
      <c r="D10" s="788">
        <v>15243</v>
      </c>
      <c r="E10" s="790">
        <v>27705</v>
      </c>
      <c r="F10" s="790">
        <v>6643</v>
      </c>
      <c r="G10" s="791">
        <v>5188</v>
      </c>
      <c r="H10" s="788">
        <v>21886</v>
      </c>
      <c r="I10" s="789">
        <v>32893</v>
      </c>
      <c r="J10" s="801">
        <v>0.405401400363057</v>
      </c>
      <c r="K10" s="802">
        <v>0.65854488668214906</v>
      </c>
      <c r="L10" s="802">
        <v>0.28235097988367402</v>
      </c>
      <c r="M10" s="802">
        <v>0.55467686393849602</v>
      </c>
      <c r="N10" s="802">
        <v>0.30352736909439798</v>
      </c>
      <c r="O10" s="802">
        <v>0.157723527802268</v>
      </c>
      <c r="P10" s="802">
        <v>0.229207572333568</v>
      </c>
      <c r="Q10" s="803">
        <v>7.66797469368143E-2</v>
      </c>
      <c r="R10" s="788">
        <v>379</v>
      </c>
      <c r="S10" s="790">
        <v>570</v>
      </c>
      <c r="T10" s="790">
        <v>1364</v>
      </c>
      <c r="U10" s="790">
        <v>4056</v>
      </c>
      <c r="V10" s="790">
        <v>16629</v>
      </c>
      <c r="W10" s="790">
        <v>24490</v>
      </c>
      <c r="X10" s="790">
        <v>0</v>
      </c>
      <c r="Y10" s="790">
        <v>0</v>
      </c>
      <c r="Z10" s="790">
        <v>0</v>
      </c>
      <c r="AA10" s="792">
        <v>0</v>
      </c>
      <c r="AB10" s="788">
        <v>589262</v>
      </c>
      <c r="AC10" s="789">
        <v>557538</v>
      </c>
      <c r="AD10" s="788">
        <v>253145</v>
      </c>
      <c r="AE10" s="790">
        <v>357825</v>
      </c>
      <c r="AF10" s="790">
        <v>66156</v>
      </c>
      <c r="AG10" s="791">
        <v>50136</v>
      </c>
      <c r="AH10" s="788">
        <v>319301</v>
      </c>
      <c r="AI10" s="789">
        <v>407961</v>
      </c>
      <c r="AJ10" s="801">
        <v>0.54186592721064697</v>
      </c>
      <c r="AK10" s="802">
        <v>0.73171873486650196</v>
      </c>
      <c r="AL10" s="802">
        <v>0.429596681951322</v>
      </c>
      <c r="AM10" s="802">
        <v>0.64179481936657201</v>
      </c>
      <c r="AN10" s="802">
        <v>0.20719008083281901</v>
      </c>
      <c r="AO10" s="802">
        <v>0.12289410017134</v>
      </c>
      <c r="AP10" s="802">
        <v>0.19505924359622701</v>
      </c>
      <c r="AQ10" s="803">
        <v>5.4387324272067598E-2</v>
      </c>
      <c r="AR10" s="788">
        <v>2443</v>
      </c>
      <c r="AS10" s="790">
        <v>7059</v>
      </c>
      <c r="AT10" s="790">
        <v>21959</v>
      </c>
      <c r="AU10" s="790">
        <v>43727</v>
      </c>
      <c r="AV10" s="790">
        <v>272082</v>
      </c>
      <c r="AW10" s="790">
        <v>341239</v>
      </c>
      <c r="AX10" s="790">
        <v>1533</v>
      </c>
      <c r="AY10" s="790">
        <v>3007</v>
      </c>
      <c r="AZ10" s="790">
        <v>0</v>
      </c>
      <c r="BA10" s="792">
        <v>0</v>
      </c>
      <c r="BB10" s="788">
        <v>2489474</v>
      </c>
      <c r="BC10" s="789">
        <v>2369633</v>
      </c>
      <c r="BD10" s="788">
        <v>1105725</v>
      </c>
      <c r="BE10" s="790">
        <v>1612696</v>
      </c>
      <c r="BF10" s="790">
        <v>253223</v>
      </c>
      <c r="BG10" s="791">
        <v>247991</v>
      </c>
      <c r="BH10" s="788">
        <v>1358948</v>
      </c>
      <c r="BI10" s="789">
        <v>1860687</v>
      </c>
      <c r="BJ10" s="801">
        <v>0.54587756289079503</v>
      </c>
      <c r="BK10" s="802">
        <v>0.78522159338597997</v>
      </c>
      <c r="BL10" s="802">
        <v>0.44416009164988302</v>
      </c>
      <c r="BM10" s="802">
        <v>0.68056783476597404</v>
      </c>
      <c r="BN10" s="802">
        <v>0.186337519905103</v>
      </c>
      <c r="BO10" s="802">
        <v>0.133279267281386</v>
      </c>
      <c r="BP10" s="802">
        <v>0.24690235768680499</v>
      </c>
      <c r="BQ10" s="803">
        <v>5.5936087993372803E-2</v>
      </c>
      <c r="BR10" s="788">
        <v>12310</v>
      </c>
      <c r="BS10" s="790">
        <v>35832</v>
      </c>
      <c r="BT10" s="790">
        <v>108209</v>
      </c>
      <c r="BU10" s="790">
        <v>186620</v>
      </c>
      <c r="BV10" s="790">
        <v>1150634</v>
      </c>
      <c r="BW10" s="790">
        <v>1578285</v>
      </c>
      <c r="BX10" s="790">
        <v>13613</v>
      </c>
      <c r="BY10" s="790">
        <v>20884</v>
      </c>
      <c r="BZ10" s="790">
        <v>0</v>
      </c>
      <c r="CA10" s="793">
        <v>0</v>
      </c>
    </row>
    <row r="11" spans="1:79" s="794" customFormat="1" x14ac:dyDescent="0.2">
      <c r="A11" s="287" t="s">
        <v>239</v>
      </c>
      <c r="B11" s="807" t="e">
        <v>#N/A</v>
      </c>
      <c r="C11" s="808" t="e">
        <v>#N/A</v>
      </c>
      <c r="D11" s="807" t="e">
        <v>#N/A</v>
      </c>
      <c r="E11" s="809" t="e">
        <v>#N/A</v>
      </c>
      <c r="F11" s="809" t="e">
        <v>#N/A</v>
      </c>
      <c r="G11" s="810" t="e">
        <v>#N/A</v>
      </c>
      <c r="H11" s="807" t="e">
        <v>#N/A</v>
      </c>
      <c r="I11" s="808" t="e">
        <v>#N/A</v>
      </c>
      <c r="J11" s="811" t="e">
        <v>#N/A</v>
      </c>
      <c r="K11" s="812" t="e">
        <v>#N/A</v>
      </c>
      <c r="L11" s="812" t="e">
        <v>#N/A</v>
      </c>
      <c r="M11" s="812" t="e">
        <v>#N/A</v>
      </c>
      <c r="N11" s="812" t="e">
        <v>#N/A</v>
      </c>
      <c r="O11" s="812" t="e">
        <v>#N/A</v>
      </c>
      <c r="P11" s="812" t="e">
        <v>#N/A</v>
      </c>
      <c r="Q11" s="813" t="e">
        <v>#N/A</v>
      </c>
      <c r="R11" s="807" t="e">
        <v>#N/A</v>
      </c>
      <c r="S11" s="809" t="e">
        <v>#N/A</v>
      </c>
      <c r="T11" s="809" t="e">
        <v>#N/A</v>
      </c>
      <c r="U11" s="809" t="e">
        <v>#N/A</v>
      </c>
      <c r="V11" s="809" t="e">
        <v>#N/A</v>
      </c>
      <c r="W11" s="809" t="e">
        <v>#N/A</v>
      </c>
      <c r="X11" s="809" t="e">
        <v>#N/A</v>
      </c>
      <c r="Y11" s="809" t="e">
        <v>#N/A</v>
      </c>
      <c r="Z11" s="809" t="e">
        <v>#N/A</v>
      </c>
      <c r="AA11" s="814" t="e">
        <v>#N/A</v>
      </c>
      <c r="AB11" s="807" t="e">
        <v>#N/A</v>
      </c>
      <c r="AC11" s="808" t="e">
        <v>#N/A</v>
      </c>
      <c r="AD11" s="807" t="e">
        <v>#N/A</v>
      </c>
      <c r="AE11" s="809" t="e">
        <v>#N/A</v>
      </c>
      <c r="AF11" s="809" t="e">
        <v>#N/A</v>
      </c>
      <c r="AG11" s="810" t="e">
        <v>#N/A</v>
      </c>
      <c r="AH11" s="807" t="e">
        <v>#N/A</v>
      </c>
      <c r="AI11" s="808" t="e">
        <v>#N/A</v>
      </c>
      <c r="AJ11" s="811" t="e">
        <v>#N/A</v>
      </c>
      <c r="AK11" s="812" t="e">
        <v>#N/A</v>
      </c>
      <c r="AL11" s="812" t="e">
        <v>#N/A</v>
      </c>
      <c r="AM11" s="812" t="e">
        <v>#N/A</v>
      </c>
      <c r="AN11" s="812" t="e">
        <v>#N/A</v>
      </c>
      <c r="AO11" s="812" t="e">
        <v>#N/A</v>
      </c>
      <c r="AP11" s="812" t="e">
        <v>#N/A</v>
      </c>
      <c r="AQ11" s="813" t="e">
        <v>#N/A</v>
      </c>
      <c r="AR11" s="807" t="e">
        <v>#N/A</v>
      </c>
      <c r="AS11" s="809" t="e">
        <v>#N/A</v>
      </c>
      <c r="AT11" s="809" t="e">
        <v>#N/A</v>
      </c>
      <c r="AU11" s="809" t="e">
        <v>#N/A</v>
      </c>
      <c r="AV11" s="809" t="e">
        <v>#N/A</v>
      </c>
      <c r="AW11" s="809" t="e">
        <v>#N/A</v>
      </c>
      <c r="AX11" s="809" t="e">
        <v>#N/A</v>
      </c>
      <c r="AY11" s="809" t="e">
        <v>#N/A</v>
      </c>
      <c r="AZ11" s="809" t="e">
        <v>#N/A</v>
      </c>
      <c r="BA11" s="814" t="e">
        <v>#N/A</v>
      </c>
      <c r="BB11" s="807" t="e">
        <v>#N/A</v>
      </c>
      <c r="BC11" s="808" t="e">
        <v>#N/A</v>
      </c>
      <c r="BD11" s="807" t="e">
        <v>#N/A</v>
      </c>
      <c r="BE11" s="809" t="e">
        <v>#N/A</v>
      </c>
      <c r="BF11" s="809" t="e">
        <v>#N/A</v>
      </c>
      <c r="BG11" s="810" t="e">
        <v>#N/A</v>
      </c>
      <c r="BH11" s="807" t="e">
        <v>#N/A</v>
      </c>
      <c r="BI11" s="808" t="e">
        <v>#N/A</v>
      </c>
      <c r="BJ11" s="811" t="e">
        <v>#N/A</v>
      </c>
      <c r="BK11" s="812" t="e">
        <v>#N/A</v>
      </c>
      <c r="BL11" s="812" t="e">
        <v>#N/A</v>
      </c>
      <c r="BM11" s="812" t="e">
        <v>#N/A</v>
      </c>
      <c r="BN11" s="812" t="e">
        <v>#N/A</v>
      </c>
      <c r="BO11" s="812" t="e">
        <v>#N/A</v>
      </c>
      <c r="BP11" s="812" t="e">
        <v>#N/A</v>
      </c>
      <c r="BQ11" s="813" t="e">
        <v>#N/A</v>
      </c>
      <c r="BR11" s="807" t="e">
        <v>#N/A</v>
      </c>
      <c r="BS11" s="809" t="e">
        <v>#N/A</v>
      </c>
      <c r="BT11" s="809" t="e">
        <v>#N/A</v>
      </c>
      <c r="BU11" s="809" t="e">
        <v>#N/A</v>
      </c>
      <c r="BV11" s="809" t="e">
        <v>#N/A</v>
      </c>
      <c r="BW11" s="809" t="e">
        <v>#N/A</v>
      </c>
      <c r="BX11" s="809" t="e">
        <v>#N/A</v>
      </c>
      <c r="BY11" s="809" t="e">
        <v>#N/A</v>
      </c>
      <c r="BZ11" s="809" t="e">
        <v>#N/A</v>
      </c>
      <c r="CA11" s="815" t="e">
        <v>#N/A</v>
      </c>
    </row>
    <row r="12" spans="1:79" s="794" customFormat="1" x14ac:dyDescent="0.2">
      <c r="A12" s="287" t="s">
        <v>240</v>
      </c>
      <c r="B12" s="795">
        <v>54531</v>
      </c>
      <c r="C12" s="796">
        <v>51738</v>
      </c>
      <c r="D12" s="795">
        <v>15484</v>
      </c>
      <c r="E12" s="797">
        <v>29563</v>
      </c>
      <c r="F12" s="797">
        <v>5667</v>
      </c>
      <c r="G12" s="798">
        <v>6393</v>
      </c>
      <c r="H12" s="795">
        <v>21151</v>
      </c>
      <c r="I12" s="796">
        <v>35956</v>
      </c>
      <c r="J12" s="804">
        <v>0.38787111917991601</v>
      </c>
      <c r="K12" s="805">
        <v>0.69496308322702804</v>
      </c>
      <c r="L12" s="805">
        <v>0.28394857970695597</v>
      </c>
      <c r="M12" s="805">
        <v>0.57139819861610397</v>
      </c>
      <c r="N12" s="805">
        <v>0.26793059429814198</v>
      </c>
      <c r="O12" s="805">
        <v>0.17780064523306299</v>
      </c>
      <c r="P12" s="805">
        <v>0.25501091122480801</v>
      </c>
      <c r="Q12" s="806">
        <v>9.1576790753411394E-2</v>
      </c>
      <c r="R12" s="795">
        <v>0</v>
      </c>
      <c r="S12" s="797">
        <v>525</v>
      </c>
      <c r="T12" s="797">
        <v>1608</v>
      </c>
      <c r="U12" s="797">
        <v>5454</v>
      </c>
      <c r="V12" s="797">
        <v>16922</v>
      </c>
      <c r="W12" s="797">
        <v>26927</v>
      </c>
      <c r="X12" s="797">
        <v>0</v>
      </c>
      <c r="Y12" s="797">
        <v>397</v>
      </c>
      <c r="Z12" s="797">
        <v>0</v>
      </c>
      <c r="AA12" s="799">
        <v>0</v>
      </c>
      <c r="AB12" s="795">
        <v>590127</v>
      </c>
      <c r="AC12" s="796">
        <v>596017</v>
      </c>
      <c r="AD12" s="795">
        <v>256258</v>
      </c>
      <c r="AE12" s="797">
        <v>390356</v>
      </c>
      <c r="AF12" s="797">
        <v>56758</v>
      </c>
      <c r="AG12" s="798">
        <v>48471</v>
      </c>
      <c r="AH12" s="795">
        <v>313016</v>
      </c>
      <c r="AI12" s="796">
        <v>438827</v>
      </c>
      <c r="AJ12" s="804">
        <v>0.53042141776261698</v>
      </c>
      <c r="AK12" s="805">
        <v>0.736265911878352</v>
      </c>
      <c r="AL12" s="805">
        <v>0.434242120763836</v>
      </c>
      <c r="AM12" s="805">
        <v>0.65494105033916805</v>
      </c>
      <c r="AN12" s="805">
        <v>0.18132619418815701</v>
      </c>
      <c r="AO12" s="805">
        <v>0.11045582883459799</v>
      </c>
      <c r="AP12" s="805">
        <v>0.22063555810867799</v>
      </c>
      <c r="AQ12" s="806">
        <v>6.6909165342599303E-2</v>
      </c>
      <c r="AR12" s="795">
        <v>2336</v>
      </c>
      <c r="AS12" s="797">
        <v>8822</v>
      </c>
      <c r="AT12" s="797">
        <v>21854</v>
      </c>
      <c r="AU12" s="797">
        <v>47317</v>
      </c>
      <c r="AV12" s="797">
        <v>262360</v>
      </c>
      <c r="AW12" s="797">
        <v>368960</v>
      </c>
      <c r="AX12" s="797">
        <v>4152</v>
      </c>
      <c r="AY12" s="797">
        <v>2346</v>
      </c>
      <c r="AZ12" s="797">
        <v>0</v>
      </c>
      <c r="BA12" s="799">
        <v>0</v>
      </c>
      <c r="BB12" s="795">
        <v>2498082</v>
      </c>
      <c r="BC12" s="796">
        <v>2387313</v>
      </c>
      <c r="BD12" s="795">
        <v>1174511</v>
      </c>
      <c r="BE12" s="797">
        <v>1625495</v>
      </c>
      <c r="BF12" s="797">
        <v>222784</v>
      </c>
      <c r="BG12" s="798">
        <v>168857</v>
      </c>
      <c r="BH12" s="795">
        <v>1397295</v>
      </c>
      <c r="BI12" s="796">
        <v>1794352</v>
      </c>
      <c r="BJ12" s="804">
        <v>0.55934713111899403</v>
      </c>
      <c r="BK12" s="805">
        <v>0.75161991745531498</v>
      </c>
      <c r="BL12" s="805">
        <v>0.470165110672908</v>
      </c>
      <c r="BM12" s="805">
        <v>0.68088893245251003</v>
      </c>
      <c r="BN12" s="805">
        <v>0.15943948844016501</v>
      </c>
      <c r="BO12" s="805">
        <v>9.4104724156687206E-2</v>
      </c>
      <c r="BP12" s="805">
        <v>0.24106174256889901</v>
      </c>
      <c r="BQ12" s="806">
        <v>7.6357394275488794E-2</v>
      </c>
      <c r="BR12" s="795">
        <v>8011</v>
      </c>
      <c r="BS12" s="797">
        <v>36264</v>
      </c>
      <c r="BT12" s="797">
        <v>102767</v>
      </c>
      <c r="BU12" s="797">
        <v>202711</v>
      </c>
      <c r="BV12" s="797">
        <v>1192450</v>
      </c>
      <c r="BW12" s="797">
        <v>1505191</v>
      </c>
      <c r="BX12" s="797">
        <v>22046</v>
      </c>
      <c r="BY12" s="797">
        <v>12277</v>
      </c>
      <c r="BZ12" s="797">
        <v>0</v>
      </c>
      <c r="CA12" s="800">
        <v>0</v>
      </c>
    </row>
    <row r="13" spans="1:79" s="794" customFormat="1" x14ac:dyDescent="0.2">
      <c r="A13" s="287" t="s">
        <v>241</v>
      </c>
      <c r="B13" s="795">
        <v>53413</v>
      </c>
      <c r="C13" s="796">
        <v>50281</v>
      </c>
      <c r="D13" s="795">
        <v>23080</v>
      </c>
      <c r="E13" s="797">
        <v>29851</v>
      </c>
      <c r="F13" s="797">
        <v>6159</v>
      </c>
      <c r="G13" s="798">
        <v>5943</v>
      </c>
      <c r="H13" s="795">
        <v>29239</v>
      </c>
      <c r="I13" s="796">
        <v>35794</v>
      </c>
      <c r="J13" s="804">
        <v>0.54741355100818201</v>
      </c>
      <c r="K13" s="805">
        <v>0.71187923867862601</v>
      </c>
      <c r="L13" s="805">
        <v>0.43210454383764302</v>
      </c>
      <c r="M13" s="805">
        <v>0.59368349873709703</v>
      </c>
      <c r="N13" s="805">
        <v>0.21064331885495399</v>
      </c>
      <c r="O13" s="805">
        <v>0.166033413421244</v>
      </c>
      <c r="P13" s="805">
        <v>0.19323011251942401</v>
      </c>
      <c r="Q13" s="806">
        <v>3.40287583779161E-2</v>
      </c>
      <c r="R13" s="795">
        <v>1586</v>
      </c>
      <c r="S13" s="797">
        <v>1427</v>
      </c>
      <c r="T13" s="797">
        <v>2936</v>
      </c>
      <c r="U13" s="797">
        <v>3988</v>
      </c>
      <c r="V13" s="797">
        <v>21930</v>
      </c>
      <c r="W13" s="797">
        <v>28168</v>
      </c>
      <c r="X13" s="797">
        <v>0</v>
      </c>
      <c r="Y13" s="797">
        <v>0</v>
      </c>
      <c r="Z13" s="797">
        <v>0</v>
      </c>
      <c r="AA13" s="799">
        <v>0</v>
      </c>
      <c r="AB13" s="795">
        <v>590710</v>
      </c>
      <c r="AC13" s="796">
        <v>592240</v>
      </c>
      <c r="AD13" s="795">
        <v>255117</v>
      </c>
      <c r="AE13" s="797">
        <v>380168</v>
      </c>
      <c r="AF13" s="797">
        <v>61475</v>
      </c>
      <c r="AG13" s="798">
        <v>52976</v>
      </c>
      <c r="AH13" s="795">
        <v>316592</v>
      </c>
      <c r="AI13" s="796">
        <v>433144</v>
      </c>
      <c r="AJ13" s="804">
        <v>0.53595165140254997</v>
      </c>
      <c r="AK13" s="805">
        <v>0.73136566256922897</v>
      </c>
      <c r="AL13" s="805">
        <v>0.431881972541518</v>
      </c>
      <c r="AM13" s="805">
        <v>0.64191543968661402</v>
      </c>
      <c r="AN13" s="805">
        <v>0.19417736392581</v>
      </c>
      <c r="AO13" s="805">
        <v>0.12230574589513001</v>
      </c>
      <c r="AP13" s="805">
        <v>0.23276904064600201</v>
      </c>
      <c r="AQ13" s="806">
        <v>6.1556125894907499E-2</v>
      </c>
      <c r="AR13" s="795">
        <v>6464</v>
      </c>
      <c r="AS13" s="797">
        <v>9907</v>
      </c>
      <c r="AT13" s="797">
        <v>26546</v>
      </c>
      <c r="AU13" s="797">
        <v>41538</v>
      </c>
      <c r="AV13" s="797">
        <v>261487</v>
      </c>
      <c r="AW13" s="797">
        <v>367233</v>
      </c>
      <c r="AX13" s="797">
        <v>1738</v>
      </c>
      <c r="AY13" s="797">
        <v>3048</v>
      </c>
      <c r="AZ13" s="797">
        <v>0</v>
      </c>
      <c r="BA13" s="799">
        <v>0</v>
      </c>
      <c r="BB13" s="795">
        <v>2460437</v>
      </c>
      <c r="BC13" s="796">
        <v>2401562</v>
      </c>
      <c r="BD13" s="795">
        <v>1099077</v>
      </c>
      <c r="BE13" s="797">
        <v>1585161</v>
      </c>
      <c r="BF13" s="797">
        <v>249712</v>
      </c>
      <c r="BG13" s="798">
        <v>234354</v>
      </c>
      <c r="BH13" s="795">
        <v>1348789</v>
      </c>
      <c r="BI13" s="796">
        <v>1819515</v>
      </c>
      <c r="BJ13" s="804">
        <v>0.548190829515245</v>
      </c>
      <c r="BK13" s="805">
        <v>0.75763815383487898</v>
      </c>
      <c r="BL13" s="805">
        <v>0.44669991550281501</v>
      </c>
      <c r="BM13" s="805">
        <v>0.66005416474777701</v>
      </c>
      <c r="BN13" s="805">
        <v>0.18513792742971699</v>
      </c>
      <c r="BO13" s="805">
        <v>0.12880025721140001</v>
      </c>
      <c r="BP13" s="805">
        <v>0.25361429697244797</v>
      </c>
      <c r="BQ13" s="806">
        <v>7.5149839979146899E-2</v>
      </c>
      <c r="BR13" s="795">
        <v>18460</v>
      </c>
      <c r="BS13" s="797">
        <v>36291</v>
      </c>
      <c r="BT13" s="797">
        <v>105365</v>
      </c>
      <c r="BU13" s="797">
        <v>184584</v>
      </c>
      <c r="BV13" s="797">
        <v>1146860</v>
      </c>
      <c r="BW13" s="797">
        <v>1543915</v>
      </c>
      <c r="BX13" s="797">
        <v>9831</v>
      </c>
      <c r="BY13" s="797">
        <v>14755</v>
      </c>
      <c r="BZ13" s="797">
        <v>0</v>
      </c>
      <c r="CA13" s="800">
        <v>0</v>
      </c>
    </row>
    <row r="14" spans="1:79" s="794" customFormat="1" x14ac:dyDescent="0.2">
      <c r="A14" s="287" t="s">
        <v>242</v>
      </c>
      <c r="B14" s="795">
        <v>52949</v>
      </c>
      <c r="C14" s="796">
        <v>49899</v>
      </c>
      <c r="D14" s="795">
        <v>17469</v>
      </c>
      <c r="E14" s="797">
        <v>27424</v>
      </c>
      <c r="F14" s="797">
        <v>6931</v>
      </c>
      <c r="G14" s="798">
        <v>9331</v>
      </c>
      <c r="H14" s="795">
        <v>24400</v>
      </c>
      <c r="I14" s="796">
        <v>36755</v>
      </c>
      <c r="J14" s="804">
        <v>0.46082078981661601</v>
      </c>
      <c r="K14" s="805">
        <v>0.73658790757329795</v>
      </c>
      <c r="L14" s="805">
        <v>0.32992124497157599</v>
      </c>
      <c r="M14" s="805">
        <v>0.54959017214773798</v>
      </c>
      <c r="N14" s="805">
        <v>0.28405737704917999</v>
      </c>
      <c r="O14" s="805">
        <v>0.25387022173853901</v>
      </c>
      <c r="P14" s="805">
        <v>0.18502710155054899</v>
      </c>
      <c r="Q14" s="806">
        <v>4.0040882582817301E-2</v>
      </c>
      <c r="R14" s="795">
        <v>500</v>
      </c>
      <c r="S14" s="797">
        <v>2535</v>
      </c>
      <c r="T14" s="797">
        <v>2740</v>
      </c>
      <c r="U14" s="797">
        <v>5508</v>
      </c>
      <c r="V14" s="797">
        <v>16604</v>
      </c>
      <c r="W14" s="797">
        <v>24671</v>
      </c>
      <c r="X14" s="797">
        <v>0</v>
      </c>
      <c r="Y14" s="797">
        <v>226</v>
      </c>
      <c r="Z14" s="797">
        <v>0</v>
      </c>
      <c r="AA14" s="799">
        <v>0</v>
      </c>
      <c r="AB14" s="795">
        <v>586855</v>
      </c>
      <c r="AC14" s="796">
        <v>581273</v>
      </c>
      <c r="AD14" s="795">
        <v>254635</v>
      </c>
      <c r="AE14" s="797">
        <v>360946</v>
      </c>
      <c r="AF14" s="797">
        <v>54414</v>
      </c>
      <c r="AG14" s="798">
        <v>55275</v>
      </c>
      <c r="AH14" s="795">
        <v>309049</v>
      </c>
      <c r="AI14" s="796">
        <v>416221</v>
      </c>
      <c r="AJ14" s="804">
        <v>0.52661901151050905</v>
      </c>
      <c r="AK14" s="805">
        <v>0.71605080573155799</v>
      </c>
      <c r="AL14" s="805">
        <v>0.43389764081416998</v>
      </c>
      <c r="AM14" s="805">
        <v>0.62095779435824505</v>
      </c>
      <c r="AN14" s="805">
        <v>0.17606916702529399</v>
      </c>
      <c r="AO14" s="805">
        <v>0.13280204506740401</v>
      </c>
      <c r="AP14" s="805">
        <v>0.20894428777125501</v>
      </c>
      <c r="AQ14" s="806">
        <v>7.3413009033620996E-2</v>
      </c>
      <c r="AR14" s="795">
        <v>2696</v>
      </c>
      <c r="AS14" s="797">
        <v>11651</v>
      </c>
      <c r="AT14" s="797">
        <v>25658</v>
      </c>
      <c r="AU14" s="797">
        <v>41619</v>
      </c>
      <c r="AV14" s="797">
        <v>256631</v>
      </c>
      <c r="AW14" s="797">
        <v>348345</v>
      </c>
      <c r="AX14" s="797">
        <v>3844</v>
      </c>
      <c r="AY14" s="797">
        <v>2766</v>
      </c>
      <c r="AZ14" s="797">
        <v>0</v>
      </c>
      <c r="BA14" s="799">
        <v>0</v>
      </c>
      <c r="BB14" s="795">
        <v>2428781</v>
      </c>
      <c r="BC14" s="796">
        <v>2393122</v>
      </c>
      <c r="BD14" s="795">
        <v>1079550</v>
      </c>
      <c r="BE14" s="797">
        <v>1597052</v>
      </c>
      <c r="BF14" s="797">
        <v>213660</v>
      </c>
      <c r="BG14" s="798">
        <v>230465</v>
      </c>
      <c r="BH14" s="795">
        <v>1293210</v>
      </c>
      <c r="BI14" s="796">
        <v>1827517</v>
      </c>
      <c r="BJ14" s="804">
        <v>0.53245228779375298</v>
      </c>
      <c r="BK14" s="805">
        <v>0.76365392153011802</v>
      </c>
      <c r="BL14" s="805">
        <v>0.44448223203327097</v>
      </c>
      <c r="BM14" s="805">
        <v>0.66735084964326896</v>
      </c>
      <c r="BN14" s="805">
        <v>0.165216786136822</v>
      </c>
      <c r="BO14" s="805">
        <v>0.126108266024338</v>
      </c>
      <c r="BP14" s="805">
        <v>0.25593785524508</v>
      </c>
      <c r="BQ14" s="806">
        <v>6.2794959889215907E-2</v>
      </c>
      <c r="BR14" s="795">
        <v>14006</v>
      </c>
      <c r="BS14" s="797">
        <v>28058</v>
      </c>
      <c r="BT14" s="797">
        <v>90467</v>
      </c>
      <c r="BU14" s="797">
        <v>193065</v>
      </c>
      <c r="BV14" s="797">
        <v>1106199</v>
      </c>
      <c r="BW14" s="797">
        <v>1537306</v>
      </c>
      <c r="BX14" s="797">
        <v>14908</v>
      </c>
      <c r="BY14" s="797">
        <v>16046</v>
      </c>
      <c r="BZ14" s="797">
        <v>0</v>
      </c>
      <c r="CA14" s="800">
        <v>0</v>
      </c>
    </row>
    <row r="15" spans="1:79" s="794" customFormat="1" x14ac:dyDescent="0.2">
      <c r="A15" s="287" t="s">
        <v>243</v>
      </c>
      <c r="B15" s="795">
        <v>48175</v>
      </c>
      <c r="C15" s="796">
        <v>54678</v>
      </c>
      <c r="D15" s="795">
        <v>15979</v>
      </c>
      <c r="E15" s="797">
        <v>33112</v>
      </c>
      <c r="F15" s="797">
        <v>6485</v>
      </c>
      <c r="G15" s="798">
        <v>6949</v>
      </c>
      <c r="H15" s="795">
        <v>22464</v>
      </c>
      <c r="I15" s="796">
        <v>40061</v>
      </c>
      <c r="J15" s="804">
        <v>0.466299948105864</v>
      </c>
      <c r="K15" s="805">
        <v>0.73267127546728095</v>
      </c>
      <c r="L15" s="805">
        <v>0.331686559418786</v>
      </c>
      <c r="M15" s="805">
        <v>0.60558176963312504</v>
      </c>
      <c r="N15" s="805">
        <v>0.28868411680911699</v>
      </c>
      <c r="O15" s="805">
        <v>0.173460472779012</v>
      </c>
      <c r="P15" s="805">
        <v>0.20859366891541301</v>
      </c>
      <c r="Q15" s="806">
        <v>2.6902959142616801E-2</v>
      </c>
      <c r="R15" s="795">
        <v>286</v>
      </c>
      <c r="S15" s="797">
        <v>1092</v>
      </c>
      <c r="T15" s="797">
        <v>2660</v>
      </c>
      <c r="U15" s="797">
        <v>8736</v>
      </c>
      <c r="V15" s="797">
        <v>16671</v>
      </c>
      <c r="W15" s="797">
        <v>27785</v>
      </c>
      <c r="X15" s="797">
        <v>0</v>
      </c>
      <c r="Y15" s="797">
        <v>0</v>
      </c>
      <c r="Z15" s="797">
        <v>0</v>
      </c>
      <c r="AA15" s="799">
        <v>0</v>
      </c>
      <c r="AB15" s="795">
        <v>588764</v>
      </c>
      <c r="AC15" s="796">
        <v>580857</v>
      </c>
      <c r="AD15" s="795">
        <v>255967</v>
      </c>
      <c r="AE15" s="797">
        <v>359542</v>
      </c>
      <c r="AF15" s="797">
        <v>50053</v>
      </c>
      <c r="AG15" s="798">
        <v>57172</v>
      </c>
      <c r="AH15" s="795">
        <v>306020</v>
      </c>
      <c r="AI15" s="796">
        <v>416714</v>
      </c>
      <c r="AJ15" s="804">
        <v>0.51976683356998699</v>
      </c>
      <c r="AK15" s="805">
        <v>0.71741237516290601</v>
      </c>
      <c r="AL15" s="805">
        <v>0.43475314387428599</v>
      </c>
      <c r="AM15" s="805">
        <v>0.61898539571701805</v>
      </c>
      <c r="AN15" s="805">
        <v>0.16356120514999001</v>
      </c>
      <c r="AO15" s="805">
        <v>0.137197214396445</v>
      </c>
      <c r="AP15" s="805">
        <v>0.22587148670774701</v>
      </c>
      <c r="AQ15" s="806">
        <v>7.2546254930215201E-2</v>
      </c>
      <c r="AR15" s="795">
        <v>3243</v>
      </c>
      <c r="AS15" s="797">
        <v>9699</v>
      </c>
      <c r="AT15" s="797">
        <v>28363</v>
      </c>
      <c r="AU15" s="797">
        <v>49174</v>
      </c>
      <c r="AV15" s="797">
        <v>253200</v>
      </c>
      <c r="AW15" s="797">
        <v>343793</v>
      </c>
      <c r="AX15" s="797">
        <v>3918</v>
      </c>
      <c r="AY15" s="797">
        <v>3340</v>
      </c>
      <c r="AZ15" s="797">
        <v>0</v>
      </c>
      <c r="BA15" s="799">
        <v>0</v>
      </c>
      <c r="BB15" s="795">
        <v>2439782</v>
      </c>
      <c r="BC15" s="796">
        <v>2393510</v>
      </c>
      <c r="BD15" s="795">
        <v>1093863</v>
      </c>
      <c r="BE15" s="797">
        <v>1593657</v>
      </c>
      <c r="BF15" s="797">
        <v>236382</v>
      </c>
      <c r="BG15" s="798">
        <v>222099</v>
      </c>
      <c r="BH15" s="795">
        <v>1330245</v>
      </c>
      <c r="BI15" s="796">
        <v>1815756</v>
      </c>
      <c r="BJ15" s="804">
        <v>0.54523109031872496</v>
      </c>
      <c r="BK15" s="805">
        <v>0.75861642524994699</v>
      </c>
      <c r="BL15" s="805">
        <v>0.44834456521115401</v>
      </c>
      <c r="BM15" s="805">
        <v>0.66582424974201104</v>
      </c>
      <c r="BN15" s="805">
        <v>0.177698093208394</v>
      </c>
      <c r="BO15" s="805">
        <v>0.122317646203565</v>
      </c>
      <c r="BP15" s="805">
        <v>0.245392006334992</v>
      </c>
      <c r="BQ15" s="806">
        <v>6.7850562562930594E-2</v>
      </c>
      <c r="BR15" s="795">
        <v>12017</v>
      </c>
      <c r="BS15" s="797">
        <v>28642</v>
      </c>
      <c r="BT15" s="797">
        <v>95318</v>
      </c>
      <c r="BU15" s="797">
        <v>218192</v>
      </c>
      <c r="BV15" s="797">
        <v>1139713</v>
      </c>
      <c r="BW15" s="797">
        <v>1511543</v>
      </c>
      <c r="BX15" s="797">
        <v>11947</v>
      </c>
      <c r="BY15" s="797">
        <v>8130</v>
      </c>
      <c r="BZ15" s="797">
        <v>0</v>
      </c>
      <c r="CA15" s="800">
        <v>0</v>
      </c>
    </row>
    <row r="16" spans="1:79" s="794" customFormat="1" x14ac:dyDescent="0.2">
      <c r="A16" s="287" t="s">
        <v>244</v>
      </c>
      <c r="B16" s="795">
        <v>50975</v>
      </c>
      <c r="C16" s="796">
        <v>55168</v>
      </c>
      <c r="D16" s="795">
        <v>17388</v>
      </c>
      <c r="E16" s="797">
        <v>36663</v>
      </c>
      <c r="F16" s="797">
        <v>5638</v>
      </c>
      <c r="G16" s="798">
        <v>5219</v>
      </c>
      <c r="H16" s="795">
        <v>23026</v>
      </c>
      <c r="I16" s="796">
        <v>41882</v>
      </c>
      <c r="J16" s="804">
        <v>0.45171162334477699</v>
      </c>
      <c r="K16" s="805">
        <v>0.75917198375870099</v>
      </c>
      <c r="L16" s="805">
        <v>0.34110838646395297</v>
      </c>
      <c r="M16" s="805">
        <v>0.66457004060324798</v>
      </c>
      <c r="N16" s="805">
        <v>0.24485364370711399</v>
      </c>
      <c r="O16" s="805">
        <v>0.12461200515734699</v>
      </c>
      <c r="P16" s="805">
        <v>0.254438450220696</v>
      </c>
      <c r="Q16" s="806">
        <v>2.0936049883990698E-2</v>
      </c>
      <c r="R16" s="795">
        <v>510</v>
      </c>
      <c r="S16" s="797">
        <v>1369</v>
      </c>
      <c r="T16" s="797">
        <v>2105</v>
      </c>
      <c r="U16" s="797">
        <v>5739</v>
      </c>
      <c r="V16" s="797">
        <v>18226</v>
      </c>
      <c r="W16" s="797">
        <v>33014</v>
      </c>
      <c r="X16" s="797">
        <v>0</v>
      </c>
      <c r="Y16" s="797">
        <v>0</v>
      </c>
      <c r="Z16" s="797">
        <v>0</v>
      </c>
      <c r="AA16" s="799">
        <v>0</v>
      </c>
      <c r="AB16" s="795">
        <v>575338</v>
      </c>
      <c r="AC16" s="796">
        <v>588438</v>
      </c>
      <c r="AD16" s="795">
        <v>262308</v>
      </c>
      <c r="AE16" s="797">
        <v>375998</v>
      </c>
      <c r="AF16" s="797">
        <v>46740</v>
      </c>
      <c r="AG16" s="798">
        <v>52785</v>
      </c>
      <c r="AH16" s="795">
        <v>309048</v>
      </c>
      <c r="AI16" s="796">
        <v>428783</v>
      </c>
      <c r="AJ16" s="804">
        <v>0.53715902652006298</v>
      </c>
      <c r="AK16" s="805">
        <v>0.72867999687307705</v>
      </c>
      <c r="AL16" s="805">
        <v>0.45591982452054303</v>
      </c>
      <c r="AM16" s="805">
        <v>0.63897640872955197</v>
      </c>
      <c r="AN16" s="805">
        <v>0.151238642540965</v>
      </c>
      <c r="AO16" s="805">
        <v>0.123104227546335</v>
      </c>
      <c r="AP16" s="805">
        <v>0.22809722284987299</v>
      </c>
      <c r="AQ16" s="806">
        <v>6.7228832944167399E-2</v>
      </c>
      <c r="AR16" s="795">
        <v>3541</v>
      </c>
      <c r="AS16" s="797">
        <v>9657</v>
      </c>
      <c r="AT16" s="797">
        <v>27541</v>
      </c>
      <c r="AU16" s="797">
        <v>47207</v>
      </c>
      <c r="AV16" s="797">
        <v>260214</v>
      </c>
      <c r="AW16" s="797">
        <v>357934</v>
      </c>
      <c r="AX16" s="797">
        <v>3034</v>
      </c>
      <c r="AY16" s="797">
        <v>1949</v>
      </c>
      <c r="AZ16" s="797">
        <v>0</v>
      </c>
      <c r="BA16" s="799">
        <v>0</v>
      </c>
      <c r="BB16" s="795">
        <v>2470488</v>
      </c>
      <c r="BC16" s="796">
        <v>2380404</v>
      </c>
      <c r="BD16" s="795">
        <v>1153415</v>
      </c>
      <c r="BE16" s="797">
        <v>1616025</v>
      </c>
      <c r="BF16" s="797">
        <v>203157</v>
      </c>
      <c r="BG16" s="798">
        <v>184617</v>
      </c>
      <c r="BH16" s="795">
        <v>1356572</v>
      </c>
      <c r="BI16" s="796">
        <v>1800642</v>
      </c>
      <c r="BJ16" s="804">
        <v>0.54911094488214496</v>
      </c>
      <c r="BK16" s="805">
        <v>0.75644386415079101</v>
      </c>
      <c r="BL16" s="805">
        <v>0.46687739426380498</v>
      </c>
      <c r="BM16" s="805">
        <v>0.67888686122187702</v>
      </c>
      <c r="BN16" s="805">
        <v>0.149757624364943</v>
      </c>
      <c r="BO16" s="805">
        <v>0.102528431526089</v>
      </c>
      <c r="BP16" s="805">
        <v>0.24688077821062099</v>
      </c>
      <c r="BQ16" s="806">
        <v>7.5469962241703506E-2</v>
      </c>
      <c r="BR16" s="795">
        <v>7739</v>
      </c>
      <c r="BS16" s="797">
        <v>24249</v>
      </c>
      <c r="BT16" s="797">
        <v>108846</v>
      </c>
      <c r="BU16" s="797">
        <v>186337</v>
      </c>
      <c r="BV16" s="797">
        <v>1165582</v>
      </c>
      <c r="BW16" s="797">
        <v>1548525</v>
      </c>
      <c r="BX16" s="797">
        <v>17803</v>
      </c>
      <c r="BY16" s="797">
        <v>11238</v>
      </c>
      <c r="BZ16" s="797">
        <v>0</v>
      </c>
      <c r="CA16" s="800">
        <v>0</v>
      </c>
    </row>
    <row r="17" spans="1:79" s="794" customFormat="1" x14ac:dyDescent="0.2">
      <c r="A17" s="287" t="s">
        <v>245</v>
      </c>
      <c r="B17" s="795">
        <v>52787</v>
      </c>
      <c r="C17" s="796">
        <v>52135</v>
      </c>
      <c r="D17" s="795">
        <v>14722</v>
      </c>
      <c r="E17" s="797">
        <v>30277</v>
      </c>
      <c r="F17" s="797">
        <v>7240</v>
      </c>
      <c r="G17" s="798">
        <v>6872</v>
      </c>
      <c r="H17" s="795">
        <v>21962</v>
      </c>
      <c r="I17" s="796">
        <v>37149</v>
      </c>
      <c r="J17" s="804">
        <v>0.416049406103776</v>
      </c>
      <c r="K17" s="805">
        <v>0.71255394648508696</v>
      </c>
      <c r="L17" s="805">
        <v>0.27889442476367299</v>
      </c>
      <c r="M17" s="805">
        <v>0.58074230363479395</v>
      </c>
      <c r="N17" s="805">
        <v>0.32966032237501097</v>
      </c>
      <c r="O17" s="805">
        <v>0.18498479097687701</v>
      </c>
      <c r="P17" s="805">
        <v>0.213878417034497</v>
      </c>
      <c r="Q17" s="806">
        <v>4.3080464179533901E-2</v>
      </c>
      <c r="R17" s="795">
        <v>258</v>
      </c>
      <c r="S17" s="797">
        <v>608</v>
      </c>
      <c r="T17" s="797">
        <v>2463</v>
      </c>
      <c r="U17" s="797">
        <v>3699</v>
      </c>
      <c r="V17" s="797">
        <v>16778</v>
      </c>
      <c r="W17" s="797">
        <v>31026</v>
      </c>
      <c r="X17" s="797">
        <v>0</v>
      </c>
      <c r="Y17" s="797">
        <v>0</v>
      </c>
      <c r="Z17" s="797">
        <v>0</v>
      </c>
      <c r="AA17" s="799">
        <v>0</v>
      </c>
      <c r="AB17" s="795">
        <v>576741</v>
      </c>
      <c r="AC17" s="796">
        <v>573177</v>
      </c>
      <c r="AD17" s="795">
        <v>239630</v>
      </c>
      <c r="AE17" s="797">
        <v>360698</v>
      </c>
      <c r="AF17" s="797">
        <v>62840</v>
      </c>
      <c r="AG17" s="798">
        <v>61440</v>
      </c>
      <c r="AH17" s="795">
        <v>302470</v>
      </c>
      <c r="AI17" s="796">
        <v>422138</v>
      </c>
      <c r="AJ17" s="804">
        <v>0.52444684875880199</v>
      </c>
      <c r="AK17" s="805">
        <v>0.73648803074791902</v>
      </c>
      <c r="AL17" s="805">
        <v>0.41548979524604601</v>
      </c>
      <c r="AM17" s="805">
        <v>0.62929601152872505</v>
      </c>
      <c r="AN17" s="805">
        <v>0.20775614110490301</v>
      </c>
      <c r="AO17" s="805">
        <v>0.14554482183551401</v>
      </c>
      <c r="AP17" s="805">
        <v>0.23421258415822699</v>
      </c>
      <c r="AQ17" s="806">
        <v>5.49097399232698E-2</v>
      </c>
      <c r="AR17" s="795">
        <v>1796</v>
      </c>
      <c r="AS17" s="797">
        <v>5158</v>
      </c>
      <c r="AT17" s="797">
        <v>29018</v>
      </c>
      <c r="AU17" s="797">
        <v>45729</v>
      </c>
      <c r="AV17" s="797">
        <v>249112</v>
      </c>
      <c r="AW17" s="797">
        <v>358258</v>
      </c>
      <c r="AX17" s="797">
        <v>2358</v>
      </c>
      <c r="AY17" s="797">
        <v>4161</v>
      </c>
      <c r="AZ17" s="797">
        <v>0</v>
      </c>
      <c r="BA17" s="799">
        <v>0</v>
      </c>
      <c r="BB17" s="795">
        <v>2470546</v>
      </c>
      <c r="BC17" s="796">
        <v>2350423</v>
      </c>
      <c r="BD17" s="795">
        <v>1098219</v>
      </c>
      <c r="BE17" s="797">
        <v>1531169</v>
      </c>
      <c r="BF17" s="797">
        <v>248811</v>
      </c>
      <c r="BG17" s="798">
        <v>241022</v>
      </c>
      <c r="BH17" s="795">
        <v>1347030</v>
      </c>
      <c r="BI17" s="796">
        <v>1772191</v>
      </c>
      <c r="BJ17" s="804">
        <v>0.54523574950638398</v>
      </c>
      <c r="BK17" s="805">
        <v>0.75398811192708703</v>
      </c>
      <c r="BL17" s="805">
        <v>0.44452481354324103</v>
      </c>
      <c r="BM17" s="805">
        <v>0.65144401667274399</v>
      </c>
      <c r="BN17" s="805">
        <v>0.184710808222534</v>
      </c>
      <c r="BO17" s="805">
        <v>0.13600227063561399</v>
      </c>
      <c r="BP17" s="805">
        <v>0.25289834716698301</v>
      </c>
      <c r="BQ17" s="806">
        <v>7.6964018817038501E-2</v>
      </c>
      <c r="BR17" s="795">
        <v>15585</v>
      </c>
      <c r="BS17" s="797">
        <v>27379</v>
      </c>
      <c r="BT17" s="797">
        <v>115312</v>
      </c>
      <c r="BU17" s="797">
        <v>196772</v>
      </c>
      <c r="BV17" s="797">
        <v>1127840</v>
      </c>
      <c r="BW17" s="797">
        <v>1508961</v>
      </c>
      <c r="BX17" s="797">
        <v>13331</v>
      </c>
      <c r="BY17" s="797">
        <v>9957</v>
      </c>
      <c r="BZ17" s="797">
        <v>0</v>
      </c>
      <c r="CA17" s="800">
        <v>0</v>
      </c>
    </row>
    <row r="18" spans="1:79" s="794" customFormat="1" x14ac:dyDescent="0.2">
      <c r="A18" s="287" t="s">
        <v>246</v>
      </c>
      <c r="B18" s="795">
        <v>51559</v>
      </c>
      <c r="C18" s="796">
        <v>51106</v>
      </c>
      <c r="D18" s="795">
        <v>17335</v>
      </c>
      <c r="E18" s="797">
        <v>27478</v>
      </c>
      <c r="F18" s="797">
        <v>5948</v>
      </c>
      <c r="G18" s="798">
        <v>5975</v>
      </c>
      <c r="H18" s="795">
        <v>23283</v>
      </c>
      <c r="I18" s="796">
        <v>33453</v>
      </c>
      <c r="J18" s="804">
        <v>0.45157974359471698</v>
      </c>
      <c r="K18" s="805">
        <v>0.65458067545885001</v>
      </c>
      <c r="L18" s="805">
        <v>0.33621676138016598</v>
      </c>
      <c r="M18" s="805">
        <v>0.53766681015927698</v>
      </c>
      <c r="N18" s="805">
        <v>0.25546536099299899</v>
      </c>
      <c r="O18" s="805">
        <v>0.17860879442800301</v>
      </c>
      <c r="P18" s="805">
        <v>0.21030275994491701</v>
      </c>
      <c r="Q18" s="806">
        <v>3.59840331859273E-2</v>
      </c>
      <c r="R18" s="795">
        <v>284</v>
      </c>
      <c r="S18" s="797">
        <v>747</v>
      </c>
      <c r="T18" s="797">
        <v>3487</v>
      </c>
      <c r="U18" s="797">
        <v>5622</v>
      </c>
      <c r="V18" s="797">
        <v>17482</v>
      </c>
      <c r="W18" s="797">
        <v>25988</v>
      </c>
      <c r="X18" s="797">
        <v>0</v>
      </c>
      <c r="Y18" s="797">
        <v>0</v>
      </c>
      <c r="Z18" s="797">
        <v>0</v>
      </c>
      <c r="AA18" s="799">
        <v>0</v>
      </c>
      <c r="AB18" s="795">
        <v>583365</v>
      </c>
      <c r="AC18" s="796">
        <v>591118</v>
      </c>
      <c r="AD18" s="795">
        <v>249967</v>
      </c>
      <c r="AE18" s="797">
        <v>359794</v>
      </c>
      <c r="AF18" s="797">
        <v>68363</v>
      </c>
      <c r="AG18" s="798">
        <v>57643</v>
      </c>
      <c r="AH18" s="795">
        <v>318330</v>
      </c>
      <c r="AI18" s="796">
        <v>417437</v>
      </c>
      <c r="AJ18" s="804">
        <v>0.54567894885706203</v>
      </c>
      <c r="AK18" s="805">
        <v>0.70618218359109397</v>
      </c>
      <c r="AL18" s="805">
        <v>0.42849159617049398</v>
      </c>
      <c r="AM18" s="805">
        <v>0.60866696666316999</v>
      </c>
      <c r="AN18" s="805">
        <v>0.21475512832595101</v>
      </c>
      <c r="AO18" s="805">
        <v>0.138087903084777</v>
      </c>
      <c r="AP18" s="805">
        <v>0.211317099928861</v>
      </c>
      <c r="AQ18" s="806">
        <v>7.0534140391596903E-2</v>
      </c>
      <c r="AR18" s="795">
        <v>2322</v>
      </c>
      <c r="AS18" s="797">
        <v>9716</v>
      </c>
      <c r="AT18" s="797">
        <v>29754</v>
      </c>
      <c r="AU18" s="797">
        <v>44274</v>
      </c>
      <c r="AV18" s="797">
        <v>269161</v>
      </c>
      <c r="AW18" s="797">
        <v>353329</v>
      </c>
      <c r="AX18" s="797">
        <v>2197</v>
      </c>
      <c r="AY18" s="797">
        <v>1866</v>
      </c>
      <c r="AZ18" s="797">
        <v>0</v>
      </c>
      <c r="BA18" s="799">
        <v>0</v>
      </c>
      <c r="BB18" s="795">
        <v>2424017</v>
      </c>
      <c r="BC18" s="796">
        <v>2449656</v>
      </c>
      <c r="BD18" s="795">
        <v>1087021</v>
      </c>
      <c r="BE18" s="797">
        <v>1615754</v>
      </c>
      <c r="BF18" s="797">
        <v>252832</v>
      </c>
      <c r="BG18" s="798">
        <v>264730</v>
      </c>
      <c r="BH18" s="795">
        <v>1339853</v>
      </c>
      <c r="BI18" s="796">
        <v>1880484</v>
      </c>
      <c r="BJ18" s="804">
        <v>0.55274076048146503</v>
      </c>
      <c r="BK18" s="805">
        <v>0.76765227444179895</v>
      </c>
      <c r="BL18" s="805">
        <v>0.44843786161565702</v>
      </c>
      <c r="BM18" s="805">
        <v>0.65958403955494205</v>
      </c>
      <c r="BN18" s="805">
        <v>0.18870129782894099</v>
      </c>
      <c r="BO18" s="805">
        <v>0.14077758704673901</v>
      </c>
      <c r="BP18" s="805">
        <v>0.229961671060888</v>
      </c>
      <c r="BQ18" s="806">
        <v>7.1744767428569597E-2</v>
      </c>
      <c r="BR18" s="795">
        <v>17343</v>
      </c>
      <c r="BS18" s="797">
        <v>30982</v>
      </c>
      <c r="BT18" s="797">
        <v>110451</v>
      </c>
      <c r="BU18" s="797">
        <v>189944</v>
      </c>
      <c r="BV18" s="797">
        <v>1143849</v>
      </c>
      <c r="BW18" s="797">
        <v>1614598</v>
      </c>
      <c r="BX18" s="797">
        <v>10243</v>
      </c>
      <c r="BY18" s="797">
        <v>10115</v>
      </c>
      <c r="BZ18" s="797">
        <v>0</v>
      </c>
      <c r="CA18" s="800">
        <v>0</v>
      </c>
    </row>
    <row r="19" spans="1:79" s="794" customFormat="1" x14ac:dyDescent="0.2">
      <c r="A19" s="287" t="s">
        <v>247</v>
      </c>
      <c r="B19" s="795">
        <v>49031</v>
      </c>
      <c r="C19" s="796">
        <v>53049</v>
      </c>
      <c r="D19" s="795">
        <v>16877</v>
      </c>
      <c r="E19" s="797">
        <v>29486</v>
      </c>
      <c r="F19" s="797">
        <v>8962</v>
      </c>
      <c r="G19" s="798">
        <v>6135</v>
      </c>
      <c r="H19" s="795">
        <v>25839</v>
      </c>
      <c r="I19" s="796">
        <v>35621</v>
      </c>
      <c r="J19" s="804">
        <v>0.52699312679733201</v>
      </c>
      <c r="K19" s="805">
        <v>0.67147354332786702</v>
      </c>
      <c r="L19" s="805">
        <v>0.34421080540882298</v>
      </c>
      <c r="M19" s="805">
        <v>0.55582574600840695</v>
      </c>
      <c r="N19" s="805">
        <v>0.34684004798947299</v>
      </c>
      <c r="O19" s="805">
        <v>0.17222986440582799</v>
      </c>
      <c r="P19" s="805">
        <v>0.188798923130265</v>
      </c>
      <c r="Q19" s="806">
        <v>5.5458161322550797E-2</v>
      </c>
      <c r="R19" s="795">
        <v>0</v>
      </c>
      <c r="S19" s="797">
        <v>710</v>
      </c>
      <c r="T19" s="797">
        <v>2516</v>
      </c>
      <c r="U19" s="797">
        <v>3801</v>
      </c>
      <c r="V19" s="797">
        <v>19962</v>
      </c>
      <c r="W19" s="797">
        <v>29141</v>
      </c>
      <c r="X19" s="797">
        <v>313</v>
      </c>
      <c r="Y19" s="797">
        <v>518</v>
      </c>
      <c r="Z19" s="797">
        <v>0</v>
      </c>
      <c r="AA19" s="799">
        <v>0</v>
      </c>
      <c r="AB19" s="795">
        <v>570247</v>
      </c>
      <c r="AC19" s="796">
        <v>582815</v>
      </c>
      <c r="AD19" s="795">
        <v>244194</v>
      </c>
      <c r="AE19" s="797">
        <v>356703</v>
      </c>
      <c r="AF19" s="797">
        <v>64783</v>
      </c>
      <c r="AG19" s="798">
        <v>63272</v>
      </c>
      <c r="AH19" s="795">
        <v>308977</v>
      </c>
      <c r="AI19" s="796">
        <v>419975</v>
      </c>
      <c r="AJ19" s="804">
        <v>0.54183011922903601</v>
      </c>
      <c r="AK19" s="805">
        <v>0.72059744515841195</v>
      </c>
      <c r="AL19" s="805">
        <v>0.42822496216551797</v>
      </c>
      <c r="AM19" s="805">
        <v>0.61203469368496</v>
      </c>
      <c r="AN19" s="805">
        <v>0.20966932813769301</v>
      </c>
      <c r="AO19" s="805">
        <v>0.15065658670158899</v>
      </c>
      <c r="AP19" s="805">
        <v>0.20731893372520999</v>
      </c>
      <c r="AQ19" s="806">
        <v>6.22358724466597E-2</v>
      </c>
      <c r="AR19" s="795">
        <v>1598</v>
      </c>
      <c r="AS19" s="797">
        <v>6026</v>
      </c>
      <c r="AT19" s="797">
        <v>24752</v>
      </c>
      <c r="AU19" s="797">
        <v>41903</v>
      </c>
      <c r="AV19" s="797">
        <v>263343</v>
      </c>
      <c r="AW19" s="797">
        <v>357164</v>
      </c>
      <c r="AX19" s="797">
        <v>2873</v>
      </c>
      <c r="AY19" s="797">
        <v>3193</v>
      </c>
      <c r="AZ19" s="797">
        <v>0</v>
      </c>
      <c r="BA19" s="799">
        <v>0</v>
      </c>
      <c r="BB19" s="795">
        <v>2439780</v>
      </c>
      <c r="BC19" s="796">
        <v>2430323</v>
      </c>
      <c r="BD19" s="795">
        <v>1065347</v>
      </c>
      <c r="BE19" s="797">
        <v>1602048</v>
      </c>
      <c r="BF19" s="797">
        <v>239027</v>
      </c>
      <c r="BG19" s="798">
        <v>264613</v>
      </c>
      <c r="BH19" s="795">
        <v>1304374</v>
      </c>
      <c r="BI19" s="796">
        <v>1866661</v>
      </c>
      <c r="BJ19" s="804">
        <v>0.53462771233471895</v>
      </c>
      <c r="BK19" s="805">
        <v>0.76807115761978995</v>
      </c>
      <c r="BL19" s="805">
        <v>0.43665699366336302</v>
      </c>
      <c r="BM19" s="805">
        <v>0.65919139143233196</v>
      </c>
      <c r="BN19" s="805">
        <v>0.18325035610952101</v>
      </c>
      <c r="BO19" s="805">
        <v>0.141757394620662</v>
      </c>
      <c r="BP19" s="805">
        <v>0.24938805957914201</v>
      </c>
      <c r="BQ19" s="806">
        <v>6.8213978142000101E-2</v>
      </c>
      <c r="BR19" s="795">
        <v>14654</v>
      </c>
      <c r="BS19" s="797">
        <v>31428</v>
      </c>
      <c r="BT19" s="797">
        <v>98958</v>
      </c>
      <c r="BU19" s="797">
        <v>207804</v>
      </c>
      <c r="BV19" s="797">
        <v>1110759</v>
      </c>
      <c r="BW19" s="797">
        <v>1555441</v>
      </c>
      <c r="BX19" s="797">
        <v>20620</v>
      </c>
      <c r="BY19" s="797">
        <v>15215</v>
      </c>
      <c r="BZ19" s="797">
        <v>0</v>
      </c>
      <c r="CA19" s="800">
        <v>0</v>
      </c>
    </row>
    <row r="20" spans="1:79" s="794" customFormat="1" x14ac:dyDescent="0.2">
      <c r="A20" s="287" t="s">
        <v>248</v>
      </c>
      <c r="B20" s="795">
        <v>50680</v>
      </c>
      <c r="C20" s="796">
        <v>55040</v>
      </c>
      <c r="D20" s="795">
        <v>18376</v>
      </c>
      <c r="E20" s="797">
        <v>36506</v>
      </c>
      <c r="F20" s="797">
        <v>5428</v>
      </c>
      <c r="G20" s="798">
        <v>5197</v>
      </c>
      <c r="H20" s="795">
        <v>23804</v>
      </c>
      <c r="I20" s="796">
        <v>41703</v>
      </c>
      <c r="J20" s="804">
        <v>0.469692186266772</v>
      </c>
      <c r="K20" s="805">
        <v>0.75768531976744202</v>
      </c>
      <c r="L20" s="805">
        <v>0.36258879242304698</v>
      </c>
      <c r="M20" s="805">
        <v>0.66326308139534895</v>
      </c>
      <c r="N20" s="805">
        <v>0.228028902705428</v>
      </c>
      <c r="O20" s="805">
        <v>0.124619331942546</v>
      </c>
      <c r="P20" s="805">
        <v>0.29745461720599797</v>
      </c>
      <c r="Q20" s="806">
        <v>3.87536337209302E-2</v>
      </c>
      <c r="R20" s="795">
        <v>0</v>
      </c>
      <c r="S20" s="797">
        <v>0</v>
      </c>
      <c r="T20" s="797">
        <v>3021</v>
      </c>
      <c r="U20" s="797">
        <v>8603</v>
      </c>
      <c r="V20" s="797">
        <v>18566</v>
      </c>
      <c r="W20" s="797">
        <v>30605</v>
      </c>
      <c r="X20" s="797">
        <v>0</v>
      </c>
      <c r="Y20" s="797">
        <v>765</v>
      </c>
      <c r="Z20" s="797">
        <v>0</v>
      </c>
      <c r="AA20" s="799">
        <v>0</v>
      </c>
      <c r="AB20" s="795">
        <v>567092</v>
      </c>
      <c r="AC20" s="796">
        <v>590429</v>
      </c>
      <c r="AD20" s="795">
        <v>223193</v>
      </c>
      <c r="AE20" s="797">
        <v>355105</v>
      </c>
      <c r="AF20" s="797">
        <v>58356</v>
      </c>
      <c r="AG20" s="798">
        <v>55432</v>
      </c>
      <c r="AH20" s="795">
        <v>281549</v>
      </c>
      <c r="AI20" s="796">
        <v>410537</v>
      </c>
      <c r="AJ20" s="804">
        <v>0.49647852553024902</v>
      </c>
      <c r="AK20" s="805">
        <v>0.69531984370686395</v>
      </c>
      <c r="AL20" s="805">
        <v>0.39357458754487801</v>
      </c>
      <c r="AM20" s="805">
        <v>0.601435566342439</v>
      </c>
      <c r="AN20" s="805">
        <v>0.20726765145676199</v>
      </c>
      <c r="AO20" s="805">
        <v>0.135023152602567</v>
      </c>
      <c r="AP20" s="805">
        <v>0.235240490079211</v>
      </c>
      <c r="AQ20" s="806">
        <v>9.52985032916744E-2</v>
      </c>
      <c r="AR20" s="795">
        <v>2878</v>
      </c>
      <c r="AS20" s="797">
        <v>3556</v>
      </c>
      <c r="AT20" s="797">
        <v>22459</v>
      </c>
      <c r="AU20" s="797">
        <v>51187</v>
      </c>
      <c r="AV20" s="797">
        <v>235346</v>
      </c>
      <c r="AW20" s="797">
        <v>340777</v>
      </c>
      <c r="AX20" s="797">
        <v>3268</v>
      </c>
      <c r="AY20" s="797">
        <v>3928</v>
      </c>
      <c r="AZ20" s="797">
        <v>0</v>
      </c>
      <c r="BA20" s="799">
        <v>0</v>
      </c>
      <c r="BB20" s="795">
        <v>2437475</v>
      </c>
      <c r="BC20" s="796">
        <v>2445845</v>
      </c>
      <c r="BD20" s="795">
        <v>1041103</v>
      </c>
      <c r="BE20" s="797">
        <v>1598285</v>
      </c>
      <c r="BF20" s="797">
        <v>240314</v>
      </c>
      <c r="BG20" s="798">
        <v>249865</v>
      </c>
      <c r="BH20" s="795">
        <v>1281417</v>
      </c>
      <c r="BI20" s="796">
        <v>1848150</v>
      </c>
      <c r="BJ20" s="804">
        <v>0.52571493040954298</v>
      </c>
      <c r="BK20" s="805">
        <v>0.75562842289679</v>
      </c>
      <c r="BL20" s="805">
        <v>0.427123560241643</v>
      </c>
      <c r="BM20" s="805">
        <v>0.65346945534161005</v>
      </c>
      <c r="BN20" s="805">
        <v>0.187537702402887</v>
      </c>
      <c r="BO20" s="805">
        <v>0.13519735952168399</v>
      </c>
      <c r="BP20" s="805">
        <v>0.25619134555226197</v>
      </c>
      <c r="BQ20" s="806">
        <v>8.0045546631123399E-2</v>
      </c>
      <c r="BR20" s="795">
        <v>5251</v>
      </c>
      <c r="BS20" s="797">
        <v>26327</v>
      </c>
      <c r="BT20" s="797">
        <v>104889</v>
      </c>
      <c r="BU20" s="797">
        <v>235611</v>
      </c>
      <c r="BV20" s="797">
        <v>1091940</v>
      </c>
      <c r="BW20" s="797">
        <v>1537557</v>
      </c>
      <c r="BX20" s="797">
        <v>8695</v>
      </c>
      <c r="BY20" s="797">
        <v>17798</v>
      </c>
      <c r="BZ20" s="797">
        <v>0</v>
      </c>
      <c r="CA20" s="800">
        <v>0</v>
      </c>
    </row>
    <row r="21" spans="1:79" s="794" customFormat="1" x14ac:dyDescent="0.2">
      <c r="A21" s="287" t="s">
        <v>249</v>
      </c>
      <c r="B21" s="795">
        <v>53291</v>
      </c>
      <c r="C21" s="796">
        <v>55714</v>
      </c>
      <c r="D21" s="795">
        <v>21943</v>
      </c>
      <c r="E21" s="797">
        <v>35793</v>
      </c>
      <c r="F21" s="797">
        <v>6898</v>
      </c>
      <c r="G21" s="798">
        <v>6877</v>
      </c>
      <c r="H21" s="795">
        <v>28841</v>
      </c>
      <c r="I21" s="796">
        <v>42670</v>
      </c>
      <c r="J21" s="804">
        <v>0.54119832617139896</v>
      </c>
      <c r="K21" s="805">
        <v>0.765875722439602</v>
      </c>
      <c r="L21" s="805">
        <v>0.41175808297836403</v>
      </c>
      <c r="M21" s="805">
        <v>0.64244175611156995</v>
      </c>
      <c r="N21" s="805">
        <v>0.23917339898061801</v>
      </c>
      <c r="O21" s="805">
        <v>0.1611670963206</v>
      </c>
      <c r="P21" s="805">
        <v>0.23133362106171801</v>
      </c>
      <c r="Q21" s="806">
        <v>2.0748824352945401E-2</v>
      </c>
      <c r="R21" s="795">
        <v>0</v>
      </c>
      <c r="S21" s="797">
        <v>518</v>
      </c>
      <c r="T21" s="797">
        <v>3138</v>
      </c>
      <c r="U21" s="797">
        <v>5661</v>
      </c>
      <c r="V21" s="797">
        <v>23068</v>
      </c>
      <c r="W21" s="797">
        <v>34979</v>
      </c>
      <c r="X21" s="797">
        <v>0</v>
      </c>
      <c r="Y21" s="797">
        <v>0</v>
      </c>
      <c r="Z21" s="797">
        <v>0</v>
      </c>
      <c r="AA21" s="799">
        <v>0</v>
      </c>
      <c r="AB21" s="795">
        <v>581923</v>
      </c>
      <c r="AC21" s="796">
        <v>599580</v>
      </c>
      <c r="AD21" s="795">
        <v>240508</v>
      </c>
      <c r="AE21" s="797">
        <v>358392</v>
      </c>
      <c r="AF21" s="797">
        <v>60256</v>
      </c>
      <c r="AG21" s="798">
        <v>66800</v>
      </c>
      <c r="AH21" s="795">
        <v>300764</v>
      </c>
      <c r="AI21" s="796">
        <v>425192</v>
      </c>
      <c r="AJ21" s="804">
        <v>0.51684501214078105</v>
      </c>
      <c r="AK21" s="805">
        <v>0.70914973815003801</v>
      </c>
      <c r="AL21" s="805">
        <v>0.41329866666208398</v>
      </c>
      <c r="AM21" s="805">
        <v>0.59773841689182405</v>
      </c>
      <c r="AN21" s="805">
        <v>0.200343126172015</v>
      </c>
      <c r="AO21" s="805">
        <v>0.157105495870101</v>
      </c>
      <c r="AP21" s="805">
        <v>0.246759450992657</v>
      </c>
      <c r="AQ21" s="806">
        <v>6.8994963140865298E-2</v>
      </c>
      <c r="AR21" s="795">
        <v>2456</v>
      </c>
      <c r="AS21" s="797">
        <v>7881</v>
      </c>
      <c r="AT21" s="797">
        <v>36696</v>
      </c>
      <c r="AU21" s="797">
        <v>46590</v>
      </c>
      <c r="AV21" s="797">
        <v>240297</v>
      </c>
      <c r="AW21" s="797">
        <v>355092</v>
      </c>
      <c r="AX21" s="797">
        <v>4085</v>
      </c>
      <c r="AY21" s="797">
        <v>4582</v>
      </c>
      <c r="AZ21" s="797">
        <v>0</v>
      </c>
      <c r="BA21" s="799">
        <v>0</v>
      </c>
      <c r="BB21" s="795">
        <v>2456768</v>
      </c>
      <c r="BC21" s="796">
        <v>2451023</v>
      </c>
      <c r="BD21" s="795">
        <v>1029768</v>
      </c>
      <c r="BE21" s="797">
        <v>1644653</v>
      </c>
      <c r="BF21" s="797">
        <v>254730</v>
      </c>
      <c r="BG21" s="798">
        <v>203466</v>
      </c>
      <c r="BH21" s="795">
        <v>1284498</v>
      </c>
      <c r="BI21" s="796">
        <v>1848119</v>
      </c>
      <c r="BJ21" s="804">
        <v>0.52284057753927105</v>
      </c>
      <c r="BK21" s="805">
        <v>0.75401944412598298</v>
      </c>
      <c r="BL21" s="805">
        <v>0.419155573501446</v>
      </c>
      <c r="BM21" s="805">
        <v>0.67100675921849795</v>
      </c>
      <c r="BN21" s="805">
        <v>0.19831093547829601</v>
      </c>
      <c r="BO21" s="805">
        <v>0.11009355999261999</v>
      </c>
      <c r="BP21" s="805">
        <v>0.25287532237476201</v>
      </c>
      <c r="BQ21" s="806">
        <v>7.37434940430996E-2</v>
      </c>
      <c r="BR21" s="795">
        <v>12889</v>
      </c>
      <c r="BS21" s="797">
        <v>22101</v>
      </c>
      <c r="BT21" s="797">
        <v>122217</v>
      </c>
      <c r="BU21" s="797">
        <v>213700</v>
      </c>
      <c r="BV21" s="797">
        <v>1072017</v>
      </c>
      <c r="BW21" s="797">
        <v>1568036</v>
      </c>
      <c r="BX21" s="797">
        <v>19108</v>
      </c>
      <c r="BY21" s="797">
        <v>19924</v>
      </c>
      <c r="BZ21" s="797">
        <v>0</v>
      </c>
      <c r="CA21" s="800">
        <v>0</v>
      </c>
    </row>
    <row r="22" spans="1:79" s="794" customFormat="1" x14ac:dyDescent="0.2">
      <c r="A22" s="287" t="s">
        <v>250</v>
      </c>
      <c r="B22" s="795">
        <v>53120</v>
      </c>
      <c r="C22" s="796">
        <v>53754</v>
      </c>
      <c r="D22" s="795">
        <v>18463</v>
      </c>
      <c r="E22" s="797">
        <v>29403</v>
      </c>
      <c r="F22" s="797">
        <v>7456</v>
      </c>
      <c r="G22" s="798">
        <v>9882</v>
      </c>
      <c r="H22" s="795">
        <v>25919</v>
      </c>
      <c r="I22" s="796">
        <v>39285</v>
      </c>
      <c r="J22" s="804">
        <v>0.48793298192771101</v>
      </c>
      <c r="K22" s="805">
        <v>0.73082933363098601</v>
      </c>
      <c r="L22" s="805">
        <v>0.34757153614457797</v>
      </c>
      <c r="M22" s="805">
        <v>0.54699185176917098</v>
      </c>
      <c r="N22" s="805">
        <v>0.28766541919055499</v>
      </c>
      <c r="O22" s="805">
        <v>0.25154639175257698</v>
      </c>
      <c r="P22" s="805">
        <v>0.201995481927711</v>
      </c>
      <c r="Q22" s="806">
        <v>0</v>
      </c>
      <c r="R22" s="795">
        <v>224</v>
      </c>
      <c r="S22" s="797">
        <v>1227</v>
      </c>
      <c r="T22" s="797">
        <v>4619</v>
      </c>
      <c r="U22" s="797">
        <v>7092</v>
      </c>
      <c r="V22" s="797">
        <v>17951</v>
      </c>
      <c r="W22" s="797">
        <v>27612</v>
      </c>
      <c r="X22" s="797">
        <v>316</v>
      </c>
      <c r="Y22" s="797">
        <v>0</v>
      </c>
      <c r="Z22" s="797">
        <v>0</v>
      </c>
      <c r="AA22" s="799">
        <v>0</v>
      </c>
      <c r="AB22" s="795">
        <v>587940</v>
      </c>
      <c r="AC22" s="796">
        <v>588271</v>
      </c>
      <c r="AD22" s="795">
        <v>241288</v>
      </c>
      <c r="AE22" s="797">
        <v>352611</v>
      </c>
      <c r="AF22" s="797">
        <v>62432</v>
      </c>
      <c r="AG22" s="798">
        <v>69767</v>
      </c>
      <c r="AH22" s="795">
        <v>303720</v>
      </c>
      <c r="AI22" s="796">
        <v>422378</v>
      </c>
      <c r="AJ22" s="804">
        <v>0.51658332482906399</v>
      </c>
      <c r="AK22" s="805">
        <v>0.71799901745964001</v>
      </c>
      <c r="AL22" s="805">
        <v>0.41039561860053703</v>
      </c>
      <c r="AM22" s="805">
        <v>0.59940231627940199</v>
      </c>
      <c r="AN22" s="805">
        <v>0.205557750559726</v>
      </c>
      <c r="AO22" s="805">
        <v>0.16517669007381999</v>
      </c>
      <c r="AP22" s="805">
        <v>0.22665408034833501</v>
      </c>
      <c r="AQ22" s="806">
        <v>6.20275349286298E-2</v>
      </c>
      <c r="AR22" s="795">
        <v>3778</v>
      </c>
      <c r="AS22" s="797">
        <v>8211</v>
      </c>
      <c r="AT22" s="797">
        <v>28435</v>
      </c>
      <c r="AU22" s="797">
        <v>51257</v>
      </c>
      <c r="AV22" s="797">
        <v>255886</v>
      </c>
      <c r="AW22" s="797">
        <v>349686</v>
      </c>
      <c r="AX22" s="797">
        <v>1072</v>
      </c>
      <c r="AY22" s="797">
        <v>1255</v>
      </c>
      <c r="AZ22" s="797">
        <v>0</v>
      </c>
      <c r="BA22" s="799">
        <v>0</v>
      </c>
      <c r="BB22" s="795">
        <v>2482225</v>
      </c>
      <c r="BC22" s="796">
        <v>2436073</v>
      </c>
      <c r="BD22" s="795">
        <v>1079475</v>
      </c>
      <c r="BE22" s="797">
        <v>1612267</v>
      </c>
      <c r="BF22" s="797">
        <v>231729</v>
      </c>
      <c r="BG22" s="798">
        <v>245879</v>
      </c>
      <c r="BH22" s="795">
        <v>1311204</v>
      </c>
      <c r="BI22" s="796">
        <v>1858146</v>
      </c>
      <c r="BJ22" s="804">
        <v>0.52823736768423502</v>
      </c>
      <c r="BK22" s="805">
        <v>0.76276285644970399</v>
      </c>
      <c r="BL22" s="805">
        <v>0.434882011098913</v>
      </c>
      <c r="BM22" s="805">
        <v>0.66183033102866795</v>
      </c>
      <c r="BN22" s="805">
        <v>0.17672993676041299</v>
      </c>
      <c r="BO22" s="805">
        <v>0.132324908806951</v>
      </c>
      <c r="BP22" s="805">
        <v>0.239430752651351</v>
      </c>
      <c r="BQ22" s="806">
        <v>7.1605818052250497E-2</v>
      </c>
      <c r="BR22" s="795">
        <v>10913</v>
      </c>
      <c r="BS22" s="797">
        <v>27610</v>
      </c>
      <c r="BT22" s="797">
        <v>111365</v>
      </c>
      <c r="BU22" s="797">
        <v>203451</v>
      </c>
      <c r="BV22" s="797">
        <v>1109544</v>
      </c>
      <c r="BW22" s="797">
        <v>1569613</v>
      </c>
      <c r="BX22" s="797">
        <v>12043</v>
      </c>
      <c r="BY22" s="797">
        <v>13772</v>
      </c>
      <c r="BZ22" s="797">
        <v>0</v>
      </c>
      <c r="CA22" s="800">
        <v>0</v>
      </c>
    </row>
    <row r="23" spans="1:79" s="794" customFormat="1" x14ac:dyDescent="0.2">
      <c r="A23" s="287" t="s">
        <v>251</v>
      </c>
      <c r="B23" s="795">
        <v>50976</v>
      </c>
      <c r="C23" s="796">
        <v>56579</v>
      </c>
      <c r="D23" s="795">
        <v>20041</v>
      </c>
      <c r="E23" s="797">
        <v>34289</v>
      </c>
      <c r="F23" s="797">
        <v>2283</v>
      </c>
      <c r="G23" s="798">
        <v>6406</v>
      </c>
      <c r="H23" s="795">
        <v>22324</v>
      </c>
      <c r="I23" s="796">
        <v>40695</v>
      </c>
      <c r="J23" s="804">
        <v>0.43793157564343999</v>
      </c>
      <c r="K23" s="805">
        <v>0.71925979603739898</v>
      </c>
      <c r="L23" s="805">
        <v>0.39314579409918399</v>
      </c>
      <c r="M23" s="805">
        <v>0.60603757577899897</v>
      </c>
      <c r="N23" s="805">
        <v>0.10226661888550399</v>
      </c>
      <c r="O23" s="805">
        <v>0.157414915837326</v>
      </c>
      <c r="P23" s="805">
        <v>0.21708254865034499</v>
      </c>
      <c r="Q23" s="806">
        <v>2.7059509712083998E-2</v>
      </c>
      <c r="R23" s="795">
        <v>343</v>
      </c>
      <c r="S23" s="797">
        <v>1152</v>
      </c>
      <c r="T23" s="797">
        <v>2462</v>
      </c>
      <c r="U23" s="797">
        <v>7214</v>
      </c>
      <c r="V23" s="797">
        <v>18611</v>
      </c>
      <c r="W23" s="797">
        <v>28625</v>
      </c>
      <c r="X23" s="797">
        <v>0</v>
      </c>
      <c r="Y23" s="797">
        <v>205</v>
      </c>
      <c r="Z23" s="797">
        <v>0</v>
      </c>
      <c r="AA23" s="799">
        <v>0</v>
      </c>
      <c r="AB23" s="795">
        <v>589648</v>
      </c>
      <c r="AC23" s="796">
        <v>589640</v>
      </c>
      <c r="AD23" s="795">
        <v>249887</v>
      </c>
      <c r="AE23" s="797">
        <v>355575</v>
      </c>
      <c r="AF23" s="797">
        <v>45362</v>
      </c>
      <c r="AG23" s="798">
        <v>50059</v>
      </c>
      <c r="AH23" s="795">
        <v>295249</v>
      </c>
      <c r="AI23" s="796">
        <v>405634</v>
      </c>
      <c r="AJ23" s="804">
        <v>0.50072076900116702</v>
      </c>
      <c r="AK23" s="805">
        <v>0.68793501119327005</v>
      </c>
      <c r="AL23" s="805">
        <v>0.42379012563427698</v>
      </c>
      <c r="AM23" s="805">
        <v>0.60303744657757297</v>
      </c>
      <c r="AN23" s="805">
        <v>0.153639809110276</v>
      </c>
      <c r="AO23" s="805">
        <v>0.123409280287155</v>
      </c>
      <c r="AP23" s="805">
        <v>0.221901880443926</v>
      </c>
      <c r="AQ23" s="806">
        <v>8.6892001899464097E-2</v>
      </c>
      <c r="AR23" s="795">
        <v>4205</v>
      </c>
      <c r="AS23" s="797">
        <v>9339</v>
      </c>
      <c r="AT23" s="797">
        <v>26120</v>
      </c>
      <c r="AU23" s="797">
        <v>48142</v>
      </c>
      <c r="AV23" s="797">
        <v>252485</v>
      </c>
      <c r="AW23" s="797">
        <v>335478</v>
      </c>
      <c r="AX23" s="797">
        <v>500</v>
      </c>
      <c r="AY23" s="797">
        <v>1669</v>
      </c>
      <c r="AZ23" s="797">
        <v>0</v>
      </c>
      <c r="BA23" s="799">
        <v>0</v>
      </c>
      <c r="BB23" s="795">
        <v>2530311</v>
      </c>
      <c r="BC23" s="796">
        <v>2396755</v>
      </c>
      <c r="BD23" s="795">
        <v>1086646</v>
      </c>
      <c r="BE23" s="797">
        <v>1576816</v>
      </c>
      <c r="BF23" s="797">
        <v>226842</v>
      </c>
      <c r="BG23" s="798">
        <v>225831</v>
      </c>
      <c r="BH23" s="795">
        <v>1313488</v>
      </c>
      <c r="BI23" s="796">
        <v>1802647</v>
      </c>
      <c r="BJ23" s="804">
        <v>0.519101406902156</v>
      </c>
      <c r="BK23" s="805">
        <v>0.75211984537426602</v>
      </c>
      <c r="BL23" s="805">
        <v>0.42945155753581299</v>
      </c>
      <c r="BM23" s="805">
        <v>0.657896197149896</v>
      </c>
      <c r="BN23" s="805">
        <v>0.17270199651614601</v>
      </c>
      <c r="BO23" s="805">
        <v>0.12527743923241799</v>
      </c>
      <c r="BP23" s="805">
        <v>0.24523704793600501</v>
      </c>
      <c r="BQ23" s="806">
        <v>6.8501786790890196E-2</v>
      </c>
      <c r="BR23" s="795">
        <v>8204</v>
      </c>
      <c r="BS23" s="797">
        <v>30840</v>
      </c>
      <c r="BT23" s="797">
        <v>104007</v>
      </c>
      <c r="BU23" s="797">
        <v>177017</v>
      </c>
      <c r="BV23" s="797">
        <v>1126920</v>
      </c>
      <c r="BW23" s="797">
        <v>1545646</v>
      </c>
      <c r="BX23" s="797">
        <v>14578</v>
      </c>
      <c r="BY23" s="797">
        <v>9907</v>
      </c>
      <c r="BZ23" s="797">
        <v>0</v>
      </c>
      <c r="CA23" s="800">
        <v>0</v>
      </c>
    </row>
    <row r="24" spans="1:79" s="794" customFormat="1" x14ac:dyDescent="0.2">
      <c r="A24" s="287" t="s">
        <v>252</v>
      </c>
      <c r="B24" s="795">
        <v>50407</v>
      </c>
      <c r="C24" s="796">
        <v>57085</v>
      </c>
      <c r="D24" s="795">
        <v>17128</v>
      </c>
      <c r="E24" s="797">
        <v>37254</v>
      </c>
      <c r="F24" s="797">
        <v>4883</v>
      </c>
      <c r="G24" s="798">
        <v>5804</v>
      </c>
      <c r="H24" s="795">
        <v>22011</v>
      </c>
      <c r="I24" s="796">
        <v>43058</v>
      </c>
      <c r="J24" s="804">
        <v>0.43666554248417899</v>
      </c>
      <c r="K24" s="805">
        <v>0.75427870719103096</v>
      </c>
      <c r="L24" s="805">
        <v>0.33979407621957303</v>
      </c>
      <c r="M24" s="805">
        <v>0.65260576333537701</v>
      </c>
      <c r="N24" s="805">
        <v>0.221843623642724</v>
      </c>
      <c r="O24" s="805">
        <v>0.13479492777184299</v>
      </c>
      <c r="P24" s="805">
        <v>0.25260380502708002</v>
      </c>
      <c r="Q24" s="806">
        <v>2.79758255233424E-2</v>
      </c>
      <c r="R24" s="795">
        <v>389</v>
      </c>
      <c r="S24" s="797">
        <v>761</v>
      </c>
      <c r="T24" s="797">
        <v>890</v>
      </c>
      <c r="U24" s="797">
        <v>5116</v>
      </c>
      <c r="V24" s="797">
        <v>18926</v>
      </c>
      <c r="W24" s="797">
        <v>36022</v>
      </c>
      <c r="X24" s="797">
        <v>0</v>
      </c>
      <c r="Y24" s="797">
        <v>0</v>
      </c>
      <c r="Z24" s="797">
        <v>0</v>
      </c>
      <c r="AA24" s="799">
        <v>0</v>
      </c>
      <c r="AB24" s="795">
        <v>607554</v>
      </c>
      <c r="AC24" s="796">
        <v>586022</v>
      </c>
      <c r="AD24" s="795">
        <v>250537</v>
      </c>
      <c r="AE24" s="797">
        <v>375213</v>
      </c>
      <c r="AF24" s="797">
        <v>52139</v>
      </c>
      <c r="AG24" s="798">
        <v>47914</v>
      </c>
      <c r="AH24" s="795">
        <v>302676</v>
      </c>
      <c r="AI24" s="796">
        <v>423127</v>
      </c>
      <c r="AJ24" s="804">
        <v>0.49818781540406298</v>
      </c>
      <c r="AK24" s="805">
        <v>0.72203261993576995</v>
      </c>
      <c r="AL24" s="805">
        <v>0.41236992925731702</v>
      </c>
      <c r="AM24" s="805">
        <v>0.64027118435826602</v>
      </c>
      <c r="AN24" s="805">
        <v>0.172260106516539</v>
      </c>
      <c r="AO24" s="805">
        <v>0.113237869481267</v>
      </c>
      <c r="AP24" s="805">
        <v>0.23171602853408901</v>
      </c>
      <c r="AQ24" s="806">
        <v>7.9121602943234198E-2</v>
      </c>
      <c r="AR24" s="795">
        <v>3757</v>
      </c>
      <c r="AS24" s="797">
        <v>4644</v>
      </c>
      <c r="AT24" s="797">
        <v>27653</v>
      </c>
      <c r="AU24" s="797">
        <v>44422</v>
      </c>
      <c r="AV24" s="797">
        <v>251515</v>
      </c>
      <c r="AW24" s="797">
        <v>357599</v>
      </c>
      <c r="AX24" s="797">
        <v>3626</v>
      </c>
      <c r="AY24" s="797">
        <v>2341</v>
      </c>
      <c r="AZ24" s="797">
        <v>0</v>
      </c>
      <c r="BA24" s="799">
        <v>0</v>
      </c>
      <c r="BB24" s="795">
        <v>2440392</v>
      </c>
      <c r="BC24" s="796">
        <v>2472009</v>
      </c>
      <c r="BD24" s="795">
        <v>1045943</v>
      </c>
      <c r="BE24" s="797">
        <v>1654682</v>
      </c>
      <c r="BF24" s="797">
        <v>221088</v>
      </c>
      <c r="BG24" s="798">
        <v>227623</v>
      </c>
      <c r="BH24" s="795">
        <v>1267031</v>
      </c>
      <c r="BI24" s="796">
        <v>1882305</v>
      </c>
      <c r="BJ24" s="804">
        <v>0.51919158889227601</v>
      </c>
      <c r="BK24" s="805">
        <v>0.76144747045823902</v>
      </c>
      <c r="BL24" s="805">
        <v>0.42859630747847099</v>
      </c>
      <c r="BM24" s="805">
        <v>0.66936730408344003</v>
      </c>
      <c r="BN24" s="805">
        <v>0.17449296820677601</v>
      </c>
      <c r="BO24" s="805">
        <v>0.12092779862987101</v>
      </c>
      <c r="BP24" s="805">
        <v>0.25520940898019701</v>
      </c>
      <c r="BQ24" s="806">
        <v>7.9356507197182499E-2</v>
      </c>
      <c r="BR24" s="795">
        <v>9022</v>
      </c>
      <c r="BS24" s="797">
        <v>21943</v>
      </c>
      <c r="BT24" s="797">
        <v>96691</v>
      </c>
      <c r="BU24" s="797">
        <v>195402</v>
      </c>
      <c r="BV24" s="797">
        <v>1084810</v>
      </c>
      <c r="BW24" s="797">
        <v>1605821</v>
      </c>
      <c r="BX24" s="797">
        <v>19909</v>
      </c>
      <c r="BY24" s="797">
        <v>16633</v>
      </c>
      <c r="BZ24" s="797">
        <v>0</v>
      </c>
      <c r="CA24" s="800">
        <v>0</v>
      </c>
    </row>
    <row r="25" spans="1:79" s="794" customFormat="1" x14ac:dyDescent="0.2">
      <c r="A25" s="287" t="s">
        <v>253</v>
      </c>
      <c r="B25" s="795">
        <v>51619</v>
      </c>
      <c r="C25" s="796">
        <v>57755</v>
      </c>
      <c r="D25" s="795">
        <v>16313</v>
      </c>
      <c r="E25" s="797">
        <v>36030</v>
      </c>
      <c r="F25" s="797">
        <v>3043</v>
      </c>
      <c r="G25" s="798">
        <v>7906</v>
      </c>
      <c r="H25" s="795">
        <v>19356</v>
      </c>
      <c r="I25" s="796">
        <v>43936</v>
      </c>
      <c r="J25" s="804">
        <v>0.37497820569945201</v>
      </c>
      <c r="K25" s="805">
        <v>0.76073067266903305</v>
      </c>
      <c r="L25" s="805">
        <v>0.31602704430539102</v>
      </c>
      <c r="M25" s="805">
        <v>0.623842091593801</v>
      </c>
      <c r="N25" s="805">
        <v>0.15721223393263101</v>
      </c>
      <c r="O25" s="805">
        <v>0.17994355426074299</v>
      </c>
      <c r="P25" s="805">
        <v>0.26205466979213099</v>
      </c>
      <c r="Q25" s="806">
        <v>3.0560124664531198E-2</v>
      </c>
      <c r="R25" s="795">
        <v>0</v>
      </c>
      <c r="S25" s="797">
        <v>787</v>
      </c>
      <c r="T25" s="797">
        <v>892</v>
      </c>
      <c r="U25" s="797">
        <v>6671</v>
      </c>
      <c r="V25" s="797">
        <v>16649</v>
      </c>
      <c r="W25" s="797">
        <v>33367</v>
      </c>
      <c r="X25" s="797">
        <v>0</v>
      </c>
      <c r="Y25" s="797">
        <v>270</v>
      </c>
      <c r="Z25" s="797">
        <v>0</v>
      </c>
      <c r="AA25" s="799">
        <v>0</v>
      </c>
      <c r="AB25" s="795">
        <v>583930</v>
      </c>
      <c r="AC25" s="796">
        <v>588817</v>
      </c>
      <c r="AD25" s="795">
        <v>230598</v>
      </c>
      <c r="AE25" s="797">
        <v>389163</v>
      </c>
      <c r="AF25" s="797">
        <v>56290</v>
      </c>
      <c r="AG25" s="798">
        <v>53057</v>
      </c>
      <c r="AH25" s="795">
        <v>286888</v>
      </c>
      <c r="AI25" s="796">
        <v>442220</v>
      </c>
      <c r="AJ25" s="804">
        <v>0.49130546469611103</v>
      </c>
      <c r="AK25" s="805">
        <v>0.75103130514234495</v>
      </c>
      <c r="AL25" s="805">
        <v>0.39490692377511</v>
      </c>
      <c r="AM25" s="805">
        <v>0.66092351273825301</v>
      </c>
      <c r="AN25" s="805">
        <v>0.19620897353671099</v>
      </c>
      <c r="AO25" s="805">
        <v>0.119978743611777</v>
      </c>
      <c r="AP25" s="805">
        <v>0.25412977582929502</v>
      </c>
      <c r="AQ25" s="806">
        <v>6.8036418785463099E-2</v>
      </c>
      <c r="AR25" s="795">
        <v>3106</v>
      </c>
      <c r="AS25" s="797">
        <v>7219</v>
      </c>
      <c r="AT25" s="797">
        <v>20245</v>
      </c>
      <c r="AU25" s="797">
        <v>48046</v>
      </c>
      <c r="AV25" s="797">
        <v>247517</v>
      </c>
      <c r="AW25" s="797">
        <v>372195</v>
      </c>
      <c r="AX25" s="797">
        <v>2570</v>
      </c>
      <c r="AY25" s="797">
        <v>475</v>
      </c>
      <c r="AZ25" s="797">
        <v>0</v>
      </c>
      <c r="BA25" s="799">
        <v>0</v>
      </c>
      <c r="BB25" s="795">
        <v>2389090</v>
      </c>
      <c r="BC25" s="796">
        <v>2459866</v>
      </c>
      <c r="BD25" s="795">
        <v>1006260</v>
      </c>
      <c r="BE25" s="797">
        <v>1633091</v>
      </c>
      <c r="BF25" s="797">
        <v>198249</v>
      </c>
      <c r="BG25" s="798">
        <v>223564</v>
      </c>
      <c r="BH25" s="795">
        <v>1204509</v>
      </c>
      <c r="BI25" s="796">
        <v>1856655</v>
      </c>
      <c r="BJ25" s="804">
        <v>0.50417062563570203</v>
      </c>
      <c r="BK25" s="805">
        <v>0.75477891885167703</v>
      </c>
      <c r="BL25" s="805">
        <v>0.42118965798693198</v>
      </c>
      <c r="BM25" s="805">
        <v>0.66389429342899198</v>
      </c>
      <c r="BN25" s="805">
        <v>0.16458905661975101</v>
      </c>
      <c r="BO25" s="805">
        <v>0.12041224675558999</v>
      </c>
      <c r="BP25" s="805">
        <v>0.27601639117823101</v>
      </c>
      <c r="BQ25" s="806">
        <v>7.5706969404024493E-2</v>
      </c>
      <c r="BR25" s="795">
        <v>8281</v>
      </c>
      <c r="BS25" s="797">
        <v>24235</v>
      </c>
      <c r="BT25" s="797">
        <v>85507</v>
      </c>
      <c r="BU25" s="797">
        <v>158301</v>
      </c>
      <c r="BV25" s="797">
        <v>1042090</v>
      </c>
      <c r="BW25" s="797">
        <v>1614644</v>
      </c>
      <c r="BX25" s="797">
        <v>15963</v>
      </c>
      <c r="BY25" s="797">
        <v>9875</v>
      </c>
      <c r="BZ25" s="797">
        <v>0</v>
      </c>
      <c r="CA25" s="800">
        <v>0</v>
      </c>
    </row>
    <row r="26" spans="1:79" s="794" customFormat="1" x14ac:dyDescent="0.2">
      <c r="A26" s="287" t="s">
        <v>254</v>
      </c>
      <c r="B26" s="795">
        <v>54449</v>
      </c>
      <c r="C26" s="796">
        <v>59270</v>
      </c>
      <c r="D26" s="795">
        <v>16932</v>
      </c>
      <c r="E26" s="797">
        <v>38094</v>
      </c>
      <c r="F26" s="797">
        <v>4686</v>
      </c>
      <c r="G26" s="798">
        <v>6055</v>
      </c>
      <c r="H26" s="795">
        <v>21618</v>
      </c>
      <c r="I26" s="796">
        <v>44149</v>
      </c>
      <c r="J26" s="804">
        <v>0.39703208507043303</v>
      </c>
      <c r="K26" s="805">
        <v>0.74487936561498203</v>
      </c>
      <c r="L26" s="805">
        <v>0.31096989843707001</v>
      </c>
      <c r="M26" s="805">
        <v>0.64271975704403606</v>
      </c>
      <c r="N26" s="805">
        <v>0.21676380793783001</v>
      </c>
      <c r="O26" s="805">
        <v>0.137149199302362</v>
      </c>
      <c r="P26" s="805">
        <v>0.25456849528917003</v>
      </c>
      <c r="Q26" s="806">
        <v>3.03863674708959E-2</v>
      </c>
      <c r="R26" s="795">
        <v>0</v>
      </c>
      <c r="S26" s="797">
        <v>2150</v>
      </c>
      <c r="T26" s="797">
        <v>2131</v>
      </c>
      <c r="U26" s="797">
        <v>6838</v>
      </c>
      <c r="V26" s="797">
        <v>15927</v>
      </c>
      <c r="W26" s="797">
        <v>33247</v>
      </c>
      <c r="X26" s="797">
        <v>581</v>
      </c>
      <c r="Y26" s="797">
        <v>344</v>
      </c>
      <c r="Z26" s="797">
        <v>0</v>
      </c>
      <c r="AA26" s="799">
        <v>0</v>
      </c>
      <c r="AB26" s="795">
        <v>608182</v>
      </c>
      <c r="AC26" s="796">
        <v>589074</v>
      </c>
      <c r="AD26" s="795">
        <v>234932</v>
      </c>
      <c r="AE26" s="797">
        <v>381663</v>
      </c>
      <c r="AF26" s="797">
        <v>50279</v>
      </c>
      <c r="AG26" s="798">
        <v>51201</v>
      </c>
      <c r="AH26" s="795">
        <v>285211</v>
      </c>
      <c r="AI26" s="796">
        <v>432864</v>
      </c>
      <c r="AJ26" s="804">
        <v>0.46895666099950301</v>
      </c>
      <c r="AK26" s="805">
        <v>0.73482109208690205</v>
      </c>
      <c r="AL26" s="805">
        <v>0.38628568421952603</v>
      </c>
      <c r="AM26" s="805">
        <v>0.64790331944713198</v>
      </c>
      <c r="AN26" s="805">
        <v>0.176287029602645</v>
      </c>
      <c r="AO26" s="805">
        <v>0.118284264803726</v>
      </c>
      <c r="AP26" s="805">
        <v>0.231401126636435</v>
      </c>
      <c r="AQ26" s="806">
        <v>6.4844145217748506E-2</v>
      </c>
      <c r="AR26" s="795">
        <v>2049</v>
      </c>
      <c r="AS26" s="797">
        <v>9134</v>
      </c>
      <c r="AT26" s="797">
        <v>25917</v>
      </c>
      <c r="AU26" s="797">
        <v>45774</v>
      </c>
      <c r="AV26" s="797">
        <v>232886</v>
      </c>
      <c r="AW26" s="797">
        <v>367042</v>
      </c>
      <c r="AX26" s="797">
        <v>4293</v>
      </c>
      <c r="AY26" s="797">
        <v>2242</v>
      </c>
      <c r="AZ26" s="797">
        <v>0</v>
      </c>
      <c r="BA26" s="799">
        <v>0</v>
      </c>
      <c r="BB26" s="795">
        <v>2487427</v>
      </c>
      <c r="BC26" s="796">
        <v>2462813</v>
      </c>
      <c r="BD26" s="795">
        <v>1109360</v>
      </c>
      <c r="BE26" s="797">
        <v>1672720</v>
      </c>
      <c r="BF26" s="797">
        <v>217125</v>
      </c>
      <c r="BG26" s="798">
        <v>214797</v>
      </c>
      <c r="BH26" s="795">
        <v>1326485</v>
      </c>
      <c r="BI26" s="796">
        <v>1887517</v>
      </c>
      <c r="BJ26" s="804">
        <v>0.53327595141485595</v>
      </c>
      <c r="BK26" s="805">
        <v>0.76640695010136795</v>
      </c>
      <c r="BL26" s="805">
        <v>0.44598695760719798</v>
      </c>
      <c r="BM26" s="805">
        <v>0.679190827724232</v>
      </c>
      <c r="BN26" s="805">
        <v>0.16368447438154199</v>
      </c>
      <c r="BO26" s="805">
        <v>0.11379871015731199</v>
      </c>
      <c r="BP26" s="805">
        <v>0.232934273046003</v>
      </c>
      <c r="BQ26" s="806">
        <v>6.4971234113186796E-2</v>
      </c>
      <c r="BR26" s="795">
        <v>12574</v>
      </c>
      <c r="BS26" s="797">
        <v>30950</v>
      </c>
      <c r="BT26" s="797">
        <v>90802</v>
      </c>
      <c r="BU26" s="797">
        <v>195627</v>
      </c>
      <c r="BV26" s="797">
        <v>1151640</v>
      </c>
      <c r="BW26" s="797">
        <v>1606908</v>
      </c>
      <c r="BX26" s="797">
        <v>16052</v>
      </c>
      <c r="BY26" s="797">
        <v>13328</v>
      </c>
      <c r="BZ26" s="797">
        <v>0</v>
      </c>
      <c r="CA26" s="800">
        <v>0</v>
      </c>
    </row>
    <row r="27" spans="1:79" s="794" customFormat="1" x14ac:dyDescent="0.2">
      <c r="A27" s="287" t="s">
        <v>255</v>
      </c>
      <c r="B27" s="795">
        <v>49498</v>
      </c>
      <c r="C27" s="796">
        <v>57770</v>
      </c>
      <c r="D27" s="795">
        <v>11917</v>
      </c>
      <c r="E27" s="797">
        <v>36126</v>
      </c>
      <c r="F27" s="797">
        <v>5993</v>
      </c>
      <c r="G27" s="798">
        <v>6824</v>
      </c>
      <c r="H27" s="795">
        <v>17910</v>
      </c>
      <c r="I27" s="796">
        <v>42950</v>
      </c>
      <c r="J27" s="804">
        <v>0.36183280132530599</v>
      </c>
      <c r="K27" s="805">
        <v>0.74346546650510603</v>
      </c>
      <c r="L27" s="805">
        <v>0.24075720231120401</v>
      </c>
      <c r="M27" s="805">
        <v>0.625341872944435</v>
      </c>
      <c r="N27" s="805">
        <v>0.33461753210496897</v>
      </c>
      <c r="O27" s="805">
        <v>0.15888242142025599</v>
      </c>
      <c r="P27" s="805">
        <v>0.25819225019192699</v>
      </c>
      <c r="Q27" s="806">
        <v>3.5624026311234201E-2</v>
      </c>
      <c r="R27" s="795">
        <v>0</v>
      </c>
      <c r="S27" s="797">
        <v>1235</v>
      </c>
      <c r="T27" s="797">
        <v>2544</v>
      </c>
      <c r="U27" s="797">
        <v>7668</v>
      </c>
      <c r="V27" s="797">
        <v>12177</v>
      </c>
      <c r="W27" s="797">
        <v>32025</v>
      </c>
      <c r="X27" s="797">
        <v>0</v>
      </c>
      <c r="Y27" s="797">
        <v>0</v>
      </c>
      <c r="Z27" s="797">
        <v>0</v>
      </c>
      <c r="AA27" s="799">
        <v>0</v>
      </c>
      <c r="AB27" s="795">
        <v>603511</v>
      </c>
      <c r="AC27" s="796">
        <v>575452</v>
      </c>
      <c r="AD27" s="795">
        <v>239718</v>
      </c>
      <c r="AE27" s="797">
        <v>365619</v>
      </c>
      <c r="AF27" s="797">
        <v>57543</v>
      </c>
      <c r="AG27" s="798">
        <v>49927</v>
      </c>
      <c r="AH27" s="795">
        <v>297261</v>
      </c>
      <c r="AI27" s="796">
        <v>415546</v>
      </c>
      <c r="AJ27" s="804">
        <v>0.49255274551748002</v>
      </c>
      <c r="AK27" s="805">
        <v>0.722121045717106</v>
      </c>
      <c r="AL27" s="805">
        <v>0.39720568473482698</v>
      </c>
      <c r="AM27" s="805">
        <v>0.63535968247568897</v>
      </c>
      <c r="AN27" s="805">
        <v>0.193577361308749</v>
      </c>
      <c r="AO27" s="805">
        <v>0.120147949926121</v>
      </c>
      <c r="AP27" s="805">
        <v>0.21020992160872001</v>
      </c>
      <c r="AQ27" s="806">
        <v>6.2920973426106794E-2</v>
      </c>
      <c r="AR27" s="795">
        <v>1779</v>
      </c>
      <c r="AS27" s="797">
        <v>13883</v>
      </c>
      <c r="AT27" s="797">
        <v>26760</v>
      </c>
      <c r="AU27" s="797">
        <v>47700</v>
      </c>
      <c r="AV27" s="797">
        <v>249791</v>
      </c>
      <c r="AW27" s="797">
        <v>344385</v>
      </c>
      <c r="AX27" s="797">
        <v>2592</v>
      </c>
      <c r="AY27" s="797">
        <v>2492</v>
      </c>
      <c r="AZ27" s="797">
        <v>0</v>
      </c>
      <c r="BA27" s="799">
        <v>0</v>
      </c>
      <c r="BB27" s="795">
        <v>2492044</v>
      </c>
      <c r="BC27" s="796">
        <v>2441221</v>
      </c>
      <c r="BD27" s="795">
        <v>1095079</v>
      </c>
      <c r="BE27" s="797">
        <v>1614179</v>
      </c>
      <c r="BF27" s="797">
        <v>224640</v>
      </c>
      <c r="BG27" s="798">
        <v>230542</v>
      </c>
      <c r="BH27" s="795">
        <v>1319719</v>
      </c>
      <c r="BI27" s="796">
        <v>1844721</v>
      </c>
      <c r="BJ27" s="804">
        <v>0.52957291283781505</v>
      </c>
      <c r="BK27" s="805">
        <v>0.75565505949686695</v>
      </c>
      <c r="BL27" s="805">
        <v>0.43943004216619003</v>
      </c>
      <c r="BM27" s="805">
        <v>0.661217890555587</v>
      </c>
      <c r="BN27" s="805">
        <v>0.17021805399482801</v>
      </c>
      <c r="BO27" s="805">
        <v>0.12497391204415199</v>
      </c>
      <c r="BP27" s="805">
        <v>0.22098887499578701</v>
      </c>
      <c r="BQ27" s="806">
        <v>6.4134709639151896E-2</v>
      </c>
      <c r="BR27" s="795">
        <v>12435</v>
      </c>
      <c r="BS27" s="797">
        <v>31703</v>
      </c>
      <c r="BT27" s="797">
        <v>118371</v>
      </c>
      <c r="BU27" s="797">
        <v>189108</v>
      </c>
      <c r="BV27" s="797">
        <v>1121586</v>
      </c>
      <c r="BW27" s="797">
        <v>1571061</v>
      </c>
      <c r="BX27" s="797">
        <v>12325</v>
      </c>
      <c r="BY27" s="797">
        <v>12099</v>
      </c>
      <c r="BZ27" s="797">
        <v>0</v>
      </c>
      <c r="CA27" s="800">
        <v>0</v>
      </c>
    </row>
    <row r="28" spans="1:79" s="794" customFormat="1" x14ac:dyDescent="0.2">
      <c r="A28" s="287" t="s">
        <v>256</v>
      </c>
      <c r="B28" s="795">
        <v>46225</v>
      </c>
      <c r="C28" s="796">
        <v>54769</v>
      </c>
      <c r="D28" s="795">
        <v>14440</v>
      </c>
      <c r="E28" s="797">
        <v>31273</v>
      </c>
      <c r="F28" s="797">
        <v>4108</v>
      </c>
      <c r="G28" s="798">
        <v>3118</v>
      </c>
      <c r="H28" s="795">
        <v>18548</v>
      </c>
      <c r="I28" s="796">
        <v>34391</v>
      </c>
      <c r="J28" s="804">
        <v>0.40125473228772301</v>
      </c>
      <c r="K28" s="805">
        <v>0.62792820756267198</v>
      </c>
      <c r="L28" s="805">
        <v>0.31238507301243901</v>
      </c>
      <c r="M28" s="805">
        <v>0.570998192408114</v>
      </c>
      <c r="N28" s="805">
        <v>0.22147940478757799</v>
      </c>
      <c r="O28" s="805">
        <v>9.0663254921345707E-2</v>
      </c>
      <c r="P28" s="805">
        <v>0.233120605732829</v>
      </c>
      <c r="Q28" s="806">
        <v>7.6977852434771496E-2</v>
      </c>
      <c r="R28" s="795">
        <v>0</v>
      </c>
      <c r="S28" s="797">
        <v>0</v>
      </c>
      <c r="T28" s="797">
        <v>1519</v>
      </c>
      <c r="U28" s="797">
        <v>4569</v>
      </c>
      <c r="V28" s="797">
        <v>14597</v>
      </c>
      <c r="W28" s="797">
        <v>27337</v>
      </c>
      <c r="X28" s="797">
        <v>0</v>
      </c>
      <c r="Y28" s="797">
        <v>0</v>
      </c>
      <c r="Z28" s="797">
        <v>0</v>
      </c>
      <c r="AA28" s="799">
        <v>0</v>
      </c>
      <c r="AB28" s="795">
        <v>589453</v>
      </c>
      <c r="AC28" s="796">
        <v>586441</v>
      </c>
      <c r="AD28" s="795">
        <v>245470</v>
      </c>
      <c r="AE28" s="797">
        <v>364047</v>
      </c>
      <c r="AF28" s="797">
        <v>44345</v>
      </c>
      <c r="AG28" s="798">
        <v>42612</v>
      </c>
      <c r="AH28" s="795">
        <v>289815</v>
      </c>
      <c r="AI28" s="796">
        <v>406659</v>
      </c>
      <c r="AJ28" s="804">
        <v>0.491667698696928</v>
      </c>
      <c r="AK28" s="805">
        <v>0.69343548626374996</v>
      </c>
      <c r="AL28" s="805">
        <v>0.41643693390312703</v>
      </c>
      <c r="AM28" s="805">
        <v>0.62077344524001599</v>
      </c>
      <c r="AN28" s="805">
        <v>0.15301140382657899</v>
      </c>
      <c r="AO28" s="805">
        <v>0.104785582023268</v>
      </c>
      <c r="AP28" s="805">
        <v>0.240037797754868</v>
      </c>
      <c r="AQ28" s="806">
        <v>7.6955738087889497E-2</v>
      </c>
      <c r="AR28" s="795">
        <v>1610</v>
      </c>
      <c r="AS28" s="797">
        <v>4363</v>
      </c>
      <c r="AT28" s="797">
        <v>26649</v>
      </c>
      <c r="AU28" s="797">
        <v>51952</v>
      </c>
      <c r="AV28" s="797">
        <v>245505</v>
      </c>
      <c r="AW28" s="797">
        <v>339856</v>
      </c>
      <c r="AX28" s="797">
        <v>4141</v>
      </c>
      <c r="AY28" s="797">
        <v>898</v>
      </c>
      <c r="AZ28" s="797">
        <v>0</v>
      </c>
      <c r="BA28" s="799">
        <v>575</v>
      </c>
      <c r="BB28" s="795">
        <v>2495431</v>
      </c>
      <c r="BC28" s="796">
        <v>2424787</v>
      </c>
      <c r="BD28" s="795">
        <v>1067775</v>
      </c>
      <c r="BE28" s="797">
        <v>1596883</v>
      </c>
      <c r="BF28" s="797">
        <v>207967</v>
      </c>
      <c r="BG28" s="798">
        <v>208009</v>
      </c>
      <c r="BH28" s="795">
        <v>1275742</v>
      </c>
      <c r="BI28" s="796">
        <v>1804892</v>
      </c>
      <c r="BJ28" s="804">
        <v>0.51123112600588805</v>
      </c>
      <c r="BK28" s="805">
        <v>0.74435074091043896</v>
      </c>
      <c r="BL28" s="805">
        <v>0.42789201544743199</v>
      </c>
      <c r="BM28" s="805">
        <v>0.65856629881304996</v>
      </c>
      <c r="BN28" s="805">
        <v>0.163016503336882</v>
      </c>
      <c r="BO28" s="805">
        <v>0.115247338898948</v>
      </c>
      <c r="BP28" s="805">
        <v>0.256248319428588</v>
      </c>
      <c r="BQ28" s="806">
        <v>7.1041703869247103E-2</v>
      </c>
      <c r="BR28" s="795">
        <v>9850</v>
      </c>
      <c r="BS28" s="797">
        <v>21727</v>
      </c>
      <c r="BT28" s="797">
        <v>98070</v>
      </c>
      <c r="BU28" s="797">
        <v>196081</v>
      </c>
      <c r="BV28" s="797">
        <v>1094450</v>
      </c>
      <c r="BW28" s="797">
        <v>1548006</v>
      </c>
      <c r="BX28" s="797">
        <v>15616</v>
      </c>
      <c r="BY28" s="797">
        <v>7814</v>
      </c>
      <c r="BZ28" s="797">
        <v>0</v>
      </c>
      <c r="CA28" s="800">
        <v>2702</v>
      </c>
    </row>
    <row r="29" spans="1:79" s="794" customFormat="1" x14ac:dyDescent="0.2">
      <c r="A29" s="287" t="s">
        <v>257</v>
      </c>
      <c r="B29" s="795">
        <v>48286</v>
      </c>
      <c r="C29" s="796">
        <v>55374</v>
      </c>
      <c r="D29" s="795">
        <v>15084</v>
      </c>
      <c r="E29" s="797">
        <v>36573</v>
      </c>
      <c r="F29" s="797">
        <v>5080</v>
      </c>
      <c r="G29" s="798">
        <v>5251</v>
      </c>
      <c r="H29" s="795">
        <v>20164</v>
      </c>
      <c r="I29" s="796">
        <v>41824</v>
      </c>
      <c r="J29" s="804">
        <v>0.41759516215880399</v>
      </c>
      <c r="K29" s="805">
        <v>0.75530032145049997</v>
      </c>
      <c r="L29" s="805">
        <v>0.31238868409062698</v>
      </c>
      <c r="M29" s="805">
        <v>0.66047242388124405</v>
      </c>
      <c r="N29" s="805">
        <v>0.25193414005157699</v>
      </c>
      <c r="O29" s="805">
        <v>0.12554992348890601</v>
      </c>
      <c r="P29" s="805">
        <v>0.23953112703475099</v>
      </c>
      <c r="Q29" s="806">
        <v>4.05605518835555E-2</v>
      </c>
      <c r="R29" s="795">
        <v>0</v>
      </c>
      <c r="S29" s="797">
        <v>580</v>
      </c>
      <c r="T29" s="797">
        <v>1880</v>
      </c>
      <c r="U29" s="797">
        <v>6837</v>
      </c>
      <c r="V29" s="797">
        <v>16061</v>
      </c>
      <c r="W29" s="797">
        <v>31558</v>
      </c>
      <c r="X29" s="797">
        <v>0</v>
      </c>
      <c r="Y29" s="797">
        <v>0</v>
      </c>
      <c r="Z29" s="797">
        <v>0</v>
      </c>
      <c r="AA29" s="799">
        <v>0</v>
      </c>
      <c r="AB29" s="795">
        <v>594685</v>
      </c>
      <c r="AC29" s="796">
        <v>591429</v>
      </c>
      <c r="AD29" s="795">
        <v>236486</v>
      </c>
      <c r="AE29" s="797">
        <v>362074</v>
      </c>
      <c r="AF29" s="797">
        <v>53568</v>
      </c>
      <c r="AG29" s="798">
        <v>50433</v>
      </c>
      <c r="AH29" s="795">
        <v>290054</v>
      </c>
      <c r="AI29" s="796">
        <v>412507</v>
      </c>
      <c r="AJ29" s="804">
        <v>0.48774393166129998</v>
      </c>
      <c r="AK29" s="805">
        <v>0.69747509844799604</v>
      </c>
      <c r="AL29" s="805">
        <v>0.39766599123905899</v>
      </c>
      <c r="AM29" s="805">
        <v>0.61220197183432001</v>
      </c>
      <c r="AN29" s="805">
        <v>0.184682852158564</v>
      </c>
      <c r="AO29" s="805">
        <v>0.12225974347102</v>
      </c>
      <c r="AP29" s="805">
        <v>0.25240085087062902</v>
      </c>
      <c r="AQ29" s="806">
        <v>7.3019753850419894E-2</v>
      </c>
      <c r="AR29" s="795">
        <v>3796</v>
      </c>
      <c r="AS29" s="797">
        <v>7686</v>
      </c>
      <c r="AT29" s="797">
        <v>28650</v>
      </c>
      <c r="AU29" s="797">
        <v>42743</v>
      </c>
      <c r="AV29" s="797">
        <v>240245</v>
      </c>
      <c r="AW29" s="797">
        <v>346686</v>
      </c>
      <c r="AX29" s="797">
        <v>1564</v>
      </c>
      <c r="AY29" s="797">
        <v>2391</v>
      </c>
      <c r="AZ29" s="797">
        <v>0</v>
      </c>
      <c r="BA29" s="799">
        <v>0</v>
      </c>
      <c r="BB29" s="795">
        <v>2488300</v>
      </c>
      <c r="BC29" s="796">
        <v>2397662</v>
      </c>
      <c r="BD29" s="795">
        <v>1040654</v>
      </c>
      <c r="BE29" s="797">
        <v>1556652</v>
      </c>
      <c r="BF29" s="797">
        <v>220274</v>
      </c>
      <c r="BG29" s="798">
        <v>204727</v>
      </c>
      <c r="BH29" s="795">
        <v>1260928</v>
      </c>
      <c r="BI29" s="796">
        <v>1761379</v>
      </c>
      <c r="BJ29" s="804">
        <v>0.50674275609854103</v>
      </c>
      <c r="BK29" s="805">
        <v>0.73462356245375704</v>
      </c>
      <c r="BL29" s="805">
        <v>0.418218864284853</v>
      </c>
      <c r="BM29" s="805">
        <v>0.64923746549763905</v>
      </c>
      <c r="BN29" s="805">
        <v>0.17469197289615301</v>
      </c>
      <c r="BO29" s="805">
        <v>0.11623108939075601</v>
      </c>
      <c r="BP29" s="805">
        <v>0.25788289193425201</v>
      </c>
      <c r="BQ29" s="806">
        <v>7.5862235794703303E-2</v>
      </c>
      <c r="BR29" s="795">
        <v>7898</v>
      </c>
      <c r="BS29" s="797">
        <v>23875</v>
      </c>
      <c r="BT29" s="797">
        <v>86062</v>
      </c>
      <c r="BU29" s="797">
        <v>171886</v>
      </c>
      <c r="BV29" s="797">
        <v>1094164</v>
      </c>
      <c r="BW29" s="797">
        <v>1507500</v>
      </c>
      <c r="BX29" s="797">
        <v>19831</v>
      </c>
      <c r="BY29" s="797">
        <v>10189</v>
      </c>
      <c r="BZ29" s="797">
        <v>0</v>
      </c>
      <c r="CA29" s="800">
        <v>0</v>
      </c>
    </row>
    <row r="30" spans="1:79" s="794" customFormat="1" x14ac:dyDescent="0.2">
      <c r="A30" s="287" t="s">
        <v>258</v>
      </c>
      <c r="B30" s="795">
        <v>54843</v>
      </c>
      <c r="C30" s="796">
        <v>52854</v>
      </c>
      <c r="D30" s="795">
        <v>18109</v>
      </c>
      <c r="E30" s="797">
        <v>33934</v>
      </c>
      <c r="F30" s="797">
        <v>5217</v>
      </c>
      <c r="G30" s="798">
        <v>5300</v>
      </c>
      <c r="H30" s="795">
        <v>23326</v>
      </c>
      <c r="I30" s="796">
        <v>39234</v>
      </c>
      <c r="J30" s="804">
        <v>0.42532319530295598</v>
      </c>
      <c r="K30" s="805">
        <v>0.742309002156885</v>
      </c>
      <c r="L30" s="805">
        <v>0.33019710810860098</v>
      </c>
      <c r="M30" s="805">
        <v>0.64203276951602495</v>
      </c>
      <c r="N30" s="805">
        <v>0.223656006173369</v>
      </c>
      <c r="O30" s="805">
        <v>0.13508691441097001</v>
      </c>
      <c r="P30" s="805">
        <v>0.217840016045803</v>
      </c>
      <c r="Q30" s="806">
        <v>4.06402542853899E-2</v>
      </c>
      <c r="R30" s="795">
        <v>769</v>
      </c>
      <c r="S30" s="797">
        <v>362</v>
      </c>
      <c r="T30" s="797">
        <v>3217</v>
      </c>
      <c r="U30" s="797">
        <v>7244</v>
      </c>
      <c r="V30" s="797">
        <v>15938</v>
      </c>
      <c r="W30" s="797">
        <v>29448</v>
      </c>
      <c r="X30" s="797">
        <v>0</v>
      </c>
      <c r="Y30" s="797">
        <v>0</v>
      </c>
      <c r="Z30" s="797">
        <v>0</v>
      </c>
      <c r="AA30" s="799">
        <v>0</v>
      </c>
      <c r="AB30" s="795">
        <v>605791</v>
      </c>
      <c r="AC30" s="796">
        <v>599276</v>
      </c>
      <c r="AD30" s="795">
        <v>252056</v>
      </c>
      <c r="AE30" s="797">
        <v>366676</v>
      </c>
      <c r="AF30" s="797">
        <v>51905</v>
      </c>
      <c r="AG30" s="798">
        <v>55915</v>
      </c>
      <c r="AH30" s="795">
        <v>303961</v>
      </c>
      <c r="AI30" s="796">
        <v>422591</v>
      </c>
      <c r="AJ30" s="804">
        <v>0.50175885742772697</v>
      </c>
      <c r="AK30" s="805">
        <v>0.70516923754663996</v>
      </c>
      <c r="AL30" s="805">
        <v>0.41607749207234801</v>
      </c>
      <c r="AM30" s="805">
        <v>0.611864983747055</v>
      </c>
      <c r="AN30" s="805">
        <v>0.170762038550998</v>
      </c>
      <c r="AO30" s="805">
        <v>0.13231469671620999</v>
      </c>
      <c r="AP30" s="805">
        <v>0.21327817679694799</v>
      </c>
      <c r="AQ30" s="806">
        <v>5.69186818761305E-2</v>
      </c>
      <c r="AR30" s="795">
        <v>7311</v>
      </c>
      <c r="AS30" s="797">
        <v>4403</v>
      </c>
      <c r="AT30" s="797">
        <v>27539</v>
      </c>
      <c r="AU30" s="797">
        <v>46946</v>
      </c>
      <c r="AV30" s="797">
        <v>249255</v>
      </c>
      <c r="AW30" s="797">
        <v>352323</v>
      </c>
      <c r="AX30" s="797">
        <v>1446</v>
      </c>
      <c r="AY30" s="797">
        <v>4326</v>
      </c>
      <c r="AZ30" s="797">
        <v>0</v>
      </c>
      <c r="BA30" s="799">
        <v>0</v>
      </c>
      <c r="BB30" s="795">
        <v>2426480</v>
      </c>
      <c r="BC30" s="796">
        <v>2421662</v>
      </c>
      <c r="BD30" s="795">
        <v>1061688</v>
      </c>
      <c r="BE30" s="797">
        <v>1560534</v>
      </c>
      <c r="BF30" s="797">
        <v>185768</v>
      </c>
      <c r="BG30" s="798">
        <v>247982</v>
      </c>
      <c r="BH30" s="795">
        <v>1247456</v>
      </c>
      <c r="BI30" s="796">
        <v>1808516</v>
      </c>
      <c r="BJ30" s="804">
        <v>0.51410108469882299</v>
      </c>
      <c r="BK30" s="805">
        <v>0.74680777086149897</v>
      </c>
      <c r="BL30" s="805">
        <v>0.43754244832020001</v>
      </c>
      <c r="BM30" s="805">
        <v>0.64440619706631197</v>
      </c>
      <c r="BN30" s="805">
        <v>0.14891747684888301</v>
      </c>
      <c r="BO30" s="805">
        <v>0.13711905230586799</v>
      </c>
      <c r="BP30" s="805">
        <v>0.24360843691272999</v>
      </c>
      <c r="BQ30" s="806">
        <v>6.94849239902183E-2</v>
      </c>
      <c r="BR30" s="795">
        <v>14894</v>
      </c>
      <c r="BS30" s="797">
        <v>17236</v>
      </c>
      <c r="BT30" s="797">
        <v>106083</v>
      </c>
      <c r="BU30" s="797">
        <v>181956</v>
      </c>
      <c r="BV30" s="797">
        <v>1054871</v>
      </c>
      <c r="BW30" s="797">
        <v>1535974</v>
      </c>
      <c r="BX30" s="797">
        <v>10340</v>
      </c>
      <c r="BY30" s="797">
        <v>14188</v>
      </c>
      <c r="BZ30" s="797">
        <v>0</v>
      </c>
      <c r="CA30" s="800">
        <v>0</v>
      </c>
    </row>
    <row r="31" spans="1:79" s="794" customFormat="1" x14ac:dyDescent="0.2">
      <c r="A31" s="287" t="s">
        <v>259</v>
      </c>
      <c r="B31" s="795">
        <v>55704</v>
      </c>
      <c r="C31" s="796">
        <v>53944</v>
      </c>
      <c r="D31" s="795">
        <v>18109</v>
      </c>
      <c r="E31" s="797">
        <v>34870</v>
      </c>
      <c r="F31" s="797">
        <v>7326</v>
      </c>
      <c r="G31" s="798">
        <v>3389</v>
      </c>
      <c r="H31" s="795">
        <v>25435</v>
      </c>
      <c r="I31" s="796">
        <v>38259</v>
      </c>
      <c r="J31" s="804">
        <v>0.45660993824500901</v>
      </c>
      <c r="K31" s="805">
        <v>0.70923550348509601</v>
      </c>
      <c r="L31" s="805">
        <v>0.325093350567284</v>
      </c>
      <c r="M31" s="805">
        <v>0.64641109298531796</v>
      </c>
      <c r="N31" s="805">
        <v>0.28802830745036401</v>
      </c>
      <c r="O31" s="805">
        <v>8.8580464727253699E-2</v>
      </c>
      <c r="P31" s="805">
        <v>0.183236392359615</v>
      </c>
      <c r="Q31" s="806">
        <v>4.2822185970636202E-2</v>
      </c>
      <c r="R31" s="795">
        <v>0</v>
      </c>
      <c r="S31" s="797">
        <v>343</v>
      </c>
      <c r="T31" s="797">
        <v>2235</v>
      </c>
      <c r="U31" s="797">
        <v>9512</v>
      </c>
      <c r="V31" s="797">
        <v>19348</v>
      </c>
      <c r="W31" s="797">
        <v>27187</v>
      </c>
      <c r="X31" s="797">
        <v>0</v>
      </c>
      <c r="Y31" s="797">
        <v>0</v>
      </c>
      <c r="Z31" s="797">
        <v>0</v>
      </c>
      <c r="AA31" s="799">
        <v>0</v>
      </c>
      <c r="AB31" s="795">
        <v>601798</v>
      </c>
      <c r="AC31" s="796">
        <v>585657</v>
      </c>
      <c r="AD31" s="795">
        <v>241957</v>
      </c>
      <c r="AE31" s="797">
        <v>356042</v>
      </c>
      <c r="AF31" s="797">
        <v>58085</v>
      </c>
      <c r="AG31" s="798">
        <v>54430</v>
      </c>
      <c r="AH31" s="795">
        <v>300042</v>
      </c>
      <c r="AI31" s="796">
        <v>410472</v>
      </c>
      <c r="AJ31" s="804">
        <v>0.49857593411742801</v>
      </c>
      <c r="AK31" s="805">
        <v>0.70087440259401002</v>
      </c>
      <c r="AL31" s="805">
        <v>0.40205683634708</v>
      </c>
      <c r="AM31" s="805">
        <v>0.60793604447654503</v>
      </c>
      <c r="AN31" s="805">
        <v>0.19358956412768899</v>
      </c>
      <c r="AO31" s="805">
        <v>0.13260344189128601</v>
      </c>
      <c r="AP31" s="805">
        <v>0.20204453986221299</v>
      </c>
      <c r="AQ31" s="806">
        <v>7.3597686017583694E-2</v>
      </c>
      <c r="AR31" s="795">
        <v>3956</v>
      </c>
      <c r="AS31" s="797">
        <v>3234</v>
      </c>
      <c r="AT31" s="797">
        <v>20122</v>
      </c>
      <c r="AU31" s="797">
        <v>56267</v>
      </c>
      <c r="AV31" s="797">
        <v>257463</v>
      </c>
      <c r="AW31" s="797">
        <v>337660</v>
      </c>
      <c r="AX31" s="797">
        <v>1179</v>
      </c>
      <c r="AY31" s="797">
        <v>2940</v>
      </c>
      <c r="AZ31" s="797">
        <v>0</v>
      </c>
      <c r="BA31" s="799">
        <v>0</v>
      </c>
      <c r="BB31" s="795">
        <v>2414246</v>
      </c>
      <c r="BC31" s="796">
        <v>2476975</v>
      </c>
      <c r="BD31" s="795">
        <v>1054214</v>
      </c>
      <c r="BE31" s="797">
        <v>1660446</v>
      </c>
      <c r="BF31" s="797">
        <v>257504</v>
      </c>
      <c r="BG31" s="798">
        <v>222798</v>
      </c>
      <c r="BH31" s="795">
        <v>1311718</v>
      </c>
      <c r="BI31" s="796">
        <v>1883244</v>
      </c>
      <c r="BJ31" s="804">
        <v>0.54332408544945299</v>
      </c>
      <c r="BK31" s="805">
        <v>0.76029996265606203</v>
      </c>
      <c r="BL31" s="805">
        <v>0.43666386938199298</v>
      </c>
      <c r="BM31" s="805">
        <v>0.67035234509835595</v>
      </c>
      <c r="BN31" s="805">
        <v>0.19631048746758101</v>
      </c>
      <c r="BO31" s="805">
        <v>0.118305434664866</v>
      </c>
      <c r="BP31" s="805">
        <v>0.22377504197997999</v>
      </c>
      <c r="BQ31" s="806">
        <v>6.7238062556142106E-2</v>
      </c>
      <c r="BR31" s="795">
        <v>16258</v>
      </c>
      <c r="BS31" s="797">
        <v>17759</v>
      </c>
      <c r="BT31" s="797">
        <v>98758</v>
      </c>
      <c r="BU31" s="797">
        <v>177733</v>
      </c>
      <c r="BV31" s="797">
        <v>1126979</v>
      </c>
      <c r="BW31" s="797">
        <v>1622058</v>
      </c>
      <c r="BX31" s="797">
        <v>9292</v>
      </c>
      <c r="BY31" s="797">
        <v>19350</v>
      </c>
      <c r="BZ31" s="797">
        <v>0</v>
      </c>
      <c r="CA31" s="800">
        <v>0</v>
      </c>
    </row>
    <row r="32" spans="1:79" s="794" customFormat="1" x14ac:dyDescent="0.2">
      <c r="A32" s="287" t="s">
        <v>260</v>
      </c>
      <c r="B32" s="795">
        <v>52624</v>
      </c>
      <c r="C32" s="796">
        <v>52200</v>
      </c>
      <c r="D32" s="795">
        <v>13619</v>
      </c>
      <c r="E32" s="797">
        <v>32080</v>
      </c>
      <c r="F32" s="797">
        <v>6808</v>
      </c>
      <c r="G32" s="798">
        <v>3517</v>
      </c>
      <c r="H32" s="795">
        <v>20427</v>
      </c>
      <c r="I32" s="796">
        <v>35597</v>
      </c>
      <c r="J32" s="804">
        <v>0.38816889632106999</v>
      </c>
      <c r="K32" s="805">
        <v>0.68193486590038299</v>
      </c>
      <c r="L32" s="805">
        <v>0.258798266950441</v>
      </c>
      <c r="M32" s="805">
        <v>0.61455938697318002</v>
      </c>
      <c r="N32" s="805">
        <v>0.33328437851862702</v>
      </c>
      <c r="O32" s="805">
        <v>9.8800460712981403E-2</v>
      </c>
      <c r="P32" s="805">
        <v>0.22267406506536899</v>
      </c>
      <c r="Q32" s="806">
        <v>6.6226053639846696E-2</v>
      </c>
      <c r="R32" s="795">
        <v>275</v>
      </c>
      <c r="S32" s="797">
        <v>458</v>
      </c>
      <c r="T32" s="797">
        <v>1971</v>
      </c>
      <c r="U32" s="797">
        <v>5444</v>
      </c>
      <c r="V32" s="797">
        <v>13784</v>
      </c>
      <c r="W32" s="797">
        <v>26894</v>
      </c>
      <c r="X32" s="797">
        <v>242</v>
      </c>
      <c r="Y32" s="797">
        <v>484</v>
      </c>
      <c r="Z32" s="797">
        <v>0</v>
      </c>
      <c r="AA32" s="799">
        <v>0</v>
      </c>
      <c r="AB32" s="795">
        <v>599472</v>
      </c>
      <c r="AC32" s="796">
        <v>587994</v>
      </c>
      <c r="AD32" s="795">
        <v>242433</v>
      </c>
      <c r="AE32" s="797">
        <v>357683</v>
      </c>
      <c r="AF32" s="797">
        <v>62522</v>
      </c>
      <c r="AG32" s="798">
        <v>43571</v>
      </c>
      <c r="AH32" s="795">
        <v>304955</v>
      </c>
      <c r="AI32" s="796">
        <v>401254</v>
      </c>
      <c r="AJ32" s="804">
        <v>0.50870599460858901</v>
      </c>
      <c r="AK32" s="805">
        <v>0.68241172528971406</v>
      </c>
      <c r="AL32" s="805">
        <v>0.40441088157578697</v>
      </c>
      <c r="AM32" s="805">
        <v>0.60831062902002397</v>
      </c>
      <c r="AN32" s="805">
        <v>0.20502041284779701</v>
      </c>
      <c r="AO32" s="805">
        <v>0.108587079505749</v>
      </c>
      <c r="AP32" s="805">
        <v>0.21987348867003001</v>
      </c>
      <c r="AQ32" s="806">
        <v>9.5293489389347494E-2</v>
      </c>
      <c r="AR32" s="795">
        <v>6309</v>
      </c>
      <c r="AS32" s="797">
        <v>5870</v>
      </c>
      <c r="AT32" s="797">
        <v>25243</v>
      </c>
      <c r="AU32" s="797">
        <v>47801</v>
      </c>
      <c r="AV32" s="797">
        <v>255819</v>
      </c>
      <c r="AW32" s="797">
        <v>335722</v>
      </c>
      <c r="AX32" s="797">
        <v>2262</v>
      </c>
      <c r="AY32" s="797">
        <v>970</v>
      </c>
      <c r="AZ32" s="797">
        <v>0</v>
      </c>
      <c r="BA32" s="799">
        <v>0</v>
      </c>
      <c r="BB32" s="795">
        <v>2468866</v>
      </c>
      <c r="BC32" s="796">
        <v>2483533</v>
      </c>
      <c r="BD32" s="795">
        <v>1052745</v>
      </c>
      <c r="BE32" s="797">
        <v>1673206</v>
      </c>
      <c r="BF32" s="797">
        <v>211522</v>
      </c>
      <c r="BG32" s="798">
        <v>178597</v>
      </c>
      <c r="BH32" s="795">
        <v>1264267</v>
      </c>
      <c r="BI32" s="796">
        <v>1851803</v>
      </c>
      <c r="BJ32" s="804">
        <v>0.51208409042856096</v>
      </c>
      <c r="BK32" s="805">
        <v>0.74563253236417604</v>
      </c>
      <c r="BL32" s="805">
        <v>0.42640831863697698</v>
      </c>
      <c r="BM32" s="805">
        <v>0.67372005928650802</v>
      </c>
      <c r="BN32" s="805">
        <v>0.167308013259857</v>
      </c>
      <c r="BO32" s="805">
        <v>9.6444924217100894E-2</v>
      </c>
      <c r="BP32" s="805">
        <v>0.24166277149104101</v>
      </c>
      <c r="BQ32" s="806">
        <v>8.1148106346885698E-2</v>
      </c>
      <c r="BR32" s="795">
        <v>19590</v>
      </c>
      <c r="BS32" s="797">
        <v>21588</v>
      </c>
      <c r="BT32" s="797">
        <v>114911</v>
      </c>
      <c r="BU32" s="797">
        <v>194358</v>
      </c>
      <c r="BV32" s="797">
        <v>1086700</v>
      </c>
      <c r="BW32" s="797">
        <v>1592944</v>
      </c>
      <c r="BX32" s="797">
        <v>7388</v>
      </c>
      <c r="BY32" s="797">
        <v>5076</v>
      </c>
      <c r="BZ32" s="797">
        <v>0</v>
      </c>
      <c r="CA32" s="800">
        <v>0</v>
      </c>
    </row>
    <row r="33" spans="1:79" s="794" customFormat="1" x14ac:dyDescent="0.2">
      <c r="A33" s="287" t="s">
        <v>261</v>
      </c>
      <c r="B33" s="795">
        <v>54216</v>
      </c>
      <c r="C33" s="796">
        <v>48853</v>
      </c>
      <c r="D33" s="795">
        <v>14276</v>
      </c>
      <c r="E33" s="797">
        <v>28360</v>
      </c>
      <c r="F33" s="797">
        <v>5321</v>
      </c>
      <c r="G33" s="798">
        <v>7271</v>
      </c>
      <c r="H33" s="795">
        <v>19597</v>
      </c>
      <c r="I33" s="796">
        <v>35631</v>
      </c>
      <c r="J33" s="804">
        <v>0.36146156116275602</v>
      </c>
      <c r="K33" s="805">
        <v>0.72935131926391406</v>
      </c>
      <c r="L33" s="805">
        <v>0.26331710196252001</v>
      </c>
      <c r="M33" s="805">
        <v>0.58051706138824599</v>
      </c>
      <c r="N33" s="805">
        <v>0.27152115119661202</v>
      </c>
      <c r="O33" s="805">
        <v>0.204063876961073</v>
      </c>
      <c r="P33" s="805">
        <v>0.301608381289656</v>
      </c>
      <c r="Q33" s="806">
        <v>4.3170327308455998E-2</v>
      </c>
      <c r="R33" s="795">
        <v>256</v>
      </c>
      <c r="S33" s="797">
        <v>299</v>
      </c>
      <c r="T33" s="797">
        <v>1947</v>
      </c>
      <c r="U33" s="797">
        <v>5019</v>
      </c>
      <c r="V33" s="797">
        <v>14689</v>
      </c>
      <c r="W33" s="797">
        <v>27011</v>
      </c>
      <c r="X33" s="797">
        <v>263</v>
      </c>
      <c r="Y33" s="797">
        <v>0</v>
      </c>
      <c r="Z33" s="797">
        <v>0</v>
      </c>
      <c r="AA33" s="799">
        <v>0</v>
      </c>
      <c r="AB33" s="795">
        <v>592409</v>
      </c>
      <c r="AC33" s="796">
        <v>579529</v>
      </c>
      <c r="AD33" s="795">
        <v>243053</v>
      </c>
      <c r="AE33" s="797">
        <v>337768</v>
      </c>
      <c r="AF33" s="797">
        <v>59118</v>
      </c>
      <c r="AG33" s="798">
        <v>53365</v>
      </c>
      <c r="AH33" s="795">
        <v>302171</v>
      </c>
      <c r="AI33" s="796">
        <v>391133</v>
      </c>
      <c r="AJ33" s="804">
        <v>0.51007158905418404</v>
      </c>
      <c r="AK33" s="805">
        <v>0.67491531916435599</v>
      </c>
      <c r="AL33" s="805">
        <v>0.41027904707727297</v>
      </c>
      <c r="AM33" s="805">
        <v>0.58283192040432796</v>
      </c>
      <c r="AN33" s="805">
        <v>0.19564418822454799</v>
      </c>
      <c r="AO33" s="805">
        <v>0.13643696645386599</v>
      </c>
      <c r="AP33" s="805">
        <v>0.24752156027339201</v>
      </c>
      <c r="AQ33" s="806">
        <v>7.6574252539562307E-2</v>
      </c>
      <c r="AR33" s="795">
        <v>3563</v>
      </c>
      <c r="AS33" s="797">
        <v>4821</v>
      </c>
      <c r="AT33" s="797">
        <v>25859</v>
      </c>
      <c r="AU33" s="797">
        <v>37565</v>
      </c>
      <c r="AV33" s="797">
        <v>252107</v>
      </c>
      <c r="AW33" s="797">
        <v>335256</v>
      </c>
      <c r="AX33" s="797">
        <v>2726</v>
      </c>
      <c r="AY33" s="797">
        <v>1289</v>
      </c>
      <c r="AZ33" s="797">
        <v>0</v>
      </c>
      <c r="BA33" s="799">
        <v>0</v>
      </c>
      <c r="BB33" s="795">
        <v>2457848</v>
      </c>
      <c r="BC33" s="796">
        <v>2449111</v>
      </c>
      <c r="BD33" s="795">
        <v>1017204</v>
      </c>
      <c r="BE33" s="797">
        <v>1575052</v>
      </c>
      <c r="BF33" s="797">
        <v>240173</v>
      </c>
      <c r="BG33" s="798">
        <v>244309</v>
      </c>
      <c r="BH33" s="795">
        <v>1257377</v>
      </c>
      <c r="BI33" s="796">
        <v>1819361</v>
      </c>
      <c r="BJ33" s="804">
        <v>0.51157638714843201</v>
      </c>
      <c r="BK33" s="805">
        <v>0.74286588072161697</v>
      </c>
      <c r="BL33" s="805">
        <v>0.413859604011314</v>
      </c>
      <c r="BM33" s="805">
        <v>0.64311172503002101</v>
      </c>
      <c r="BN33" s="805">
        <v>0.19101112872272999</v>
      </c>
      <c r="BO33" s="805">
        <v>0.13428286085059499</v>
      </c>
      <c r="BP33" s="805">
        <v>0.25248388020740098</v>
      </c>
      <c r="BQ33" s="806">
        <v>7.4682201010897398E-2</v>
      </c>
      <c r="BR33" s="795">
        <v>10577</v>
      </c>
      <c r="BS33" s="797">
        <v>25294</v>
      </c>
      <c r="BT33" s="797">
        <v>111096</v>
      </c>
      <c r="BU33" s="797">
        <v>196353</v>
      </c>
      <c r="BV33" s="797">
        <v>1071002</v>
      </c>
      <c r="BW33" s="797">
        <v>1536245</v>
      </c>
      <c r="BX33" s="797">
        <v>11432</v>
      </c>
      <c r="BY33" s="797">
        <v>18014</v>
      </c>
      <c r="BZ33" s="797">
        <v>0</v>
      </c>
      <c r="CA33" s="800">
        <v>0</v>
      </c>
    </row>
    <row r="34" spans="1:79" s="794" customFormat="1" x14ac:dyDescent="0.2">
      <c r="A34" s="287" t="s">
        <v>262</v>
      </c>
      <c r="B34" s="795">
        <v>53552</v>
      </c>
      <c r="C34" s="796">
        <v>52016</v>
      </c>
      <c r="D34" s="795">
        <v>16956</v>
      </c>
      <c r="E34" s="797">
        <v>32302</v>
      </c>
      <c r="F34" s="797">
        <v>6695</v>
      </c>
      <c r="G34" s="798">
        <v>4735</v>
      </c>
      <c r="H34" s="795">
        <v>23651</v>
      </c>
      <c r="I34" s="796">
        <v>37037</v>
      </c>
      <c r="J34" s="804">
        <v>0.44164550343591302</v>
      </c>
      <c r="K34" s="805">
        <v>0.71203091356505699</v>
      </c>
      <c r="L34" s="805">
        <v>0.31662682999701203</v>
      </c>
      <c r="M34" s="805">
        <v>0.62100123039064903</v>
      </c>
      <c r="N34" s="805">
        <v>0.28307471142869201</v>
      </c>
      <c r="O34" s="805">
        <v>0.127845127845128</v>
      </c>
      <c r="P34" s="805">
        <v>0.260625186734389</v>
      </c>
      <c r="Q34" s="806">
        <v>3.3239772377729897E-2</v>
      </c>
      <c r="R34" s="795">
        <v>0</v>
      </c>
      <c r="S34" s="797">
        <v>0</v>
      </c>
      <c r="T34" s="797">
        <v>2588</v>
      </c>
      <c r="U34" s="797">
        <v>7452</v>
      </c>
      <c r="V34" s="797">
        <v>16599</v>
      </c>
      <c r="W34" s="797">
        <v>27235</v>
      </c>
      <c r="X34" s="797">
        <v>0</v>
      </c>
      <c r="Y34" s="797">
        <v>0</v>
      </c>
      <c r="Z34" s="797">
        <v>0</v>
      </c>
      <c r="AA34" s="799">
        <v>0</v>
      </c>
      <c r="AB34" s="795">
        <v>582030</v>
      </c>
      <c r="AC34" s="796">
        <v>618257</v>
      </c>
      <c r="AD34" s="795">
        <v>236144</v>
      </c>
      <c r="AE34" s="797">
        <v>349830</v>
      </c>
      <c r="AF34" s="797">
        <v>62461</v>
      </c>
      <c r="AG34" s="798">
        <v>67819</v>
      </c>
      <c r="AH34" s="795">
        <v>298605</v>
      </c>
      <c r="AI34" s="796">
        <v>417649</v>
      </c>
      <c r="AJ34" s="804">
        <v>0.51304056491933403</v>
      </c>
      <c r="AK34" s="805">
        <v>0.67552652052463602</v>
      </c>
      <c r="AL34" s="805">
        <v>0.40572479081834301</v>
      </c>
      <c r="AM34" s="805">
        <v>0.56583265535206195</v>
      </c>
      <c r="AN34" s="805">
        <v>0.209176001741431</v>
      </c>
      <c r="AO34" s="805">
        <v>0.16238276638995899</v>
      </c>
      <c r="AP34" s="805">
        <v>0.23388828754531599</v>
      </c>
      <c r="AQ34" s="806">
        <v>6.4693161581672307E-2</v>
      </c>
      <c r="AR34" s="795">
        <v>2477</v>
      </c>
      <c r="AS34" s="797">
        <v>7961</v>
      </c>
      <c r="AT34" s="797">
        <v>30985</v>
      </c>
      <c r="AU34" s="797">
        <v>51915</v>
      </c>
      <c r="AV34" s="797">
        <v>242453</v>
      </c>
      <c r="AW34" s="797">
        <v>337954</v>
      </c>
      <c r="AX34" s="797">
        <v>1912</v>
      </c>
      <c r="AY34" s="797">
        <v>2121</v>
      </c>
      <c r="AZ34" s="797">
        <v>0</v>
      </c>
      <c r="BA34" s="799">
        <v>0</v>
      </c>
      <c r="BB34" s="795">
        <v>2352848</v>
      </c>
      <c r="BC34" s="796">
        <v>2533418</v>
      </c>
      <c r="BD34" s="795">
        <v>1011666</v>
      </c>
      <c r="BE34" s="797">
        <v>1645934</v>
      </c>
      <c r="BF34" s="797">
        <v>203009</v>
      </c>
      <c r="BG34" s="798">
        <v>239722</v>
      </c>
      <c r="BH34" s="795">
        <v>1214675</v>
      </c>
      <c r="BI34" s="796">
        <v>1885656</v>
      </c>
      <c r="BJ34" s="804">
        <v>0.51625731878982395</v>
      </c>
      <c r="BK34" s="805">
        <v>0.74431301901225899</v>
      </c>
      <c r="BL34" s="805">
        <v>0.42997507701304999</v>
      </c>
      <c r="BM34" s="805">
        <v>0.64968907618087501</v>
      </c>
      <c r="BN34" s="805">
        <v>0.167130302344248</v>
      </c>
      <c r="BO34" s="805">
        <v>0.12712923247930699</v>
      </c>
      <c r="BP34" s="805">
        <v>0.25212210903551802</v>
      </c>
      <c r="BQ34" s="806">
        <v>6.6158446809803997E-2</v>
      </c>
      <c r="BR34" s="795">
        <v>8202</v>
      </c>
      <c r="BS34" s="797">
        <v>25897</v>
      </c>
      <c r="BT34" s="797">
        <v>109523</v>
      </c>
      <c r="BU34" s="797">
        <v>202377</v>
      </c>
      <c r="BV34" s="797">
        <v>1031194</v>
      </c>
      <c r="BW34" s="797">
        <v>1589662</v>
      </c>
      <c r="BX34" s="797">
        <v>15319</v>
      </c>
      <c r="BY34" s="797">
        <v>13352</v>
      </c>
      <c r="BZ34" s="797">
        <v>0</v>
      </c>
      <c r="CA34" s="800">
        <v>0</v>
      </c>
    </row>
    <row r="35" spans="1:79" s="794" customFormat="1" x14ac:dyDescent="0.2">
      <c r="A35" s="287" t="s">
        <v>263</v>
      </c>
      <c r="B35" s="795">
        <v>55906</v>
      </c>
      <c r="C35" s="796">
        <v>52539</v>
      </c>
      <c r="D35" s="795">
        <v>15412</v>
      </c>
      <c r="E35" s="797">
        <v>31740</v>
      </c>
      <c r="F35" s="797">
        <v>3642</v>
      </c>
      <c r="G35" s="798">
        <v>3656</v>
      </c>
      <c r="H35" s="795">
        <v>19054</v>
      </c>
      <c r="I35" s="796">
        <v>35396</v>
      </c>
      <c r="J35" s="804">
        <v>0.34082209422960003</v>
      </c>
      <c r="K35" s="805">
        <v>0.67370905422638405</v>
      </c>
      <c r="L35" s="805">
        <v>0.27567702929918098</v>
      </c>
      <c r="M35" s="805">
        <v>0.60412265174441804</v>
      </c>
      <c r="N35" s="805">
        <v>0.19114096777579501</v>
      </c>
      <c r="O35" s="805">
        <v>0.103288507175952</v>
      </c>
      <c r="P35" s="805">
        <v>0.231459950631417</v>
      </c>
      <c r="Q35" s="806">
        <v>5.3655379813091202E-2</v>
      </c>
      <c r="R35" s="795">
        <v>0</v>
      </c>
      <c r="S35" s="797">
        <v>382</v>
      </c>
      <c r="T35" s="797">
        <v>1819</v>
      </c>
      <c r="U35" s="797">
        <v>8746</v>
      </c>
      <c r="V35" s="797">
        <v>13199</v>
      </c>
      <c r="W35" s="797">
        <v>24451</v>
      </c>
      <c r="X35" s="797">
        <v>572</v>
      </c>
      <c r="Y35" s="797">
        <v>0</v>
      </c>
      <c r="Z35" s="797">
        <v>0</v>
      </c>
      <c r="AA35" s="799">
        <v>0</v>
      </c>
      <c r="AB35" s="795">
        <v>591323</v>
      </c>
      <c r="AC35" s="796">
        <v>612379</v>
      </c>
      <c r="AD35" s="795">
        <v>226798</v>
      </c>
      <c r="AE35" s="797">
        <v>369730</v>
      </c>
      <c r="AF35" s="797">
        <v>60810</v>
      </c>
      <c r="AG35" s="798">
        <v>60747</v>
      </c>
      <c r="AH35" s="795">
        <v>287608</v>
      </c>
      <c r="AI35" s="796">
        <v>430477</v>
      </c>
      <c r="AJ35" s="804">
        <v>0.48638053990796898</v>
      </c>
      <c r="AK35" s="805">
        <v>0.702958461998207</v>
      </c>
      <c r="AL35" s="805">
        <v>0.383543342640148</v>
      </c>
      <c r="AM35" s="805">
        <v>0.60376008974834205</v>
      </c>
      <c r="AN35" s="805">
        <v>0.21143361798002799</v>
      </c>
      <c r="AO35" s="805">
        <v>0.141115553211902</v>
      </c>
      <c r="AP35" s="805">
        <v>0.23970824743837099</v>
      </c>
      <c r="AQ35" s="806">
        <v>5.8827948051778399E-2</v>
      </c>
      <c r="AR35" s="795">
        <v>3579</v>
      </c>
      <c r="AS35" s="797">
        <v>6973</v>
      </c>
      <c r="AT35" s="797">
        <v>26112</v>
      </c>
      <c r="AU35" s="797">
        <v>61295</v>
      </c>
      <c r="AV35" s="797">
        <v>235386</v>
      </c>
      <c r="AW35" s="797">
        <v>348025</v>
      </c>
      <c r="AX35" s="797">
        <v>2784</v>
      </c>
      <c r="AY35" s="797">
        <v>2939</v>
      </c>
      <c r="AZ35" s="797">
        <v>0</v>
      </c>
      <c r="BA35" s="799">
        <v>0</v>
      </c>
      <c r="BB35" s="795">
        <v>2443880</v>
      </c>
      <c r="BC35" s="796">
        <v>2463354</v>
      </c>
      <c r="BD35" s="795">
        <v>1029493</v>
      </c>
      <c r="BE35" s="797">
        <v>1611644</v>
      </c>
      <c r="BF35" s="797">
        <v>215274</v>
      </c>
      <c r="BG35" s="798">
        <v>224233</v>
      </c>
      <c r="BH35" s="795">
        <v>1244767</v>
      </c>
      <c r="BI35" s="796">
        <v>1835877</v>
      </c>
      <c r="BJ35" s="804">
        <v>0.50934047498240498</v>
      </c>
      <c r="BK35" s="805">
        <v>0.74527534410401397</v>
      </c>
      <c r="BL35" s="805">
        <v>0.42125349853511601</v>
      </c>
      <c r="BM35" s="805">
        <v>0.65424782633758705</v>
      </c>
      <c r="BN35" s="805">
        <v>0.17294320945205</v>
      </c>
      <c r="BO35" s="805">
        <v>0.12213944616115301</v>
      </c>
      <c r="BP35" s="805">
        <v>0.25637879110267298</v>
      </c>
      <c r="BQ35" s="806">
        <v>6.9109839673875503E-2</v>
      </c>
      <c r="BR35" s="795">
        <v>11892</v>
      </c>
      <c r="BS35" s="797">
        <v>19913</v>
      </c>
      <c r="BT35" s="797">
        <v>108456</v>
      </c>
      <c r="BU35" s="797">
        <v>214180</v>
      </c>
      <c r="BV35" s="797">
        <v>1060352</v>
      </c>
      <c r="BW35" s="797">
        <v>1560011</v>
      </c>
      <c r="BX35" s="797">
        <v>10205</v>
      </c>
      <c r="BY35" s="797">
        <v>7653</v>
      </c>
      <c r="BZ35" s="797">
        <v>0</v>
      </c>
      <c r="CA35" s="800">
        <v>0</v>
      </c>
    </row>
    <row r="36" spans="1:79" s="794" customFormat="1" x14ac:dyDescent="0.2">
      <c r="A36" s="287" t="s">
        <v>264</v>
      </c>
      <c r="B36" s="795">
        <v>51859</v>
      </c>
      <c r="C36" s="796">
        <v>54061</v>
      </c>
      <c r="D36" s="795">
        <v>11432</v>
      </c>
      <c r="E36" s="797">
        <v>31772</v>
      </c>
      <c r="F36" s="797">
        <v>4035</v>
      </c>
      <c r="G36" s="798">
        <v>5352</v>
      </c>
      <c r="H36" s="795">
        <v>15467</v>
      </c>
      <c r="I36" s="796">
        <v>37124</v>
      </c>
      <c r="J36" s="804">
        <v>0.29825102682273102</v>
      </c>
      <c r="K36" s="805">
        <v>0.68670575831005698</v>
      </c>
      <c r="L36" s="805">
        <v>0.22044389594863001</v>
      </c>
      <c r="M36" s="805">
        <v>0.58770647971735601</v>
      </c>
      <c r="N36" s="805">
        <v>0.26087799831900199</v>
      </c>
      <c r="O36" s="805">
        <v>0.14416549940739101</v>
      </c>
      <c r="P36" s="805">
        <v>0.262847336045817</v>
      </c>
      <c r="Q36" s="806">
        <v>3.5404450528107097E-2</v>
      </c>
      <c r="R36" s="795">
        <v>629</v>
      </c>
      <c r="S36" s="797">
        <v>663</v>
      </c>
      <c r="T36" s="797">
        <v>1832</v>
      </c>
      <c r="U36" s="797">
        <v>4507</v>
      </c>
      <c r="V36" s="797">
        <v>10067</v>
      </c>
      <c r="W36" s="797">
        <v>29183</v>
      </c>
      <c r="X36" s="797">
        <v>0</v>
      </c>
      <c r="Y36" s="797">
        <v>499</v>
      </c>
      <c r="Z36" s="797">
        <v>0</v>
      </c>
      <c r="AA36" s="799">
        <v>0</v>
      </c>
      <c r="AB36" s="795">
        <v>597914</v>
      </c>
      <c r="AC36" s="796">
        <v>612225</v>
      </c>
      <c r="AD36" s="795">
        <v>234526</v>
      </c>
      <c r="AE36" s="797">
        <v>380094</v>
      </c>
      <c r="AF36" s="797">
        <v>74371</v>
      </c>
      <c r="AG36" s="798">
        <v>46488</v>
      </c>
      <c r="AH36" s="795">
        <v>308897</v>
      </c>
      <c r="AI36" s="796">
        <v>426582</v>
      </c>
      <c r="AJ36" s="804">
        <v>0.51662446438785503</v>
      </c>
      <c r="AK36" s="805">
        <v>0.69677324513046701</v>
      </c>
      <c r="AL36" s="805">
        <v>0.39224035563642901</v>
      </c>
      <c r="AM36" s="805">
        <v>0.62084037731226305</v>
      </c>
      <c r="AN36" s="805">
        <v>0.240763102263861</v>
      </c>
      <c r="AO36" s="805">
        <v>0.108977875297129</v>
      </c>
      <c r="AP36" s="805">
        <v>0.24934020611659899</v>
      </c>
      <c r="AQ36" s="806">
        <v>7.2736330597411095E-2</v>
      </c>
      <c r="AR36" s="795">
        <v>2643</v>
      </c>
      <c r="AS36" s="797">
        <v>5684</v>
      </c>
      <c r="AT36" s="797">
        <v>25306</v>
      </c>
      <c r="AU36" s="797">
        <v>54498</v>
      </c>
      <c r="AV36" s="797">
        <v>251769</v>
      </c>
      <c r="AW36" s="797">
        <v>354887</v>
      </c>
      <c r="AX36" s="797">
        <v>2104</v>
      </c>
      <c r="AY36" s="797">
        <v>2483</v>
      </c>
      <c r="AZ36" s="797">
        <v>0</v>
      </c>
      <c r="BA36" s="799">
        <v>0</v>
      </c>
      <c r="BB36" s="795">
        <v>2516284</v>
      </c>
      <c r="BC36" s="796">
        <v>2574835</v>
      </c>
      <c r="BD36" s="795">
        <v>1098772</v>
      </c>
      <c r="BE36" s="797">
        <v>1697718</v>
      </c>
      <c r="BF36" s="797">
        <v>204183</v>
      </c>
      <c r="BG36" s="798">
        <v>201770</v>
      </c>
      <c r="BH36" s="795">
        <v>1302955</v>
      </c>
      <c r="BI36" s="796">
        <v>1899488</v>
      </c>
      <c r="BJ36" s="804">
        <v>0.51780919800785596</v>
      </c>
      <c r="BK36" s="805">
        <v>0.737712513617377</v>
      </c>
      <c r="BL36" s="805">
        <v>0.43666454184026898</v>
      </c>
      <c r="BM36" s="805">
        <v>0.65935021079020595</v>
      </c>
      <c r="BN36" s="805">
        <v>0.15670763763905901</v>
      </c>
      <c r="BO36" s="805">
        <v>0.106223361242609</v>
      </c>
      <c r="BP36" s="805">
        <v>0.24709531992414199</v>
      </c>
      <c r="BQ36" s="806">
        <v>9.0766981185202197E-2</v>
      </c>
      <c r="BR36" s="795">
        <v>13633</v>
      </c>
      <c r="BS36" s="797">
        <v>21838</v>
      </c>
      <c r="BT36" s="797">
        <v>111830</v>
      </c>
      <c r="BU36" s="797">
        <v>242632</v>
      </c>
      <c r="BV36" s="797">
        <v>1100494</v>
      </c>
      <c r="BW36" s="797">
        <v>1597745</v>
      </c>
      <c r="BX36" s="797">
        <v>7129</v>
      </c>
      <c r="BY36" s="797">
        <v>6233</v>
      </c>
      <c r="BZ36" s="797">
        <v>0</v>
      </c>
      <c r="CA36" s="800">
        <v>0</v>
      </c>
    </row>
    <row r="37" spans="1:79" s="794" customFormat="1" x14ac:dyDescent="0.2">
      <c r="A37" s="287" t="s">
        <v>265</v>
      </c>
      <c r="B37" s="795">
        <v>46451</v>
      </c>
      <c r="C37" s="796">
        <v>56624</v>
      </c>
      <c r="D37" s="795">
        <v>13426</v>
      </c>
      <c r="E37" s="797">
        <v>34728</v>
      </c>
      <c r="F37" s="797">
        <v>4725</v>
      </c>
      <c r="G37" s="798">
        <v>5837</v>
      </c>
      <c r="H37" s="795">
        <v>18151</v>
      </c>
      <c r="I37" s="796">
        <v>40565</v>
      </c>
      <c r="J37" s="804">
        <v>0.39075585025080201</v>
      </c>
      <c r="K37" s="805">
        <v>0.71639234246962402</v>
      </c>
      <c r="L37" s="805">
        <v>0.28903575811069698</v>
      </c>
      <c r="M37" s="805">
        <v>0.61330884430630095</v>
      </c>
      <c r="N37" s="805">
        <v>0.26031623602005399</v>
      </c>
      <c r="O37" s="805">
        <v>0.14389251818069801</v>
      </c>
      <c r="P37" s="805">
        <v>0.26709866310736002</v>
      </c>
      <c r="Q37" s="806">
        <v>4.7488697372138997E-2</v>
      </c>
      <c r="R37" s="795">
        <v>0</v>
      </c>
      <c r="S37" s="797">
        <v>204</v>
      </c>
      <c r="T37" s="797">
        <v>3259</v>
      </c>
      <c r="U37" s="797">
        <v>7234</v>
      </c>
      <c r="V37" s="797">
        <v>11397</v>
      </c>
      <c r="W37" s="797">
        <v>30053</v>
      </c>
      <c r="X37" s="797">
        <v>0</v>
      </c>
      <c r="Y37" s="797">
        <v>0</v>
      </c>
      <c r="Z37" s="797">
        <v>0</v>
      </c>
      <c r="AA37" s="799">
        <v>0</v>
      </c>
      <c r="AB37" s="795">
        <v>594313</v>
      </c>
      <c r="AC37" s="796">
        <v>620600</v>
      </c>
      <c r="AD37" s="795">
        <v>244969</v>
      </c>
      <c r="AE37" s="797">
        <v>391425</v>
      </c>
      <c r="AF37" s="797">
        <v>57759</v>
      </c>
      <c r="AG37" s="798">
        <v>60740</v>
      </c>
      <c r="AH37" s="795">
        <v>302728</v>
      </c>
      <c r="AI37" s="796">
        <v>452165</v>
      </c>
      <c r="AJ37" s="804">
        <v>0.50937468976785005</v>
      </c>
      <c r="AK37" s="805">
        <v>0.72859329680953899</v>
      </c>
      <c r="AL37" s="805">
        <v>0.412188526921</v>
      </c>
      <c r="AM37" s="805">
        <v>0.63072027070576897</v>
      </c>
      <c r="AN37" s="805">
        <v>0.19079503712904</v>
      </c>
      <c r="AO37" s="805">
        <v>0.13433149403425701</v>
      </c>
      <c r="AP37" s="805">
        <v>0.24153434301453899</v>
      </c>
      <c r="AQ37" s="806">
        <v>7.2484692233322601E-2</v>
      </c>
      <c r="AR37" s="795">
        <v>3028</v>
      </c>
      <c r="AS37" s="797">
        <v>2449</v>
      </c>
      <c r="AT37" s="797">
        <v>30610</v>
      </c>
      <c r="AU37" s="797">
        <v>54550</v>
      </c>
      <c r="AV37" s="797">
        <v>248610</v>
      </c>
      <c r="AW37" s="797">
        <v>381376</v>
      </c>
      <c r="AX37" s="797">
        <v>867</v>
      </c>
      <c r="AY37" s="797">
        <v>1669</v>
      </c>
      <c r="AZ37" s="797">
        <v>0</v>
      </c>
      <c r="BA37" s="799">
        <v>0</v>
      </c>
      <c r="BB37" s="795">
        <v>2616939</v>
      </c>
      <c r="BC37" s="796">
        <v>2610779</v>
      </c>
      <c r="BD37" s="795">
        <v>1073231</v>
      </c>
      <c r="BE37" s="797">
        <v>1710050</v>
      </c>
      <c r="BF37" s="797">
        <v>215481</v>
      </c>
      <c r="BG37" s="798">
        <v>233682</v>
      </c>
      <c r="BH37" s="795">
        <v>1288712</v>
      </c>
      <c r="BI37" s="796">
        <v>1943732</v>
      </c>
      <c r="BJ37" s="804">
        <v>0.49245014881890598</v>
      </c>
      <c r="BK37" s="805">
        <v>0.74450269440653505</v>
      </c>
      <c r="BL37" s="805">
        <v>0.41010929181001199</v>
      </c>
      <c r="BM37" s="805">
        <v>0.65499607588386499</v>
      </c>
      <c r="BN37" s="805">
        <v>0.16720648213099601</v>
      </c>
      <c r="BO37" s="805">
        <v>0.12022336412633</v>
      </c>
      <c r="BP37" s="805">
        <v>0.25898502028515002</v>
      </c>
      <c r="BQ37" s="806">
        <v>8.42763788126073E-2</v>
      </c>
      <c r="BR37" s="795">
        <v>8121</v>
      </c>
      <c r="BS37" s="797">
        <v>14736</v>
      </c>
      <c r="BT37" s="797">
        <v>133122</v>
      </c>
      <c r="BU37" s="797">
        <v>230414</v>
      </c>
      <c r="BV37" s="797">
        <v>1078240</v>
      </c>
      <c r="BW37" s="797">
        <v>1642313</v>
      </c>
      <c r="BX37" s="797">
        <v>12154</v>
      </c>
      <c r="BY37" s="797">
        <v>7291</v>
      </c>
      <c r="BZ37" s="797">
        <v>0</v>
      </c>
      <c r="CA37" s="800">
        <v>0</v>
      </c>
    </row>
    <row r="38" spans="1:79" s="794" customFormat="1" x14ac:dyDescent="0.2">
      <c r="A38" s="287" t="s">
        <v>266</v>
      </c>
      <c r="B38" s="795">
        <v>49356</v>
      </c>
      <c r="C38" s="796">
        <v>53175</v>
      </c>
      <c r="D38" s="795">
        <v>15340</v>
      </c>
      <c r="E38" s="797">
        <v>29923</v>
      </c>
      <c r="F38" s="797">
        <v>7441</v>
      </c>
      <c r="G38" s="798">
        <v>5378</v>
      </c>
      <c r="H38" s="795">
        <v>22781</v>
      </c>
      <c r="I38" s="796">
        <v>35301</v>
      </c>
      <c r="J38" s="804">
        <v>0.46156495664154301</v>
      </c>
      <c r="K38" s="805">
        <v>0.663864598025388</v>
      </c>
      <c r="L38" s="805">
        <v>0.31080314450117502</v>
      </c>
      <c r="M38" s="805">
        <v>0.56272684532204997</v>
      </c>
      <c r="N38" s="805">
        <v>0.32663184232474402</v>
      </c>
      <c r="O38" s="805">
        <v>0.15234695900966</v>
      </c>
      <c r="P38" s="805">
        <v>0.21780533268498301</v>
      </c>
      <c r="Q38" s="806">
        <v>6.8340385519510993E-2</v>
      </c>
      <c r="R38" s="795">
        <v>0</v>
      </c>
      <c r="S38" s="797">
        <v>348</v>
      </c>
      <c r="T38" s="797">
        <v>3138</v>
      </c>
      <c r="U38" s="797">
        <v>6191</v>
      </c>
      <c r="V38" s="797">
        <v>15485</v>
      </c>
      <c r="W38" s="797">
        <v>26672</v>
      </c>
      <c r="X38" s="797">
        <v>0</v>
      </c>
      <c r="Y38" s="797">
        <v>0</v>
      </c>
      <c r="Z38" s="797">
        <v>0</v>
      </c>
      <c r="AA38" s="799">
        <v>0</v>
      </c>
      <c r="AB38" s="795">
        <v>612285</v>
      </c>
      <c r="AC38" s="796">
        <v>627515</v>
      </c>
      <c r="AD38" s="795">
        <v>265324</v>
      </c>
      <c r="AE38" s="797">
        <v>379008</v>
      </c>
      <c r="AF38" s="797">
        <v>63830</v>
      </c>
      <c r="AG38" s="798">
        <v>67560</v>
      </c>
      <c r="AH38" s="795">
        <v>329154</v>
      </c>
      <c r="AI38" s="796">
        <v>446568</v>
      </c>
      <c r="AJ38" s="804">
        <v>0.53758298831426499</v>
      </c>
      <c r="AK38" s="805">
        <v>0.711645139956814</v>
      </c>
      <c r="AL38" s="805">
        <v>0.43333414994651198</v>
      </c>
      <c r="AM38" s="805">
        <v>0.60398237492330897</v>
      </c>
      <c r="AN38" s="805">
        <v>0.19392138634195499</v>
      </c>
      <c r="AO38" s="805">
        <v>0.15128714999731299</v>
      </c>
      <c r="AP38" s="805">
        <v>0.21549115199621099</v>
      </c>
      <c r="AQ38" s="806">
        <v>6.7650972486713506E-2</v>
      </c>
      <c r="AR38" s="795">
        <v>3626</v>
      </c>
      <c r="AS38" s="797">
        <v>6723</v>
      </c>
      <c r="AT38" s="797">
        <v>33585</v>
      </c>
      <c r="AU38" s="797">
        <v>60425</v>
      </c>
      <c r="AV38" s="797">
        <v>262822</v>
      </c>
      <c r="AW38" s="797">
        <v>359643</v>
      </c>
      <c r="AX38" s="797">
        <v>4222</v>
      </c>
      <c r="AY38" s="797">
        <v>1968</v>
      </c>
      <c r="AZ38" s="797">
        <v>0</v>
      </c>
      <c r="BA38" s="799">
        <v>0</v>
      </c>
      <c r="BB38" s="795">
        <v>2625375</v>
      </c>
      <c r="BC38" s="796">
        <v>2637432</v>
      </c>
      <c r="BD38" s="795">
        <v>1089338</v>
      </c>
      <c r="BE38" s="797">
        <v>1659487</v>
      </c>
      <c r="BF38" s="797">
        <v>214021</v>
      </c>
      <c r="BG38" s="798">
        <v>252089</v>
      </c>
      <c r="BH38" s="795">
        <v>1303359</v>
      </c>
      <c r="BI38" s="796">
        <v>1911576</v>
      </c>
      <c r="BJ38" s="804">
        <v>0.496446793315241</v>
      </c>
      <c r="BK38" s="805">
        <v>0.72478683810615796</v>
      </c>
      <c r="BL38" s="805">
        <v>0.41492662952911502</v>
      </c>
      <c r="BM38" s="805">
        <v>0.62920560605922704</v>
      </c>
      <c r="BN38" s="805">
        <v>0.16420725218454801</v>
      </c>
      <c r="BO38" s="805">
        <v>0.131874955534072</v>
      </c>
      <c r="BP38" s="805">
        <v>0.26390363281436002</v>
      </c>
      <c r="BQ38" s="806">
        <v>8.6621380191034297E-2</v>
      </c>
      <c r="BR38" s="795">
        <v>13071</v>
      </c>
      <c r="BS38" s="797">
        <v>22956</v>
      </c>
      <c r="BT38" s="797">
        <v>131508</v>
      </c>
      <c r="BU38" s="797">
        <v>233707</v>
      </c>
      <c r="BV38" s="797">
        <v>1081629</v>
      </c>
      <c r="BW38" s="797">
        <v>1594004</v>
      </c>
      <c r="BX38" s="797">
        <v>9480</v>
      </c>
      <c r="BY38" s="797">
        <v>10275</v>
      </c>
      <c r="BZ38" s="797">
        <v>0</v>
      </c>
      <c r="CA38" s="800">
        <v>0</v>
      </c>
    </row>
    <row r="39" spans="1:79" s="794" customFormat="1" x14ac:dyDescent="0.2">
      <c r="A39" s="287" t="s">
        <v>267</v>
      </c>
      <c r="B39" s="795">
        <v>54056</v>
      </c>
      <c r="C39" s="796">
        <v>55819</v>
      </c>
      <c r="D39" s="795">
        <v>18200</v>
      </c>
      <c r="E39" s="797">
        <v>34469</v>
      </c>
      <c r="F39" s="797">
        <v>6816</v>
      </c>
      <c r="G39" s="798">
        <v>3529</v>
      </c>
      <c r="H39" s="795">
        <v>25016</v>
      </c>
      <c r="I39" s="796">
        <v>37998</v>
      </c>
      <c r="J39" s="804">
        <v>0.46277933994376202</v>
      </c>
      <c r="K39" s="805">
        <v>0.68073595012451005</v>
      </c>
      <c r="L39" s="805">
        <v>0.33668787923634702</v>
      </c>
      <c r="M39" s="805">
        <v>0.61751374979845597</v>
      </c>
      <c r="N39" s="805">
        <v>0.27246562200191898</v>
      </c>
      <c r="O39" s="805">
        <v>9.2873309121532702E-2</v>
      </c>
      <c r="P39" s="805">
        <v>0.226209856445168</v>
      </c>
      <c r="Q39" s="806">
        <v>4.6005840305272397E-2</v>
      </c>
      <c r="R39" s="795">
        <v>371</v>
      </c>
      <c r="S39" s="797">
        <v>301</v>
      </c>
      <c r="T39" s="797">
        <v>1200</v>
      </c>
      <c r="U39" s="797">
        <v>5956</v>
      </c>
      <c r="V39" s="797">
        <v>19133</v>
      </c>
      <c r="W39" s="797">
        <v>29460</v>
      </c>
      <c r="X39" s="797">
        <v>0</v>
      </c>
      <c r="Y39" s="797">
        <v>0</v>
      </c>
      <c r="Z39" s="797">
        <v>0</v>
      </c>
      <c r="AA39" s="799">
        <v>0</v>
      </c>
      <c r="AB39" s="795">
        <v>606722</v>
      </c>
      <c r="AC39" s="796">
        <v>610297</v>
      </c>
      <c r="AD39" s="795">
        <v>248965</v>
      </c>
      <c r="AE39" s="797">
        <v>366194</v>
      </c>
      <c r="AF39" s="797">
        <v>67519</v>
      </c>
      <c r="AG39" s="798">
        <v>72219</v>
      </c>
      <c r="AH39" s="795">
        <v>316484</v>
      </c>
      <c r="AI39" s="796">
        <v>438413</v>
      </c>
      <c r="AJ39" s="804">
        <v>0.52162934589482501</v>
      </c>
      <c r="AK39" s="805">
        <v>0.71836007714276795</v>
      </c>
      <c r="AL39" s="805">
        <v>0.41034444111141499</v>
      </c>
      <c r="AM39" s="805">
        <v>0.60002588903435505</v>
      </c>
      <c r="AN39" s="805">
        <v>0.21334095878464601</v>
      </c>
      <c r="AO39" s="805">
        <v>0.164728235704689</v>
      </c>
      <c r="AP39" s="805">
        <v>0.21700218551494799</v>
      </c>
      <c r="AQ39" s="806">
        <v>5.3403506817172597E-2</v>
      </c>
      <c r="AR39" s="795">
        <v>5936</v>
      </c>
      <c r="AS39" s="797">
        <v>5579</v>
      </c>
      <c r="AT39" s="797">
        <v>32266</v>
      </c>
      <c r="AU39" s="797">
        <v>64257</v>
      </c>
      <c r="AV39" s="797">
        <v>252768</v>
      </c>
      <c r="AW39" s="797">
        <v>350521</v>
      </c>
      <c r="AX39" s="797">
        <v>1501</v>
      </c>
      <c r="AY39" s="797">
        <v>2251</v>
      </c>
      <c r="AZ39" s="797">
        <v>0</v>
      </c>
      <c r="BA39" s="799">
        <v>0</v>
      </c>
      <c r="BB39" s="795">
        <v>2609689</v>
      </c>
      <c r="BC39" s="796">
        <v>2635423</v>
      </c>
      <c r="BD39" s="795">
        <v>1079881</v>
      </c>
      <c r="BE39" s="797">
        <v>1623809</v>
      </c>
      <c r="BF39" s="797">
        <v>220455</v>
      </c>
      <c r="BG39" s="798">
        <v>266374</v>
      </c>
      <c r="BH39" s="795">
        <v>1300336</v>
      </c>
      <c r="BI39" s="796">
        <v>1890183</v>
      </c>
      <c r="BJ39" s="804">
        <v>0.49827239950814101</v>
      </c>
      <c r="BK39" s="805">
        <v>0.71722186533243404</v>
      </c>
      <c r="BL39" s="805">
        <v>0.41379681640226101</v>
      </c>
      <c r="BM39" s="805">
        <v>0.61614738886319198</v>
      </c>
      <c r="BN39" s="805">
        <v>0.16953695044973</v>
      </c>
      <c r="BO39" s="805">
        <v>0.140924979221589</v>
      </c>
      <c r="BP39" s="805">
        <v>0.25597341292391501</v>
      </c>
      <c r="BQ39" s="806">
        <v>7.3505088177495598E-2</v>
      </c>
      <c r="BR39" s="795">
        <v>9905</v>
      </c>
      <c r="BS39" s="797">
        <v>23382</v>
      </c>
      <c r="BT39" s="797">
        <v>112174</v>
      </c>
      <c r="BU39" s="797">
        <v>231098</v>
      </c>
      <c r="BV39" s="797">
        <v>1105790</v>
      </c>
      <c r="BW39" s="797">
        <v>1583253</v>
      </c>
      <c r="BX39" s="797">
        <v>13214</v>
      </c>
      <c r="BY39" s="797">
        <v>14884</v>
      </c>
      <c r="BZ39" s="797">
        <v>0</v>
      </c>
      <c r="CA39" s="800">
        <v>0</v>
      </c>
    </row>
    <row r="40" spans="1:79" s="794" customFormat="1" x14ac:dyDescent="0.2">
      <c r="A40" s="287" t="s">
        <v>268</v>
      </c>
      <c r="B40" s="795">
        <v>49918</v>
      </c>
      <c r="C40" s="796">
        <v>58856</v>
      </c>
      <c r="D40" s="795">
        <v>17049</v>
      </c>
      <c r="E40" s="797">
        <v>35656</v>
      </c>
      <c r="F40" s="797">
        <v>4153</v>
      </c>
      <c r="G40" s="798">
        <v>5393</v>
      </c>
      <c r="H40" s="795">
        <v>21202</v>
      </c>
      <c r="I40" s="796">
        <v>41049</v>
      </c>
      <c r="J40" s="804">
        <v>0.42473656797147302</v>
      </c>
      <c r="K40" s="805">
        <v>0.69744800869919799</v>
      </c>
      <c r="L40" s="805">
        <v>0.34154012580632198</v>
      </c>
      <c r="M40" s="805">
        <v>0.60581758869104296</v>
      </c>
      <c r="N40" s="805">
        <v>0.195877747382322</v>
      </c>
      <c r="O40" s="805">
        <v>0.13137957075689999</v>
      </c>
      <c r="P40" s="805">
        <v>0.26275091149485202</v>
      </c>
      <c r="Q40" s="806">
        <v>5.0377191790131899E-2</v>
      </c>
      <c r="R40" s="795">
        <v>0</v>
      </c>
      <c r="S40" s="797">
        <v>0</v>
      </c>
      <c r="T40" s="797">
        <v>1256</v>
      </c>
      <c r="U40" s="797">
        <v>6561</v>
      </c>
      <c r="V40" s="797">
        <v>16691</v>
      </c>
      <c r="W40" s="797">
        <v>30947</v>
      </c>
      <c r="X40" s="797">
        <v>368</v>
      </c>
      <c r="Y40" s="797">
        <v>955</v>
      </c>
      <c r="Z40" s="797">
        <v>0</v>
      </c>
      <c r="AA40" s="799">
        <v>0</v>
      </c>
      <c r="AB40" s="795">
        <v>607581</v>
      </c>
      <c r="AC40" s="796">
        <v>622718</v>
      </c>
      <c r="AD40" s="795">
        <v>244233</v>
      </c>
      <c r="AE40" s="797">
        <v>382289</v>
      </c>
      <c r="AF40" s="797">
        <v>62465</v>
      </c>
      <c r="AG40" s="798">
        <v>66796</v>
      </c>
      <c r="AH40" s="795">
        <v>306698</v>
      </c>
      <c r="AI40" s="796">
        <v>449085</v>
      </c>
      <c r="AJ40" s="804">
        <v>0.50478537018109504</v>
      </c>
      <c r="AK40" s="805">
        <v>0.72116913273745098</v>
      </c>
      <c r="AL40" s="805">
        <v>0.40197603282525302</v>
      </c>
      <c r="AM40" s="805">
        <v>0.61390388586808198</v>
      </c>
      <c r="AN40" s="805">
        <v>0.20366940769095301</v>
      </c>
      <c r="AO40" s="805">
        <v>0.14873798946747299</v>
      </c>
      <c r="AP40" s="805">
        <v>0.23935080260903499</v>
      </c>
      <c r="AQ40" s="806">
        <v>6.5100093461245706E-2</v>
      </c>
      <c r="AR40" s="795">
        <v>4295</v>
      </c>
      <c r="AS40" s="797">
        <v>6730</v>
      </c>
      <c r="AT40" s="797">
        <v>34217</v>
      </c>
      <c r="AU40" s="797">
        <v>69021</v>
      </c>
      <c r="AV40" s="797">
        <v>243904</v>
      </c>
      <c r="AW40" s="797">
        <v>354528</v>
      </c>
      <c r="AX40" s="797">
        <v>3631</v>
      </c>
      <c r="AY40" s="797">
        <v>5912</v>
      </c>
      <c r="AZ40" s="797">
        <v>0</v>
      </c>
      <c r="BA40" s="799">
        <v>0</v>
      </c>
      <c r="BB40" s="795">
        <v>2604290</v>
      </c>
      <c r="BC40" s="796">
        <v>2707765</v>
      </c>
      <c r="BD40" s="795">
        <v>1109835</v>
      </c>
      <c r="BE40" s="797">
        <v>1728687</v>
      </c>
      <c r="BF40" s="797">
        <v>209905</v>
      </c>
      <c r="BG40" s="798">
        <v>226306</v>
      </c>
      <c r="BH40" s="795">
        <v>1319740</v>
      </c>
      <c r="BI40" s="796">
        <v>1954993</v>
      </c>
      <c r="BJ40" s="804">
        <v>0.50675616002826096</v>
      </c>
      <c r="BK40" s="805">
        <v>0.72199507712079902</v>
      </c>
      <c r="BL40" s="805">
        <v>0.42615645723018603</v>
      </c>
      <c r="BM40" s="805">
        <v>0.63841840041510201</v>
      </c>
      <c r="BN40" s="805">
        <v>0.15905026747692699</v>
      </c>
      <c r="BO40" s="805">
        <v>0.11575795923566</v>
      </c>
      <c r="BP40" s="805">
        <v>0.26753779341010397</v>
      </c>
      <c r="BQ40" s="806">
        <v>9.2814923008459005E-2</v>
      </c>
      <c r="BR40" s="795">
        <v>8782</v>
      </c>
      <c r="BS40" s="797">
        <v>20222</v>
      </c>
      <c r="BT40" s="797">
        <v>132277</v>
      </c>
      <c r="BU40" s="797">
        <v>236694</v>
      </c>
      <c r="BV40" s="797">
        <v>1111643</v>
      </c>
      <c r="BW40" s="797">
        <v>1646907</v>
      </c>
      <c r="BX40" s="797">
        <v>17418</v>
      </c>
      <c r="BY40" s="797">
        <v>12517</v>
      </c>
      <c r="BZ40" s="797">
        <v>0</v>
      </c>
      <c r="CA40" s="800">
        <v>0</v>
      </c>
    </row>
    <row r="41" spans="1:79" s="794" customFormat="1" x14ac:dyDescent="0.2">
      <c r="A41" s="287" t="s">
        <v>269</v>
      </c>
      <c r="B41" s="795">
        <v>45838</v>
      </c>
      <c r="C41" s="796">
        <v>57460</v>
      </c>
      <c r="D41" s="795">
        <v>13497</v>
      </c>
      <c r="E41" s="797">
        <v>30182</v>
      </c>
      <c r="F41" s="797">
        <v>3429</v>
      </c>
      <c r="G41" s="798">
        <v>6011</v>
      </c>
      <c r="H41" s="795">
        <v>16926</v>
      </c>
      <c r="I41" s="796">
        <v>36193</v>
      </c>
      <c r="J41" s="804">
        <v>0.36925694838343698</v>
      </c>
      <c r="K41" s="805">
        <v>0.62988165680473396</v>
      </c>
      <c r="L41" s="805">
        <v>0.29445001963436501</v>
      </c>
      <c r="M41" s="805">
        <v>0.52526975287156297</v>
      </c>
      <c r="N41" s="805">
        <v>0.20258773484579901</v>
      </c>
      <c r="O41" s="805">
        <v>0.16608183902964699</v>
      </c>
      <c r="P41" s="805">
        <v>0.29645708800558501</v>
      </c>
      <c r="Q41" s="806">
        <v>0.12648799164636301</v>
      </c>
      <c r="R41" s="795">
        <v>0</v>
      </c>
      <c r="S41" s="797">
        <v>0</v>
      </c>
      <c r="T41" s="797">
        <v>1538</v>
      </c>
      <c r="U41" s="797">
        <v>3432</v>
      </c>
      <c r="V41" s="797">
        <v>12830</v>
      </c>
      <c r="W41" s="797">
        <v>30323</v>
      </c>
      <c r="X41" s="797">
        <v>0</v>
      </c>
      <c r="Y41" s="797">
        <v>559</v>
      </c>
      <c r="Z41" s="797">
        <v>0</v>
      </c>
      <c r="AA41" s="799">
        <v>0</v>
      </c>
      <c r="AB41" s="795">
        <v>601854</v>
      </c>
      <c r="AC41" s="796">
        <v>619974</v>
      </c>
      <c r="AD41" s="795">
        <v>237184</v>
      </c>
      <c r="AE41" s="797">
        <v>369090</v>
      </c>
      <c r="AF41" s="797">
        <v>54786</v>
      </c>
      <c r="AG41" s="798">
        <v>62839</v>
      </c>
      <c r="AH41" s="795">
        <v>291970</v>
      </c>
      <c r="AI41" s="796">
        <v>431929</v>
      </c>
      <c r="AJ41" s="804">
        <v>0.48511765311853</v>
      </c>
      <c r="AK41" s="805">
        <v>0.69668889340520701</v>
      </c>
      <c r="AL41" s="805">
        <v>0.39408893186719701</v>
      </c>
      <c r="AM41" s="805">
        <v>0.595331417123944</v>
      </c>
      <c r="AN41" s="805">
        <v>0.18764256601705701</v>
      </c>
      <c r="AO41" s="805">
        <v>0.14548455880480399</v>
      </c>
      <c r="AP41" s="805">
        <v>0.23345362828858801</v>
      </c>
      <c r="AQ41" s="806">
        <v>8.5774564739811696E-2</v>
      </c>
      <c r="AR41" s="795">
        <v>2732</v>
      </c>
      <c r="AS41" s="797">
        <v>4356</v>
      </c>
      <c r="AT41" s="797">
        <v>27682</v>
      </c>
      <c r="AU41" s="797">
        <v>54885</v>
      </c>
      <c r="AV41" s="797">
        <v>241918</v>
      </c>
      <c r="AW41" s="797">
        <v>357843</v>
      </c>
      <c r="AX41" s="797">
        <v>3569</v>
      </c>
      <c r="AY41" s="797">
        <v>3598</v>
      </c>
      <c r="AZ41" s="797">
        <v>0</v>
      </c>
      <c r="BA41" s="799">
        <v>0</v>
      </c>
      <c r="BB41" s="795">
        <v>2542206</v>
      </c>
      <c r="BC41" s="796">
        <v>2632929</v>
      </c>
      <c r="BD41" s="795">
        <v>1022881</v>
      </c>
      <c r="BE41" s="797">
        <v>1637481</v>
      </c>
      <c r="BF41" s="797">
        <v>189697</v>
      </c>
      <c r="BG41" s="798">
        <v>232683</v>
      </c>
      <c r="BH41" s="795">
        <v>1212578</v>
      </c>
      <c r="BI41" s="796">
        <v>1870164</v>
      </c>
      <c r="BJ41" s="804">
        <v>0.47697865554561703</v>
      </c>
      <c r="BK41" s="805">
        <v>0.71029792295956296</v>
      </c>
      <c r="BL41" s="805">
        <v>0.40235960421775402</v>
      </c>
      <c r="BM41" s="805">
        <v>0.62192372069280999</v>
      </c>
      <c r="BN41" s="805">
        <v>0.15644107018270201</v>
      </c>
      <c r="BO41" s="805">
        <v>0.124418500195705</v>
      </c>
      <c r="BP41" s="805">
        <v>0.28121953925055598</v>
      </c>
      <c r="BQ41" s="806">
        <v>0.101710300581596</v>
      </c>
      <c r="BR41" s="795">
        <v>7837</v>
      </c>
      <c r="BS41" s="797">
        <v>23888</v>
      </c>
      <c r="BT41" s="797">
        <v>108283</v>
      </c>
      <c r="BU41" s="797">
        <v>229198</v>
      </c>
      <c r="BV41" s="797">
        <v>1037033</v>
      </c>
      <c r="BW41" s="797">
        <v>1567038</v>
      </c>
      <c r="BX41" s="797">
        <v>11737</v>
      </c>
      <c r="BY41" s="797">
        <v>7353</v>
      </c>
      <c r="BZ41" s="797">
        <v>0</v>
      </c>
      <c r="CA41" s="800">
        <v>0</v>
      </c>
    </row>
    <row r="42" spans="1:79" s="794" customFormat="1" x14ac:dyDescent="0.2">
      <c r="A42" s="287" t="s">
        <v>270</v>
      </c>
      <c r="B42" s="795">
        <v>51385</v>
      </c>
      <c r="C42" s="796">
        <v>53756</v>
      </c>
      <c r="D42" s="795">
        <v>15426</v>
      </c>
      <c r="E42" s="797">
        <v>30833</v>
      </c>
      <c r="F42" s="797">
        <v>4142</v>
      </c>
      <c r="G42" s="798">
        <v>4849</v>
      </c>
      <c r="H42" s="795">
        <v>19568</v>
      </c>
      <c r="I42" s="796">
        <v>35682</v>
      </c>
      <c r="J42" s="804">
        <v>0.38081152087185</v>
      </c>
      <c r="K42" s="805">
        <v>0.66377706674603798</v>
      </c>
      <c r="L42" s="805">
        <v>0.30020433978787597</v>
      </c>
      <c r="M42" s="805">
        <v>0.57357318252846201</v>
      </c>
      <c r="N42" s="805">
        <v>0.21167211774325401</v>
      </c>
      <c r="O42" s="805">
        <v>0.135894848943445</v>
      </c>
      <c r="P42" s="805">
        <v>0.28360416463948601</v>
      </c>
      <c r="Q42" s="806">
        <v>8.8473844780117605E-2</v>
      </c>
      <c r="R42" s="795">
        <v>0</v>
      </c>
      <c r="S42" s="797">
        <v>0</v>
      </c>
      <c r="T42" s="797">
        <v>1379</v>
      </c>
      <c r="U42" s="797">
        <v>4725</v>
      </c>
      <c r="V42" s="797">
        <v>15189</v>
      </c>
      <c r="W42" s="797">
        <v>28118</v>
      </c>
      <c r="X42" s="797">
        <v>0</v>
      </c>
      <c r="Y42" s="797">
        <v>0</v>
      </c>
      <c r="Z42" s="797">
        <v>0</v>
      </c>
      <c r="AA42" s="799">
        <v>0</v>
      </c>
      <c r="AB42" s="795">
        <v>617036</v>
      </c>
      <c r="AC42" s="796">
        <v>615214</v>
      </c>
      <c r="AD42" s="795">
        <v>235739</v>
      </c>
      <c r="AE42" s="797">
        <v>378946</v>
      </c>
      <c r="AF42" s="797">
        <v>61208</v>
      </c>
      <c r="AG42" s="798">
        <v>61452</v>
      </c>
      <c r="AH42" s="795">
        <v>296947</v>
      </c>
      <c r="AI42" s="796">
        <v>440398</v>
      </c>
      <c r="AJ42" s="804">
        <v>0.48124744747470199</v>
      </c>
      <c r="AK42" s="805">
        <v>0.71584521808671497</v>
      </c>
      <c r="AL42" s="805">
        <v>0.38205064210192002</v>
      </c>
      <c r="AM42" s="805">
        <v>0.615958024362254</v>
      </c>
      <c r="AN42" s="805">
        <v>0.20612432521628399</v>
      </c>
      <c r="AO42" s="805">
        <v>0.13953741842605999</v>
      </c>
      <c r="AP42" s="805">
        <v>0.21013846841999501</v>
      </c>
      <c r="AQ42" s="806">
        <v>5.9985631016199199E-2</v>
      </c>
      <c r="AR42" s="795">
        <v>4158</v>
      </c>
      <c r="AS42" s="797">
        <v>8564</v>
      </c>
      <c r="AT42" s="797">
        <v>26032</v>
      </c>
      <c r="AU42" s="797">
        <v>56635</v>
      </c>
      <c r="AV42" s="797">
        <v>243121</v>
      </c>
      <c r="AW42" s="797">
        <v>359373</v>
      </c>
      <c r="AX42" s="797">
        <v>2267</v>
      </c>
      <c r="AY42" s="797">
        <v>2262</v>
      </c>
      <c r="AZ42" s="797">
        <v>0</v>
      </c>
      <c r="BA42" s="799">
        <v>0</v>
      </c>
      <c r="BB42" s="795">
        <v>2534356</v>
      </c>
      <c r="BC42" s="796">
        <v>2617101</v>
      </c>
      <c r="BD42" s="795">
        <v>991083</v>
      </c>
      <c r="BE42" s="797">
        <v>1622283</v>
      </c>
      <c r="BF42" s="797">
        <v>191818</v>
      </c>
      <c r="BG42" s="798">
        <v>237149</v>
      </c>
      <c r="BH42" s="795">
        <v>1182901</v>
      </c>
      <c r="BI42" s="796">
        <v>1859432</v>
      </c>
      <c r="BJ42" s="804">
        <v>0.46674618719706301</v>
      </c>
      <c r="BK42" s="805">
        <v>0.71049302262312397</v>
      </c>
      <c r="BL42" s="805">
        <v>0.39105910929640503</v>
      </c>
      <c r="BM42" s="805">
        <v>0.61987787250090798</v>
      </c>
      <c r="BN42" s="805">
        <v>0.16215896342973801</v>
      </c>
      <c r="BO42" s="805">
        <v>0.127538409578839</v>
      </c>
      <c r="BP42" s="805">
        <v>0.26693803080545903</v>
      </c>
      <c r="BQ42" s="806">
        <v>9.04370905058689E-2</v>
      </c>
      <c r="BR42" s="795">
        <v>11946</v>
      </c>
      <c r="BS42" s="797">
        <v>19947</v>
      </c>
      <c r="BT42" s="797">
        <v>105166</v>
      </c>
      <c r="BU42" s="797">
        <v>248837</v>
      </c>
      <c r="BV42" s="797">
        <v>1002332</v>
      </c>
      <c r="BW42" s="797">
        <v>1536555</v>
      </c>
      <c r="BX42" s="797">
        <v>10208</v>
      </c>
      <c r="BY42" s="797">
        <v>7770</v>
      </c>
      <c r="BZ42" s="797">
        <v>0</v>
      </c>
      <c r="CA42" s="800">
        <v>0</v>
      </c>
    </row>
    <row r="43" spans="1:79" x14ac:dyDescent="0.2">
      <c r="A43" s="287" t="s">
        <v>271</v>
      </c>
      <c r="B43" s="674" t="e">
        <v>#N/A</v>
      </c>
      <c r="C43" s="675" t="e">
        <v>#N/A</v>
      </c>
      <c r="D43" s="674" t="e">
        <v>#N/A</v>
      </c>
      <c r="E43" s="676" t="e">
        <v>#N/A</v>
      </c>
      <c r="F43" s="677" t="e">
        <v>#N/A</v>
      </c>
      <c r="G43" s="678" t="e">
        <v>#N/A</v>
      </c>
      <c r="H43" s="674" t="e">
        <v>#N/A</v>
      </c>
      <c r="I43" s="675" t="e">
        <v>#N/A</v>
      </c>
      <c r="J43" s="674" t="e">
        <v>#N/A</v>
      </c>
      <c r="K43" s="677" t="e">
        <v>#N/A</v>
      </c>
      <c r="L43" s="677" t="e">
        <v>#N/A</v>
      </c>
      <c r="M43" s="676" t="e">
        <v>#N/A</v>
      </c>
      <c r="N43" s="677" t="e">
        <v>#N/A</v>
      </c>
      <c r="O43" s="676" t="e">
        <v>#N/A</v>
      </c>
      <c r="P43" s="677" t="e">
        <v>#N/A</v>
      </c>
      <c r="Q43" s="675" t="e">
        <v>#N/A</v>
      </c>
      <c r="R43" s="674" t="e">
        <v>#N/A</v>
      </c>
      <c r="S43" s="677" t="e">
        <v>#N/A</v>
      </c>
      <c r="T43" s="677" t="e">
        <v>#N/A</v>
      </c>
      <c r="U43" s="677" t="e">
        <v>#N/A</v>
      </c>
      <c r="V43" s="677" t="e">
        <v>#N/A</v>
      </c>
      <c r="W43" s="677" t="e">
        <v>#N/A</v>
      </c>
      <c r="X43" s="677" t="e">
        <v>#N/A</v>
      </c>
      <c r="Y43" s="677" t="e">
        <v>#N/A</v>
      </c>
      <c r="Z43" s="677" t="e">
        <v>#N/A</v>
      </c>
      <c r="AA43" s="679" t="e">
        <v>#N/A</v>
      </c>
      <c r="AB43" s="674" t="e">
        <v>#N/A</v>
      </c>
      <c r="AC43" s="675" t="e">
        <v>#N/A</v>
      </c>
      <c r="AD43" s="674" t="e">
        <v>#N/A</v>
      </c>
      <c r="AE43" s="676" t="e">
        <v>#N/A</v>
      </c>
      <c r="AF43" s="677" t="e">
        <v>#N/A</v>
      </c>
      <c r="AG43" s="678" t="e">
        <v>#N/A</v>
      </c>
      <c r="AH43" s="674" t="e">
        <v>#N/A</v>
      </c>
      <c r="AI43" s="675" t="e">
        <v>#N/A</v>
      </c>
      <c r="AJ43" s="674" t="e">
        <v>#N/A</v>
      </c>
      <c r="AK43" s="677" t="e">
        <v>#N/A</v>
      </c>
      <c r="AL43" s="677" t="e">
        <v>#N/A</v>
      </c>
      <c r="AM43" s="676" t="e">
        <v>#N/A</v>
      </c>
      <c r="AN43" s="677" t="e">
        <v>#N/A</v>
      </c>
      <c r="AO43" s="676" t="e">
        <v>#N/A</v>
      </c>
      <c r="AP43" s="677" t="e">
        <v>#N/A</v>
      </c>
      <c r="AQ43" s="675" t="e">
        <v>#N/A</v>
      </c>
      <c r="AR43" s="674" t="e">
        <v>#N/A</v>
      </c>
      <c r="AS43" s="677" t="e">
        <v>#N/A</v>
      </c>
      <c r="AT43" s="677" t="e">
        <v>#N/A</v>
      </c>
      <c r="AU43" s="677" t="e">
        <v>#N/A</v>
      </c>
      <c r="AV43" s="677" t="e">
        <v>#N/A</v>
      </c>
      <c r="AW43" s="677" t="e">
        <v>#N/A</v>
      </c>
      <c r="AX43" s="677" t="e">
        <v>#N/A</v>
      </c>
      <c r="AY43" s="677" t="e">
        <v>#N/A</v>
      </c>
      <c r="AZ43" s="677" t="e">
        <v>#N/A</v>
      </c>
      <c r="BA43" s="679" t="e">
        <v>#N/A</v>
      </c>
      <c r="BB43" s="674" t="e">
        <v>#N/A</v>
      </c>
      <c r="BC43" s="675" t="e">
        <v>#N/A</v>
      </c>
      <c r="BD43" s="674" t="e">
        <v>#N/A</v>
      </c>
      <c r="BE43" s="676" t="e">
        <v>#N/A</v>
      </c>
      <c r="BF43" s="677" t="e">
        <v>#N/A</v>
      </c>
      <c r="BG43" s="678" t="e">
        <v>#N/A</v>
      </c>
      <c r="BH43" s="674" t="e">
        <v>#N/A</v>
      </c>
      <c r="BI43" s="675" t="e">
        <v>#N/A</v>
      </c>
      <c r="BJ43" s="674" t="e">
        <v>#N/A</v>
      </c>
      <c r="BK43" s="677" t="e">
        <v>#N/A</v>
      </c>
      <c r="BL43" s="677" t="e">
        <v>#N/A</v>
      </c>
      <c r="BM43" s="676" t="e">
        <v>#N/A</v>
      </c>
      <c r="BN43" s="677" t="e">
        <v>#N/A</v>
      </c>
      <c r="BO43" s="676" t="e">
        <v>#N/A</v>
      </c>
      <c r="BP43" s="677" t="e">
        <v>#N/A</v>
      </c>
      <c r="BQ43" s="675" t="e">
        <v>#N/A</v>
      </c>
      <c r="BR43" s="674" t="e">
        <v>#N/A</v>
      </c>
      <c r="BS43" s="677" t="e">
        <v>#N/A</v>
      </c>
      <c r="BT43" s="677" t="e">
        <v>#N/A</v>
      </c>
      <c r="BU43" s="677" t="e">
        <v>#N/A</v>
      </c>
      <c r="BV43" s="677" t="e">
        <v>#N/A</v>
      </c>
      <c r="BW43" s="677" t="e">
        <v>#N/A</v>
      </c>
      <c r="BX43" s="677" t="e">
        <v>#N/A</v>
      </c>
      <c r="BY43" s="677" t="e">
        <v>#N/A</v>
      </c>
      <c r="BZ43" s="677" t="e">
        <v>#N/A</v>
      </c>
      <c r="CA43" s="680" t="e">
        <v>#N/A</v>
      </c>
    </row>
    <row r="44" spans="1:79" x14ac:dyDescent="0.2">
      <c r="A44" s="287" t="s">
        <v>272</v>
      </c>
      <c r="B44" s="674" t="e">
        <v>#N/A</v>
      </c>
      <c r="C44" s="675" t="e">
        <v>#N/A</v>
      </c>
      <c r="D44" s="674" t="e">
        <v>#N/A</v>
      </c>
      <c r="E44" s="676" t="e">
        <v>#N/A</v>
      </c>
      <c r="F44" s="677" t="e">
        <v>#N/A</v>
      </c>
      <c r="G44" s="678" t="e">
        <v>#N/A</v>
      </c>
      <c r="H44" s="674" t="e">
        <v>#N/A</v>
      </c>
      <c r="I44" s="675" t="e">
        <v>#N/A</v>
      </c>
      <c r="J44" s="674" t="e">
        <v>#N/A</v>
      </c>
      <c r="K44" s="677" t="e">
        <v>#N/A</v>
      </c>
      <c r="L44" s="677" t="e">
        <v>#N/A</v>
      </c>
      <c r="M44" s="676" t="e">
        <v>#N/A</v>
      </c>
      <c r="N44" s="677" t="e">
        <v>#N/A</v>
      </c>
      <c r="O44" s="676" t="e">
        <v>#N/A</v>
      </c>
      <c r="P44" s="677" t="e">
        <v>#N/A</v>
      </c>
      <c r="Q44" s="675" t="e">
        <v>#N/A</v>
      </c>
      <c r="R44" s="674" t="e">
        <v>#N/A</v>
      </c>
      <c r="S44" s="677" t="e">
        <v>#N/A</v>
      </c>
      <c r="T44" s="677" t="e">
        <v>#N/A</v>
      </c>
      <c r="U44" s="677" t="e">
        <v>#N/A</v>
      </c>
      <c r="V44" s="677" t="e">
        <v>#N/A</v>
      </c>
      <c r="W44" s="677" t="e">
        <v>#N/A</v>
      </c>
      <c r="X44" s="677" t="e">
        <v>#N/A</v>
      </c>
      <c r="Y44" s="677" t="e">
        <v>#N/A</v>
      </c>
      <c r="Z44" s="677" t="e">
        <v>#N/A</v>
      </c>
      <c r="AA44" s="679" t="e">
        <v>#N/A</v>
      </c>
      <c r="AB44" s="674" t="e">
        <v>#N/A</v>
      </c>
      <c r="AC44" s="675" t="e">
        <v>#N/A</v>
      </c>
      <c r="AD44" s="674" t="e">
        <v>#N/A</v>
      </c>
      <c r="AE44" s="676" t="e">
        <v>#N/A</v>
      </c>
      <c r="AF44" s="677" t="e">
        <v>#N/A</v>
      </c>
      <c r="AG44" s="678" t="e">
        <v>#N/A</v>
      </c>
      <c r="AH44" s="674" t="e">
        <v>#N/A</v>
      </c>
      <c r="AI44" s="675" t="e">
        <v>#N/A</v>
      </c>
      <c r="AJ44" s="674" t="e">
        <v>#N/A</v>
      </c>
      <c r="AK44" s="677" t="e">
        <v>#N/A</v>
      </c>
      <c r="AL44" s="677" t="e">
        <v>#N/A</v>
      </c>
      <c r="AM44" s="676" t="e">
        <v>#N/A</v>
      </c>
      <c r="AN44" s="677" t="e">
        <v>#N/A</v>
      </c>
      <c r="AO44" s="676" t="e">
        <v>#N/A</v>
      </c>
      <c r="AP44" s="677" t="e">
        <v>#N/A</v>
      </c>
      <c r="AQ44" s="675" t="e">
        <v>#N/A</v>
      </c>
      <c r="AR44" s="674" t="e">
        <v>#N/A</v>
      </c>
      <c r="AS44" s="677" t="e">
        <v>#N/A</v>
      </c>
      <c r="AT44" s="677" t="e">
        <v>#N/A</v>
      </c>
      <c r="AU44" s="677" t="e">
        <v>#N/A</v>
      </c>
      <c r="AV44" s="677" t="e">
        <v>#N/A</v>
      </c>
      <c r="AW44" s="677" t="e">
        <v>#N/A</v>
      </c>
      <c r="AX44" s="677" t="e">
        <v>#N/A</v>
      </c>
      <c r="AY44" s="677" t="e">
        <v>#N/A</v>
      </c>
      <c r="AZ44" s="677" t="e">
        <v>#N/A</v>
      </c>
      <c r="BA44" s="679" t="e">
        <v>#N/A</v>
      </c>
      <c r="BB44" s="674" t="e">
        <v>#N/A</v>
      </c>
      <c r="BC44" s="675" t="e">
        <v>#N/A</v>
      </c>
      <c r="BD44" s="674" t="e">
        <v>#N/A</v>
      </c>
      <c r="BE44" s="676" t="e">
        <v>#N/A</v>
      </c>
      <c r="BF44" s="677" t="e">
        <v>#N/A</v>
      </c>
      <c r="BG44" s="678" t="e">
        <v>#N/A</v>
      </c>
      <c r="BH44" s="674" t="e">
        <v>#N/A</v>
      </c>
      <c r="BI44" s="675" t="e">
        <v>#N/A</v>
      </c>
      <c r="BJ44" s="674" t="e">
        <v>#N/A</v>
      </c>
      <c r="BK44" s="677" t="e">
        <v>#N/A</v>
      </c>
      <c r="BL44" s="677" t="e">
        <v>#N/A</v>
      </c>
      <c r="BM44" s="676" t="e">
        <v>#N/A</v>
      </c>
      <c r="BN44" s="677" t="e">
        <v>#N/A</v>
      </c>
      <c r="BO44" s="676" t="e">
        <v>#N/A</v>
      </c>
      <c r="BP44" s="677" t="e">
        <v>#N/A</v>
      </c>
      <c r="BQ44" s="675" t="e">
        <v>#N/A</v>
      </c>
      <c r="BR44" s="674" t="e">
        <v>#N/A</v>
      </c>
      <c r="BS44" s="677" t="e">
        <v>#N/A</v>
      </c>
      <c r="BT44" s="677" t="e">
        <v>#N/A</v>
      </c>
      <c r="BU44" s="677" t="e">
        <v>#N/A</v>
      </c>
      <c r="BV44" s="677" t="e">
        <v>#N/A</v>
      </c>
      <c r="BW44" s="677" t="e">
        <v>#N/A</v>
      </c>
      <c r="BX44" s="677" t="e">
        <v>#N/A</v>
      </c>
      <c r="BY44" s="677" t="e">
        <v>#N/A</v>
      </c>
      <c r="BZ44" s="677" t="e">
        <v>#N/A</v>
      </c>
      <c r="CA44" s="680" t="e">
        <v>#N/A</v>
      </c>
    </row>
    <row r="45" spans="1:79" x14ac:dyDescent="0.2">
      <c r="A45" s="287" t="s">
        <v>273</v>
      </c>
      <c r="B45" s="674" t="e">
        <v>#N/A</v>
      </c>
      <c r="C45" s="675" t="e">
        <v>#N/A</v>
      </c>
      <c r="D45" s="674" t="e">
        <v>#N/A</v>
      </c>
      <c r="E45" s="676" t="e">
        <v>#N/A</v>
      </c>
      <c r="F45" s="677" t="e">
        <v>#N/A</v>
      </c>
      <c r="G45" s="678" t="e">
        <v>#N/A</v>
      </c>
      <c r="H45" s="674" t="e">
        <v>#N/A</v>
      </c>
      <c r="I45" s="675" t="e">
        <v>#N/A</v>
      </c>
      <c r="J45" s="674" t="e">
        <v>#N/A</v>
      </c>
      <c r="K45" s="677" t="e">
        <v>#N/A</v>
      </c>
      <c r="L45" s="677" t="e">
        <v>#N/A</v>
      </c>
      <c r="M45" s="676" t="e">
        <v>#N/A</v>
      </c>
      <c r="N45" s="677" t="e">
        <v>#N/A</v>
      </c>
      <c r="O45" s="676" t="e">
        <v>#N/A</v>
      </c>
      <c r="P45" s="677" t="e">
        <v>#N/A</v>
      </c>
      <c r="Q45" s="675" t="e">
        <v>#N/A</v>
      </c>
      <c r="R45" s="674" t="e">
        <v>#N/A</v>
      </c>
      <c r="S45" s="677" t="e">
        <v>#N/A</v>
      </c>
      <c r="T45" s="677" t="e">
        <v>#N/A</v>
      </c>
      <c r="U45" s="677" t="e">
        <v>#N/A</v>
      </c>
      <c r="V45" s="677" t="e">
        <v>#N/A</v>
      </c>
      <c r="W45" s="677" t="e">
        <v>#N/A</v>
      </c>
      <c r="X45" s="677" t="e">
        <v>#N/A</v>
      </c>
      <c r="Y45" s="677" t="e">
        <v>#N/A</v>
      </c>
      <c r="Z45" s="677" t="e">
        <v>#N/A</v>
      </c>
      <c r="AA45" s="679" t="e">
        <v>#N/A</v>
      </c>
      <c r="AB45" s="674" t="e">
        <v>#N/A</v>
      </c>
      <c r="AC45" s="675" t="e">
        <v>#N/A</v>
      </c>
      <c r="AD45" s="674" t="e">
        <v>#N/A</v>
      </c>
      <c r="AE45" s="676" t="e">
        <v>#N/A</v>
      </c>
      <c r="AF45" s="677" t="e">
        <v>#N/A</v>
      </c>
      <c r="AG45" s="678" t="e">
        <v>#N/A</v>
      </c>
      <c r="AH45" s="674" t="e">
        <v>#N/A</v>
      </c>
      <c r="AI45" s="675" t="e">
        <v>#N/A</v>
      </c>
      <c r="AJ45" s="674" t="e">
        <v>#N/A</v>
      </c>
      <c r="AK45" s="677" t="e">
        <v>#N/A</v>
      </c>
      <c r="AL45" s="677" t="e">
        <v>#N/A</v>
      </c>
      <c r="AM45" s="676" t="e">
        <v>#N/A</v>
      </c>
      <c r="AN45" s="677" t="e">
        <v>#N/A</v>
      </c>
      <c r="AO45" s="676" t="e">
        <v>#N/A</v>
      </c>
      <c r="AP45" s="677" t="e">
        <v>#N/A</v>
      </c>
      <c r="AQ45" s="675" t="e">
        <v>#N/A</v>
      </c>
      <c r="AR45" s="674" t="e">
        <v>#N/A</v>
      </c>
      <c r="AS45" s="677" t="e">
        <v>#N/A</v>
      </c>
      <c r="AT45" s="677" t="e">
        <v>#N/A</v>
      </c>
      <c r="AU45" s="677" t="e">
        <v>#N/A</v>
      </c>
      <c r="AV45" s="677" t="e">
        <v>#N/A</v>
      </c>
      <c r="AW45" s="677" t="e">
        <v>#N/A</v>
      </c>
      <c r="AX45" s="677" t="e">
        <v>#N/A</v>
      </c>
      <c r="AY45" s="677" t="e">
        <v>#N/A</v>
      </c>
      <c r="AZ45" s="677" t="e">
        <v>#N/A</v>
      </c>
      <c r="BA45" s="679" t="e">
        <v>#N/A</v>
      </c>
      <c r="BB45" s="674" t="e">
        <v>#N/A</v>
      </c>
      <c r="BC45" s="675" t="e">
        <v>#N/A</v>
      </c>
      <c r="BD45" s="674" t="e">
        <v>#N/A</v>
      </c>
      <c r="BE45" s="676" t="e">
        <v>#N/A</v>
      </c>
      <c r="BF45" s="677" t="e">
        <v>#N/A</v>
      </c>
      <c r="BG45" s="678" t="e">
        <v>#N/A</v>
      </c>
      <c r="BH45" s="674" t="e">
        <v>#N/A</v>
      </c>
      <c r="BI45" s="675" t="e">
        <v>#N/A</v>
      </c>
      <c r="BJ45" s="674" t="e">
        <v>#N/A</v>
      </c>
      <c r="BK45" s="677" t="e">
        <v>#N/A</v>
      </c>
      <c r="BL45" s="677" t="e">
        <v>#N/A</v>
      </c>
      <c r="BM45" s="676" t="e">
        <v>#N/A</v>
      </c>
      <c r="BN45" s="677" t="e">
        <v>#N/A</v>
      </c>
      <c r="BO45" s="676" t="e">
        <v>#N/A</v>
      </c>
      <c r="BP45" s="677" t="e">
        <v>#N/A</v>
      </c>
      <c r="BQ45" s="675" t="e">
        <v>#N/A</v>
      </c>
      <c r="BR45" s="674" t="e">
        <v>#N/A</v>
      </c>
      <c r="BS45" s="677" t="e">
        <v>#N/A</v>
      </c>
      <c r="BT45" s="677" t="e">
        <v>#N/A</v>
      </c>
      <c r="BU45" s="677" t="e">
        <v>#N/A</v>
      </c>
      <c r="BV45" s="677" t="e">
        <v>#N/A</v>
      </c>
      <c r="BW45" s="677" t="e">
        <v>#N/A</v>
      </c>
      <c r="BX45" s="677" t="e">
        <v>#N/A</v>
      </c>
      <c r="BY45" s="677" t="e">
        <v>#N/A</v>
      </c>
      <c r="BZ45" s="677" t="e">
        <v>#N/A</v>
      </c>
      <c r="CA45" s="680" t="e">
        <v>#N/A</v>
      </c>
    </row>
    <row r="46" spans="1:79" x14ac:dyDescent="0.2">
      <c r="A46" s="212" t="s">
        <v>274</v>
      </c>
      <c r="B46" s="186">
        <v>48886</v>
      </c>
      <c r="C46" s="641">
        <v>49820</v>
      </c>
      <c r="D46" s="186">
        <v>14858</v>
      </c>
      <c r="E46" s="187">
        <v>29386</v>
      </c>
      <c r="F46" s="187">
        <v>3584</v>
      </c>
      <c r="G46" s="787">
        <v>3834</v>
      </c>
      <c r="H46" s="186">
        <v>18442</v>
      </c>
      <c r="I46" s="641">
        <v>33220</v>
      </c>
      <c r="J46" s="629">
        <v>0.37724501902385099</v>
      </c>
      <c r="K46" s="567">
        <v>0.666800481734243</v>
      </c>
      <c r="L46" s="567">
        <v>0.303931595957943</v>
      </c>
      <c r="M46" s="567">
        <v>0.58984343637093495</v>
      </c>
      <c r="N46" s="567">
        <v>0.194339008784297</v>
      </c>
      <c r="O46" s="567">
        <v>0.115412402167369</v>
      </c>
      <c r="P46" s="567">
        <v>0.26394059648979301</v>
      </c>
      <c r="Q46" s="641">
        <v>8.7996788438378201E-2</v>
      </c>
      <c r="R46" s="186">
        <v>0</v>
      </c>
      <c r="S46" s="187">
        <v>567</v>
      </c>
      <c r="T46" s="187">
        <v>2797</v>
      </c>
      <c r="U46" s="187">
        <v>4058</v>
      </c>
      <c r="V46" s="187">
        <v>12719</v>
      </c>
      <c r="W46" s="187">
        <v>27344</v>
      </c>
      <c r="X46" s="187">
        <v>0</v>
      </c>
      <c r="Y46" s="187">
        <v>0</v>
      </c>
      <c r="Z46" s="187">
        <v>0</v>
      </c>
      <c r="AA46" s="640">
        <v>0</v>
      </c>
      <c r="AB46" s="186">
        <v>597942</v>
      </c>
      <c r="AC46" s="641">
        <v>624582</v>
      </c>
      <c r="AD46" s="186">
        <v>227417</v>
      </c>
      <c r="AE46" s="187">
        <v>359379</v>
      </c>
      <c r="AF46" s="187">
        <v>64446</v>
      </c>
      <c r="AG46" s="787">
        <v>77428</v>
      </c>
      <c r="AH46" s="186">
        <v>291863</v>
      </c>
      <c r="AI46" s="641">
        <v>436807</v>
      </c>
      <c r="AJ46" s="629">
        <v>0.48811255941211701</v>
      </c>
      <c r="AK46" s="567">
        <v>0.69935893125322202</v>
      </c>
      <c r="AL46" s="567">
        <v>0.38033287509490898</v>
      </c>
      <c r="AM46" s="567">
        <v>0.575391221649039</v>
      </c>
      <c r="AN46" s="567">
        <v>0.22080907823191001</v>
      </c>
      <c r="AO46" s="567">
        <v>0.177259064071775</v>
      </c>
      <c r="AP46" s="567">
        <v>0.20667723625368301</v>
      </c>
      <c r="AQ46" s="641">
        <v>7.1892881959454494E-2</v>
      </c>
      <c r="AR46" s="186">
        <v>707</v>
      </c>
      <c r="AS46" s="187">
        <v>8407</v>
      </c>
      <c r="AT46" s="187">
        <v>27886</v>
      </c>
      <c r="AU46" s="187">
        <v>61697</v>
      </c>
      <c r="AV46" s="187">
        <v>238610</v>
      </c>
      <c r="AW46" s="187">
        <v>348543</v>
      </c>
      <c r="AX46" s="187">
        <v>4695</v>
      </c>
      <c r="AY46" s="187">
        <v>2811</v>
      </c>
      <c r="AZ46" s="187">
        <v>0</v>
      </c>
      <c r="BA46" s="640">
        <v>0</v>
      </c>
      <c r="BB46" s="186">
        <v>2624518</v>
      </c>
      <c r="BC46" s="641">
        <v>2755385</v>
      </c>
      <c r="BD46" s="186">
        <v>1034872</v>
      </c>
      <c r="BE46" s="187">
        <v>1668284</v>
      </c>
      <c r="BF46" s="187">
        <v>294601</v>
      </c>
      <c r="BG46" s="787">
        <v>334105</v>
      </c>
      <c r="BH46" s="186">
        <v>1329473</v>
      </c>
      <c r="BI46" s="641">
        <v>2002389</v>
      </c>
      <c r="BJ46" s="629">
        <v>0.50655891862810598</v>
      </c>
      <c r="BK46" s="567">
        <v>0.72671840777241703</v>
      </c>
      <c r="BL46" s="567">
        <v>0.39430935508920101</v>
      </c>
      <c r="BM46" s="567">
        <v>0.60546312039878303</v>
      </c>
      <c r="BN46" s="567">
        <v>0.22159231515043901</v>
      </c>
      <c r="BO46" s="567">
        <v>0.166853193859934</v>
      </c>
      <c r="BP46" s="567">
        <v>0.24547250199846199</v>
      </c>
      <c r="BQ46" s="641">
        <v>8.6720004645448795E-2</v>
      </c>
      <c r="BR46" s="186">
        <v>6817</v>
      </c>
      <c r="BS46" s="187">
        <v>26032</v>
      </c>
      <c r="BT46" s="187">
        <v>114289</v>
      </c>
      <c r="BU46" s="187">
        <v>284735</v>
      </c>
      <c r="BV46" s="187">
        <v>1095387</v>
      </c>
      <c r="BW46" s="187">
        <v>1619017</v>
      </c>
      <c r="BX46" s="187">
        <v>17938</v>
      </c>
      <c r="BY46" s="187">
        <v>10015</v>
      </c>
      <c r="BZ46" s="187">
        <v>986</v>
      </c>
      <c r="CA46" s="643">
        <v>0</v>
      </c>
    </row>
    <row r="47" spans="1:79" x14ac:dyDescent="0.2">
      <c r="A47" s="212" t="s">
        <v>275</v>
      </c>
      <c r="B47" s="274">
        <v>53449</v>
      </c>
      <c r="C47" s="633">
        <v>49865</v>
      </c>
      <c r="D47" s="274">
        <v>14551</v>
      </c>
      <c r="E47" s="259">
        <v>27346</v>
      </c>
      <c r="F47" s="259">
        <v>3759</v>
      </c>
      <c r="G47" s="660">
        <v>2484</v>
      </c>
      <c r="H47" s="274">
        <v>18310</v>
      </c>
      <c r="I47" s="633">
        <v>29830</v>
      </c>
      <c r="J47" s="306">
        <v>0.34256955228348501</v>
      </c>
      <c r="K47" s="265">
        <v>0.59821518098866899</v>
      </c>
      <c r="L47" s="265">
        <v>0.27224082770491498</v>
      </c>
      <c r="M47" s="265">
        <v>0.54840068184097102</v>
      </c>
      <c r="N47" s="265">
        <v>0.20529765155652599</v>
      </c>
      <c r="O47" s="265">
        <v>8.3271873952396894E-2</v>
      </c>
      <c r="P47" s="265">
        <v>0.23747871803027201</v>
      </c>
      <c r="Q47" s="647">
        <v>0.11446906647949499</v>
      </c>
      <c r="R47" s="274">
        <v>0</v>
      </c>
      <c r="S47" s="259">
        <v>0</v>
      </c>
      <c r="T47" s="259">
        <v>1645</v>
      </c>
      <c r="U47" s="259">
        <v>5147</v>
      </c>
      <c r="V47" s="259">
        <v>13848</v>
      </c>
      <c r="W47" s="259">
        <v>22765</v>
      </c>
      <c r="X47" s="259">
        <v>0</v>
      </c>
      <c r="Y47" s="259">
        <v>0</v>
      </c>
      <c r="Z47" s="259">
        <v>0</v>
      </c>
      <c r="AA47" s="314">
        <v>0</v>
      </c>
      <c r="AB47" s="274">
        <v>587427</v>
      </c>
      <c r="AC47" s="633">
        <v>603407</v>
      </c>
      <c r="AD47" s="274">
        <v>229088</v>
      </c>
      <c r="AE47" s="259">
        <v>368989</v>
      </c>
      <c r="AF47" s="259">
        <v>61644</v>
      </c>
      <c r="AG47" s="660">
        <v>57185</v>
      </c>
      <c r="AH47" s="274">
        <v>290732</v>
      </c>
      <c r="AI47" s="633">
        <v>426174</v>
      </c>
      <c r="AJ47" s="306">
        <v>0.49492447572208997</v>
      </c>
      <c r="AK47" s="265">
        <v>0.70627950951845098</v>
      </c>
      <c r="AL47" s="265">
        <v>0.38998547904675801</v>
      </c>
      <c r="AM47" s="265">
        <v>0.61150931295129196</v>
      </c>
      <c r="AN47" s="265">
        <v>0.21203032345940601</v>
      </c>
      <c r="AO47" s="265">
        <v>0.134182282354156</v>
      </c>
      <c r="AP47" s="265">
        <v>0.21710953020545501</v>
      </c>
      <c r="AQ47" s="647">
        <v>7.5854274146637299E-2</v>
      </c>
      <c r="AR47" s="274">
        <v>1007</v>
      </c>
      <c r="AS47" s="259">
        <v>4417</v>
      </c>
      <c r="AT47" s="259">
        <v>24342</v>
      </c>
      <c r="AU47" s="259">
        <v>54630</v>
      </c>
      <c r="AV47" s="259">
        <v>243041</v>
      </c>
      <c r="AW47" s="259">
        <v>354676</v>
      </c>
      <c r="AX47" s="259">
        <v>3412</v>
      </c>
      <c r="AY47" s="259">
        <v>418</v>
      </c>
      <c r="AZ47" s="259">
        <v>0</v>
      </c>
      <c r="BA47" s="314">
        <v>0</v>
      </c>
      <c r="BB47" s="274">
        <v>2635622</v>
      </c>
      <c r="BC47" s="633">
        <v>2624214</v>
      </c>
      <c r="BD47" s="274">
        <v>1079081</v>
      </c>
      <c r="BE47" s="259">
        <v>1616386</v>
      </c>
      <c r="BF47" s="259">
        <v>282750</v>
      </c>
      <c r="BG47" s="660">
        <v>290937</v>
      </c>
      <c r="BH47" s="274">
        <v>1361831</v>
      </c>
      <c r="BI47" s="633">
        <v>1907323</v>
      </c>
      <c r="BJ47" s="306">
        <v>0.51670193980775703</v>
      </c>
      <c r="BK47" s="265">
        <v>0.72681686783166299</v>
      </c>
      <c r="BL47" s="265">
        <v>0.40942176078360198</v>
      </c>
      <c r="BM47" s="265">
        <v>0.61595052842489195</v>
      </c>
      <c r="BN47" s="265">
        <v>0.207624881501449</v>
      </c>
      <c r="BO47" s="265">
        <v>0.15253682779476799</v>
      </c>
      <c r="BP47" s="265">
        <v>0.231167064169293</v>
      </c>
      <c r="BQ47" s="647">
        <v>8.5296778387738206E-2</v>
      </c>
      <c r="BR47" s="274">
        <v>5077</v>
      </c>
      <c r="BS47" s="259">
        <v>17753</v>
      </c>
      <c r="BT47" s="259">
        <v>133356</v>
      </c>
      <c r="BU47" s="259">
        <v>246206</v>
      </c>
      <c r="BV47" s="259">
        <v>1121397</v>
      </c>
      <c r="BW47" s="259">
        <v>1577382</v>
      </c>
      <c r="BX47" s="259">
        <v>17251</v>
      </c>
      <c r="BY47" s="259">
        <v>10474</v>
      </c>
      <c r="BZ47" s="259">
        <v>875</v>
      </c>
      <c r="CA47" s="321">
        <v>0</v>
      </c>
    </row>
    <row r="48" spans="1:79" x14ac:dyDescent="0.2">
      <c r="A48" s="212" t="s">
        <v>276</v>
      </c>
      <c r="B48" s="274">
        <v>62256</v>
      </c>
      <c r="C48" s="633">
        <v>47636</v>
      </c>
      <c r="D48" s="274">
        <v>18214</v>
      </c>
      <c r="E48" s="259">
        <v>30219</v>
      </c>
      <c r="F48" s="259">
        <v>5460</v>
      </c>
      <c r="G48" s="660">
        <v>3414</v>
      </c>
      <c r="H48" s="274">
        <v>23674</v>
      </c>
      <c r="I48" s="633">
        <v>33633</v>
      </c>
      <c r="J48" s="306">
        <v>0.38026856849139001</v>
      </c>
      <c r="K48" s="265">
        <v>0.70604164917289403</v>
      </c>
      <c r="L48" s="265">
        <v>0.29256617836031901</v>
      </c>
      <c r="M48" s="265">
        <v>0.63437316315391701</v>
      </c>
      <c r="N48" s="265">
        <v>0.23063276167947999</v>
      </c>
      <c r="O48" s="265">
        <v>0.101507448042102</v>
      </c>
      <c r="P48" s="265">
        <v>0.22296646106399401</v>
      </c>
      <c r="Q48" s="647">
        <v>5.2124443698043497E-2</v>
      </c>
      <c r="R48" s="274">
        <v>0</v>
      </c>
      <c r="S48" s="259">
        <v>313</v>
      </c>
      <c r="T48" s="259">
        <v>2003</v>
      </c>
      <c r="U48" s="259">
        <v>7504</v>
      </c>
      <c r="V48" s="259">
        <v>16711</v>
      </c>
      <c r="W48" s="259">
        <v>23324</v>
      </c>
      <c r="X48" s="259">
        <v>0</v>
      </c>
      <c r="Y48" s="259">
        <v>0</v>
      </c>
      <c r="Z48" s="259">
        <v>0</v>
      </c>
      <c r="AA48" s="314">
        <v>0</v>
      </c>
      <c r="AB48" s="274">
        <v>603698</v>
      </c>
      <c r="AC48" s="633">
        <v>616267</v>
      </c>
      <c r="AD48" s="274">
        <v>236166</v>
      </c>
      <c r="AE48" s="259">
        <v>370525</v>
      </c>
      <c r="AF48" s="259">
        <v>58013</v>
      </c>
      <c r="AG48" s="660">
        <v>65896</v>
      </c>
      <c r="AH48" s="274">
        <v>294179</v>
      </c>
      <c r="AI48" s="633">
        <v>436421</v>
      </c>
      <c r="AJ48" s="306">
        <v>0.48729497198930599</v>
      </c>
      <c r="AK48" s="265">
        <v>0.70816869960585305</v>
      </c>
      <c r="AL48" s="265">
        <v>0.391198910713635</v>
      </c>
      <c r="AM48" s="265">
        <v>0.60124102053168504</v>
      </c>
      <c r="AN48" s="265">
        <v>0.197203063440966</v>
      </c>
      <c r="AO48" s="265">
        <v>0.15099181753398699</v>
      </c>
      <c r="AP48" s="265">
        <v>0.22786393196598301</v>
      </c>
      <c r="AQ48" s="647">
        <v>7.8951168892703996E-2</v>
      </c>
      <c r="AR48" s="274">
        <v>776</v>
      </c>
      <c r="AS48" s="259">
        <v>5870</v>
      </c>
      <c r="AT48" s="259">
        <v>30223</v>
      </c>
      <c r="AU48" s="259">
        <v>51375</v>
      </c>
      <c r="AV48" s="259">
        <v>238282</v>
      </c>
      <c r="AW48" s="259">
        <v>364137</v>
      </c>
      <c r="AX48" s="259">
        <v>1655</v>
      </c>
      <c r="AY48" s="259">
        <v>1729</v>
      </c>
      <c r="AZ48" s="259">
        <v>0</v>
      </c>
      <c r="BA48" s="314">
        <v>0</v>
      </c>
      <c r="BB48" s="274">
        <v>2588876</v>
      </c>
      <c r="BC48" s="633">
        <v>2678366</v>
      </c>
      <c r="BD48" s="274">
        <v>1006166</v>
      </c>
      <c r="BE48" s="259">
        <v>1640147</v>
      </c>
      <c r="BF48" s="259">
        <v>243707</v>
      </c>
      <c r="BG48" s="660">
        <v>279467</v>
      </c>
      <c r="BH48" s="274">
        <v>1249873</v>
      </c>
      <c r="BI48" s="633">
        <v>1919614</v>
      </c>
      <c r="BJ48" s="306">
        <v>0.48278596580137501</v>
      </c>
      <c r="BK48" s="265">
        <v>0.71671086027824404</v>
      </c>
      <c r="BL48" s="265">
        <v>0.38864974606740499</v>
      </c>
      <c r="BM48" s="265">
        <v>0.61236851124902303</v>
      </c>
      <c r="BN48" s="265">
        <v>0.19498541051770901</v>
      </c>
      <c r="BO48" s="265">
        <v>0.14558499781727</v>
      </c>
      <c r="BP48" s="265">
        <v>0.263456805192678</v>
      </c>
      <c r="BQ48" s="647">
        <v>9.0912519050794394E-2</v>
      </c>
      <c r="BR48" s="274">
        <v>6165</v>
      </c>
      <c r="BS48" s="259">
        <v>18810</v>
      </c>
      <c r="BT48" s="259">
        <v>134238</v>
      </c>
      <c r="BU48" s="259">
        <v>252426</v>
      </c>
      <c r="BV48" s="259">
        <v>1013434</v>
      </c>
      <c r="BW48" s="259">
        <v>1570841</v>
      </c>
      <c r="BX48" s="259">
        <v>13706</v>
      </c>
      <c r="BY48" s="259">
        <v>10526</v>
      </c>
      <c r="BZ48" s="259">
        <v>0</v>
      </c>
      <c r="CA48" s="321">
        <v>0</v>
      </c>
    </row>
    <row r="49" spans="1:79" x14ac:dyDescent="0.2">
      <c r="A49" s="212" t="s">
        <v>277</v>
      </c>
      <c r="B49" s="274">
        <v>52492</v>
      </c>
      <c r="C49" s="633">
        <v>49025</v>
      </c>
      <c r="D49" s="274">
        <v>12630</v>
      </c>
      <c r="E49" s="259">
        <v>26577</v>
      </c>
      <c r="F49" s="259">
        <v>3469</v>
      </c>
      <c r="G49" s="660">
        <v>4746</v>
      </c>
      <c r="H49" s="274">
        <v>16099</v>
      </c>
      <c r="I49" s="633">
        <v>31323</v>
      </c>
      <c r="J49" s="306">
        <v>0.30669435342528401</v>
      </c>
      <c r="K49" s="265">
        <v>0.63891891891891905</v>
      </c>
      <c r="L49" s="265">
        <v>0.24060809266173899</v>
      </c>
      <c r="M49" s="265">
        <v>0.542111167771545</v>
      </c>
      <c r="N49" s="265">
        <v>0.215479222311945</v>
      </c>
      <c r="O49" s="265">
        <v>0.15151805382626199</v>
      </c>
      <c r="P49" s="265">
        <v>0.26706926769793499</v>
      </c>
      <c r="Q49" s="647">
        <v>9.2728199898011204E-2</v>
      </c>
      <c r="R49" s="274">
        <v>0</v>
      </c>
      <c r="S49" s="259">
        <v>265</v>
      </c>
      <c r="T49" s="259">
        <v>2776</v>
      </c>
      <c r="U49" s="259">
        <v>5735</v>
      </c>
      <c r="V49" s="259">
        <v>10131</v>
      </c>
      <c r="W49" s="259">
        <v>22378</v>
      </c>
      <c r="X49" s="259">
        <v>0</v>
      </c>
      <c r="Y49" s="259">
        <v>0</v>
      </c>
      <c r="Z49" s="259">
        <v>0</v>
      </c>
      <c r="AA49" s="314">
        <v>0</v>
      </c>
      <c r="AB49" s="274">
        <v>603403</v>
      </c>
      <c r="AC49" s="633">
        <v>605393</v>
      </c>
      <c r="AD49" s="274">
        <v>214990</v>
      </c>
      <c r="AE49" s="259">
        <v>349947</v>
      </c>
      <c r="AF49" s="259">
        <v>67060</v>
      </c>
      <c r="AG49" s="660">
        <v>68071</v>
      </c>
      <c r="AH49" s="274">
        <v>282050</v>
      </c>
      <c r="AI49" s="633">
        <v>418018</v>
      </c>
      <c r="AJ49" s="306">
        <v>0.46743221362837101</v>
      </c>
      <c r="AK49" s="265">
        <v>0.69049030960054003</v>
      </c>
      <c r="AL49" s="265">
        <v>0.35629587522766698</v>
      </c>
      <c r="AM49" s="265">
        <v>0.57804930020664302</v>
      </c>
      <c r="AN49" s="265">
        <v>0.237759262542102</v>
      </c>
      <c r="AO49" s="265">
        <v>0.16284226995009801</v>
      </c>
      <c r="AP49" s="265">
        <v>0.237116819107628</v>
      </c>
      <c r="AQ49" s="647">
        <v>8.4566554287875795E-2</v>
      </c>
      <c r="AR49" s="274">
        <v>926</v>
      </c>
      <c r="AS49" s="259">
        <v>4160</v>
      </c>
      <c r="AT49" s="259">
        <v>33123</v>
      </c>
      <c r="AU49" s="259">
        <v>68647</v>
      </c>
      <c r="AV49" s="259">
        <v>221545</v>
      </c>
      <c r="AW49" s="259">
        <v>328445</v>
      </c>
      <c r="AX49" s="259">
        <v>1399</v>
      </c>
      <c r="AY49" s="259">
        <v>117</v>
      </c>
      <c r="AZ49" s="259">
        <v>0</v>
      </c>
      <c r="BA49" s="314">
        <v>0</v>
      </c>
      <c r="BB49" s="274">
        <v>2671047</v>
      </c>
      <c r="BC49" s="633">
        <v>2710764</v>
      </c>
      <c r="BD49" s="274">
        <v>1045625</v>
      </c>
      <c r="BE49" s="259">
        <v>1621392</v>
      </c>
      <c r="BF49" s="259">
        <v>260012</v>
      </c>
      <c r="BG49" s="660">
        <v>327387</v>
      </c>
      <c r="BH49" s="274">
        <v>1305637</v>
      </c>
      <c r="BI49" s="633">
        <v>1948779</v>
      </c>
      <c r="BJ49" s="306">
        <v>0.48881094192651797</v>
      </c>
      <c r="BK49" s="265">
        <v>0.71890396950822699</v>
      </c>
      <c r="BL49" s="265">
        <v>0.39146634259898799</v>
      </c>
      <c r="BM49" s="265">
        <v>0.59813100660920704</v>
      </c>
      <c r="BN49" s="265">
        <v>0.199145704357337</v>
      </c>
      <c r="BO49" s="265">
        <v>0.16799596054760399</v>
      </c>
      <c r="BP49" s="265">
        <v>0.264455473827304</v>
      </c>
      <c r="BQ49" s="647">
        <v>9.20659268014479E-2</v>
      </c>
      <c r="BR49" s="274">
        <v>4085</v>
      </c>
      <c r="BS49" s="259">
        <v>22097</v>
      </c>
      <c r="BT49" s="259">
        <v>133681</v>
      </c>
      <c r="BU49" s="259">
        <v>275589</v>
      </c>
      <c r="BV49" s="259">
        <v>1080866</v>
      </c>
      <c r="BW49" s="259">
        <v>1545775</v>
      </c>
      <c r="BX49" s="259">
        <v>21151</v>
      </c>
      <c r="BY49" s="259">
        <v>14404</v>
      </c>
      <c r="BZ49" s="259">
        <v>0</v>
      </c>
      <c r="CA49" s="321">
        <v>7001</v>
      </c>
    </row>
    <row r="50" spans="1:79" x14ac:dyDescent="0.2">
      <c r="A50" s="212" t="s">
        <v>278</v>
      </c>
      <c r="B50" s="274">
        <v>47682</v>
      </c>
      <c r="C50" s="633">
        <v>51383</v>
      </c>
      <c r="D50" s="274">
        <v>12705</v>
      </c>
      <c r="E50" s="259">
        <v>26369</v>
      </c>
      <c r="F50" s="259">
        <v>3851</v>
      </c>
      <c r="G50" s="660">
        <v>3451</v>
      </c>
      <c r="H50" s="274">
        <v>16556</v>
      </c>
      <c r="I50" s="633">
        <v>29820</v>
      </c>
      <c r="J50" s="306">
        <v>0.34721697915355898</v>
      </c>
      <c r="K50" s="265">
        <v>0.58034758577739698</v>
      </c>
      <c r="L50" s="265">
        <v>0.26645274946520697</v>
      </c>
      <c r="M50" s="265">
        <v>0.51318529474729002</v>
      </c>
      <c r="N50" s="265">
        <v>0.23260449383909201</v>
      </c>
      <c r="O50" s="265">
        <v>0.115727699530516</v>
      </c>
      <c r="P50" s="265">
        <v>0.214546369699258</v>
      </c>
      <c r="Q50" s="647">
        <v>9.8651304906291995E-2</v>
      </c>
      <c r="R50" s="274">
        <v>293</v>
      </c>
      <c r="S50" s="259">
        <v>264</v>
      </c>
      <c r="T50" s="259">
        <v>2727</v>
      </c>
      <c r="U50" s="259">
        <v>6178</v>
      </c>
      <c r="V50" s="259">
        <v>10963</v>
      </c>
      <c r="W50" s="259">
        <v>21369</v>
      </c>
      <c r="X50" s="259">
        <v>0</v>
      </c>
      <c r="Y50" s="259">
        <v>0</v>
      </c>
      <c r="Z50" s="259">
        <v>0</v>
      </c>
      <c r="AA50" s="314">
        <v>0</v>
      </c>
      <c r="AB50" s="274">
        <v>606671</v>
      </c>
      <c r="AC50" s="633">
        <v>609707</v>
      </c>
      <c r="AD50" s="274">
        <v>244274</v>
      </c>
      <c r="AE50" s="259">
        <v>354739</v>
      </c>
      <c r="AF50" s="259">
        <v>65236</v>
      </c>
      <c r="AG50" s="660">
        <v>68924</v>
      </c>
      <c r="AH50" s="274">
        <v>309510</v>
      </c>
      <c r="AI50" s="633">
        <v>423663</v>
      </c>
      <c r="AJ50" s="306">
        <v>0.51017767455507201</v>
      </c>
      <c r="AK50" s="265">
        <v>0.69486327039053197</v>
      </c>
      <c r="AL50" s="265">
        <v>0.40264657450248997</v>
      </c>
      <c r="AM50" s="265">
        <v>0.58181880805042396</v>
      </c>
      <c r="AN50" s="265">
        <v>0.21077186520629401</v>
      </c>
      <c r="AO50" s="265">
        <v>0.16268590837528901</v>
      </c>
      <c r="AP50" s="265">
        <v>0.20260239899385299</v>
      </c>
      <c r="AQ50" s="647">
        <v>6.8997075644530906E-2</v>
      </c>
      <c r="AR50" s="274">
        <v>2305</v>
      </c>
      <c r="AS50" s="259">
        <v>5897</v>
      </c>
      <c r="AT50" s="259">
        <v>33596</v>
      </c>
      <c r="AU50" s="259">
        <v>65470</v>
      </c>
      <c r="AV50" s="259">
        <v>244833</v>
      </c>
      <c r="AW50" s="259">
        <v>335523</v>
      </c>
      <c r="AX50" s="259">
        <v>1925</v>
      </c>
      <c r="AY50" s="259">
        <v>2607</v>
      </c>
      <c r="AZ50" s="259">
        <v>0</v>
      </c>
      <c r="BA50" s="314">
        <v>0</v>
      </c>
      <c r="BB50" s="274">
        <v>2714023</v>
      </c>
      <c r="BC50" s="633">
        <v>2673819</v>
      </c>
      <c r="BD50" s="274">
        <v>1110033</v>
      </c>
      <c r="BE50" s="259">
        <v>1612174</v>
      </c>
      <c r="BF50" s="259">
        <v>269270</v>
      </c>
      <c r="BG50" s="660">
        <v>294812</v>
      </c>
      <c r="BH50" s="274">
        <v>1379303</v>
      </c>
      <c r="BI50" s="633">
        <v>1906986</v>
      </c>
      <c r="BJ50" s="306">
        <v>0.508213452870517</v>
      </c>
      <c r="BK50" s="265">
        <v>0.71320684010398605</v>
      </c>
      <c r="BL50" s="265">
        <v>0.40899911312468601</v>
      </c>
      <c r="BM50" s="265">
        <v>0.60294806791334798</v>
      </c>
      <c r="BN50" s="265">
        <v>0.19522178955602901</v>
      </c>
      <c r="BO50" s="265">
        <v>0.154595786230208</v>
      </c>
      <c r="BP50" s="265">
        <v>0.23945080789661699</v>
      </c>
      <c r="BQ50" s="647">
        <v>8.3644405249569995E-2</v>
      </c>
      <c r="BR50" s="274">
        <v>7300</v>
      </c>
      <c r="BS50" s="259">
        <v>20043</v>
      </c>
      <c r="BT50" s="259">
        <v>146540</v>
      </c>
      <c r="BU50" s="259">
        <v>259901</v>
      </c>
      <c r="BV50" s="259">
        <v>1118664</v>
      </c>
      <c r="BW50" s="259">
        <v>1534966</v>
      </c>
      <c r="BX50" s="259">
        <v>20484</v>
      </c>
      <c r="BY50" s="259">
        <v>14015</v>
      </c>
      <c r="BZ50" s="259">
        <v>0</v>
      </c>
      <c r="CA50" s="321">
        <v>1834</v>
      </c>
    </row>
    <row r="51" spans="1:79" x14ac:dyDescent="0.2">
      <c r="A51" s="212" t="s">
        <v>279</v>
      </c>
      <c r="B51" s="274">
        <v>60557</v>
      </c>
      <c r="C51" s="633">
        <v>51355</v>
      </c>
      <c r="D51" s="274">
        <v>19385</v>
      </c>
      <c r="E51" s="259">
        <v>28376</v>
      </c>
      <c r="F51" s="259">
        <v>3205</v>
      </c>
      <c r="G51" s="660">
        <v>2974</v>
      </c>
      <c r="H51" s="274">
        <v>22590</v>
      </c>
      <c r="I51" s="633">
        <v>31350</v>
      </c>
      <c r="J51" s="306">
        <v>0.37303697342999198</v>
      </c>
      <c r="K51" s="265">
        <v>0.610456625450297</v>
      </c>
      <c r="L51" s="265">
        <v>0.32011163036478002</v>
      </c>
      <c r="M51" s="265">
        <v>0.55254600331029102</v>
      </c>
      <c r="N51" s="265">
        <v>0.141876936697654</v>
      </c>
      <c r="O51" s="265">
        <v>9.4864433811802207E-2</v>
      </c>
      <c r="P51" s="265">
        <v>0.202767640404908</v>
      </c>
      <c r="Q51" s="647">
        <v>7.9544348164735698E-2</v>
      </c>
      <c r="R51" s="274">
        <v>305</v>
      </c>
      <c r="S51" s="259">
        <v>618</v>
      </c>
      <c r="T51" s="259">
        <v>2010</v>
      </c>
      <c r="U51" s="259">
        <v>6390</v>
      </c>
      <c r="V51" s="259">
        <v>17265</v>
      </c>
      <c r="W51" s="259">
        <v>22156</v>
      </c>
      <c r="X51" s="259">
        <v>301</v>
      </c>
      <c r="Y51" s="259">
        <v>0</v>
      </c>
      <c r="Z51" s="259">
        <v>0</v>
      </c>
      <c r="AA51" s="314">
        <v>0</v>
      </c>
      <c r="AB51" s="274">
        <v>599732</v>
      </c>
      <c r="AC51" s="633">
        <v>591165</v>
      </c>
      <c r="AD51" s="274">
        <v>252782</v>
      </c>
      <c r="AE51" s="259">
        <v>359818</v>
      </c>
      <c r="AF51" s="259">
        <v>53546</v>
      </c>
      <c r="AG51" s="660">
        <v>64437</v>
      </c>
      <c r="AH51" s="274">
        <v>306328</v>
      </c>
      <c r="AI51" s="633">
        <v>424255</v>
      </c>
      <c r="AJ51" s="306">
        <v>0.51077481274969505</v>
      </c>
      <c r="AK51" s="265">
        <v>0.71765919836255498</v>
      </c>
      <c r="AL51" s="265">
        <v>0.42149159958114601</v>
      </c>
      <c r="AM51" s="265">
        <v>0.60865917298892902</v>
      </c>
      <c r="AN51" s="265">
        <v>0.174799561254603</v>
      </c>
      <c r="AO51" s="265">
        <v>0.15188271204817899</v>
      </c>
      <c r="AP51" s="265">
        <v>0.19886549325365299</v>
      </c>
      <c r="AQ51" s="647">
        <v>7.1091827154855194E-2</v>
      </c>
      <c r="AR51" s="274">
        <v>766</v>
      </c>
      <c r="AS51" s="259">
        <v>6151</v>
      </c>
      <c r="AT51" s="259">
        <v>36156</v>
      </c>
      <c r="AU51" s="259">
        <v>60865</v>
      </c>
      <c r="AV51" s="259">
        <v>254772</v>
      </c>
      <c r="AW51" s="259">
        <v>344953</v>
      </c>
      <c r="AX51" s="259">
        <v>551</v>
      </c>
      <c r="AY51" s="259">
        <v>484</v>
      </c>
      <c r="AZ51" s="259">
        <v>0</v>
      </c>
      <c r="BA51" s="314">
        <v>0</v>
      </c>
      <c r="BB51" s="274">
        <v>2599613</v>
      </c>
      <c r="BC51" s="633">
        <v>2669036</v>
      </c>
      <c r="BD51" s="274">
        <v>1098379</v>
      </c>
      <c r="BE51" s="259">
        <v>1665992</v>
      </c>
      <c r="BF51" s="259">
        <v>261225</v>
      </c>
      <c r="BG51" s="660">
        <v>301001</v>
      </c>
      <c r="BH51" s="274">
        <v>1359604</v>
      </c>
      <c r="BI51" s="633">
        <v>1966993</v>
      </c>
      <c r="BJ51" s="306">
        <v>0.52300246228957903</v>
      </c>
      <c r="BK51" s="265">
        <v>0.73696757930578705</v>
      </c>
      <c r="BL51" s="265">
        <v>0.42251635147231498</v>
      </c>
      <c r="BM51" s="265">
        <v>0.62419240504811502</v>
      </c>
      <c r="BN51" s="265">
        <v>0.19213315053500901</v>
      </c>
      <c r="BO51" s="265">
        <v>0.153025963996822</v>
      </c>
      <c r="BP51" s="265">
        <v>0.231770652016281</v>
      </c>
      <c r="BQ51" s="647">
        <v>8.4535390305713401E-2</v>
      </c>
      <c r="BR51" s="274">
        <v>9134</v>
      </c>
      <c r="BS51" s="259">
        <v>25520</v>
      </c>
      <c r="BT51" s="259">
        <v>131320</v>
      </c>
      <c r="BU51" s="259">
        <v>288055</v>
      </c>
      <c r="BV51" s="259">
        <v>1126360</v>
      </c>
      <c r="BW51" s="259">
        <v>1569470</v>
      </c>
      <c r="BX51" s="259">
        <v>16266</v>
      </c>
      <c r="BY51" s="259">
        <v>13475</v>
      </c>
      <c r="BZ51" s="259">
        <v>0</v>
      </c>
      <c r="CA51" s="321">
        <v>0</v>
      </c>
    </row>
    <row r="52" spans="1:79" x14ac:dyDescent="0.2">
      <c r="A52" s="212" t="s">
        <v>280</v>
      </c>
      <c r="B52" s="274">
        <v>57878</v>
      </c>
      <c r="C52" s="633">
        <v>45476</v>
      </c>
      <c r="D52" s="274">
        <v>17623</v>
      </c>
      <c r="E52" s="259">
        <v>25630</v>
      </c>
      <c r="F52" s="259">
        <v>1494</v>
      </c>
      <c r="G52" s="660">
        <v>3426</v>
      </c>
      <c r="H52" s="274">
        <v>19117</v>
      </c>
      <c r="I52" s="633">
        <v>29056</v>
      </c>
      <c r="J52" s="306">
        <v>0.330298213483534</v>
      </c>
      <c r="K52" s="265">
        <v>0.63893042483947604</v>
      </c>
      <c r="L52" s="265">
        <v>0.304485296658489</v>
      </c>
      <c r="M52" s="265">
        <v>0.56359398363972202</v>
      </c>
      <c r="N52" s="265">
        <v>7.81503373960349E-2</v>
      </c>
      <c r="O52" s="265">
        <v>0.11791024229074901</v>
      </c>
      <c r="P52" s="265">
        <v>0.21866685096236901</v>
      </c>
      <c r="Q52" s="647">
        <v>5.1257806315419097E-2</v>
      </c>
      <c r="R52" s="274">
        <v>0</v>
      </c>
      <c r="S52" s="259">
        <v>351</v>
      </c>
      <c r="T52" s="259">
        <v>2867</v>
      </c>
      <c r="U52" s="259">
        <v>3423</v>
      </c>
      <c r="V52" s="259">
        <v>15095</v>
      </c>
      <c r="W52" s="259">
        <v>22185</v>
      </c>
      <c r="X52" s="259">
        <v>303</v>
      </c>
      <c r="Y52" s="259">
        <v>0</v>
      </c>
      <c r="Z52" s="259">
        <v>0</v>
      </c>
      <c r="AA52" s="314">
        <v>0</v>
      </c>
      <c r="AB52" s="274">
        <v>574058</v>
      </c>
      <c r="AC52" s="633">
        <v>590609</v>
      </c>
      <c r="AD52" s="274">
        <v>229537</v>
      </c>
      <c r="AE52" s="259">
        <v>370416</v>
      </c>
      <c r="AF52" s="259">
        <v>54032</v>
      </c>
      <c r="AG52" s="660">
        <v>38424</v>
      </c>
      <c r="AH52" s="274">
        <v>283569</v>
      </c>
      <c r="AI52" s="633">
        <v>408840</v>
      </c>
      <c r="AJ52" s="306">
        <v>0.493972734462371</v>
      </c>
      <c r="AK52" s="265">
        <v>0.69223462561525495</v>
      </c>
      <c r="AL52" s="265">
        <v>0.39984984095683701</v>
      </c>
      <c r="AM52" s="265">
        <v>0.62717635525364501</v>
      </c>
      <c r="AN52" s="265">
        <v>0.19054268978625999</v>
      </c>
      <c r="AO52" s="265">
        <v>9.3982976225418305E-2</v>
      </c>
      <c r="AP52" s="265">
        <v>0.20101975758547</v>
      </c>
      <c r="AQ52" s="647">
        <v>7.1084253710999995E-2</v>
      </c>
      <c r="AR52" s="274">
        <v>2052</v>
      </c>
      <c r="AS52" s="259">
        <v>3430</v>
      </c>
      <c r="AT52" s="259">
        <v>33441</v>
      </c>
      <c r="AU52" s="259">
        <v>48963</v>
      </c>
      <c r="AV52" s="259">
        <v>234269</v>
      </c>
      <c r="AW52" s="259">
        <v>343710</v>
      </c>
      <c r="AX52" s="259">
        <v>303</v>
      </c>
      <c r="AY52" s="259">
        <v>2093</v>
      </c>
      <c r="AZ52" s="259">
        <v>0</v>
      </c>
      <c r="BA52" s="314">
        <v>0</v>
      </c>
      <c r="BB52" s="274">
        <v>2656118</v>
      </c>
      <c r="BC52" s="633">
        <v>2715936</v>
      </c>
      <c r="BD52" s="274">
        <v>1116715</v>
      </c>
      <c r="BE52" s="259">
        <v>1733341</v>
      </c>
      <c r="BF52" s="259">
        <v>257013</v>
      </c>
      <c r="BG52" s="660">
        <v>217860</v>
      </c>
      <c r="BH52" s="274">
        <v>1373728</v>
      </c>
      <c r="BI52" s="633">
        <v>1951201</v>
      </c>
      <c r="BJ52" s="306">
        <v>0.51719388972929703</v>
      </c>
      <c r="BK52" s="265">
        <v>0.71842672286828602</v>
      </c>
      <c r="BL52" s="265">
        <v>0.42043124590097303</v>
      </c>
      <c r="BM52" s="265">
        <v>0.63821128332920996</v>
      </c>
      <c r="BN52" s="265">
        <v>0.18709162221342199</v>
      </c>
      <c r="BO52" s="265">
        <v>0.11165430932026001</v>
      </c>
      <c r="BP52" s="265">
        <v>0.23726204935172299</v>
      </c>
      <c r="BQ52" s="647">
        <v>8.9255048719852001E-2</v>
      </c>
      <c r="BR52" s="274">
        <v>9692</v>
      </c>
      <c r="BS52" s="259">
        <v>15223</v>
      </c>
      <c r="BT52" s="259">
        <v>125004</v>
      </c>
      <c r="BU52" s="259">
        <v>270268</v>
      </c>
      <c r="BV52" s="259">
        <v>1155432</v>
      </c>
      <c r="BW52" s="259">
        <v>1594864</v>
      </c>
      <c r="BX52" s="259">
        <v>8198</v>
      </c>
      <c r="BY52" s="259">
        <v>17780</v>
      </c>
      <c r="BZ52" s="259">
        <v>0</v>
      </c>
      <c r="CA52" s="321">
        <v>0</v>
      </c>
    </row>
    <row r="53" spans="1:79" x14ac:dyDescent="0.2">
      <c r="A53" s="212" t="s">
        <v>281</v>
      </c>
      <c r="B53" s="274">
        <v>48551</v>
      </c>
      <c r="C53" s="633">
        <v>49583</v>
      </c>
      <c r="D53" s="274">
        <v>14907</v>
      </c>
      <c r="E53" s="259">
        <v>24981</v>
      </c>
      <c r="F53" s="259">
        <v>5019</v>
      </c>
      <c r="G53" s="660">
        <v>3214</v>
      </c>
      <c r="H53" s="274">
        <v>19926</v>
      </c>
      <c r="I53" s="633">
        <v>28195</v>
      </c>
      <c r="J53" s="306">
        <v>0.41041379168297298</v>
      </c>
      <c r="K53" s="265">
        <v>0.56864247826876102</v>
      </c>
      <c r="L53" s="265">
        <v>0.30703796008321099</v>
      </c>
      <c r="M53" s="265">
        <v>0.50382187443276905</v>
      </c>
      <c r="N53" s="265">
        <v>0.25188196326407702</v>
      </c>
      <c r="O53" s="265">
        <v>0.11399184252527</v>
      </c>
      <c r="P53" s="265">
        <v>0.16368354925748199</v>
      </c>
      <c r="Q53" s="647">
        <v>7.7022366536917894E-2</v>
      </c>
      <c r="R53" s="274">
        <v>0</v>
      </c>
      <c r="S53" s="259">
        <v>683</v>
      </c>
      <c r="T53" s="259">
        <v>2574</v>
      </c>
      <c r="U53" s="259">
        <v>3554</v>
      </c>
      <c r="V53" s="259">
        <v>13596</v>
      </c>
      <c r="W53" s="259">
        <v>21430</v>
      </c>
      <c r="X53" s="259">
        <v>626</v>
      </c>
      <c r="Y53" s="259">
        <v>802</v>
      </c>
      <c r="Z53" s="259">
        <v>0</v>
      </c>
      <c r="AA53" s="314">
        <v>0</v>
      </c>
      <c r="AB53" s="274">
        <v>560745</v>
      </c>
      <c r="AC53" s="633">
        <v>605323</v>
      </c>
      <c r="AD53" s="274">
        <v>244006</v>
      </c>
      <c r="AE53" s="259">
        <v>371972</v>
      </c>
      <c r="AF53" s="259">
        <v>55995</v>
      </c>
      <c r="AG53" s="660">
        <v>58762</v>
      </c>
      <c r="AH53" s="274">
        <v>300001</v>
      </c>
      <c r="AI53" s="633">
        <v>430734</v>
      </c>
      <c r="AJ53" s="306">
        <v>0.53500432460387504</v>
      </c>
      <c r="AK53" s="265">
        <v>0.71157712493990799</v>
      </c>
      <c r="AL53" s="265">
        <v>0.43514610027730999</v>
      </c>
      <c r="AM53" s="265">
        <v>0.61450167926875399</v>
      </c>
      <c r="AN53" s="265">
        <v>0.186649377835407</v>
      </c>
      <c r="AO53" s="265">
        <v>0.13642294316213699</v>
      </c>
      <c r="AP53" s="265">
        <v>0.18744705704018799</v>
      </c>
      <c r="AQ53" s="647">
        <v>6.7235178574083607E-2</v>
      </c>
      <c r="AR53" s="274">
        <v>1853</v>
      </c>
      <c r="AS53" s="259">
        <v>3945</v>
      </c>
      <c r="AT53" s="259">
        <v>35072</v>
      </c>
      <c r="AU53" s="259">
        <v>50666</v>
      </c>
      <c r="AV53" s="259">
        <v>242421</v>
      </c>
      <c r="AW53" s="259">
        <v>361379</v>
      </c>
      <c r="AX53" s="259">
        <v>2303</v>
      </c>
      <c r="AY53" s="259">
        <v>1827</v>
      </c>
      <c r="AZ53" s="259">
        <v>0</v>
      </c>
      <c r="BA53" s="314">
        <v>0</v>
      </c>
      <c r="BB53" s="274">
        <v>2692761</v>
      </c>
      <c r="BC53" s="633">
        <v>2619757</v>
      </c>
      <c r="BD53" s="274">
        <v>1125997</v>
      </c>
      <c r="BE53" s="259">
        <v>1616900</v>
      </c>
      <c r="BF53" s="259">
        <v>291250</v>
      </c>
      <c r="BG53" s="660">
        <v>293163</v>
      </c>
      <c r="BH53" s="274">
        <v>1417247</v>
      </c>
      <c r="BI53" s="633">
        <v>1910063</v>
      </c>
      <c r="BJ53" s="306">
        <v>0.52631741175692903</v>
      </c>
      <c r="BK53" s="265">
        <v>0.72909930195815897</v>
      </c>
      <c r="BL53" s="265">
        <v>0.41815705144273901</v>
      </c>
      <c r="BM53" s="265">
        <v>0.61719464820592096</v>
      </c>
      <c r="BN53" s="265">
        <v>0.20550405116398199</v>
      </c>
      <c r="BO53" s="265">
        <v>0.153483419133296</v>
      </c>
      <c r="BP53" s="265">
        <v>0.24427604232236</v>
      </c>
      <c r="BQ53" s="647">
        <v>8.3536373793447194E-2</v>
      </c>
      <c r="BR53" s="274">
        <v>11247</v>
      </c>
      <c r="BS53" s="259">
        <v>13944</v>
      </c>
      <c r="BT53" s="259">
        <v>166921</v>
      </c>
      <c r="BU53" s="259">
        <v>226306</v>
      </c>
      <c r="BV53" s="259">
        <v>1130912</v>
      </c>
      <c r="BW53" s="259">
        <v>1575457</v>
      </c>
      <c r="BX53" s="259">
        <v>11360</v>
      </c>
      <c r="BY53" s="259">
        <v>12748</v>
      </c>
      <c r="BZ53" s="259">
        <v>0</v>
      </c>
      <c r="CA53" s="321">
        <v>0</v>
      </c>
    </row>
    <row r="54" spans="1:79" x14ac:dyDescent="0.2">
      <c r="A54" s="212" t="s">
        <v>282</v>
      </c>
      <c r="B54" s="274">
        <v>51000</v>
      </c>
      <c r="C54" s="633">
        <v>55943</v>
      </c>
      <c r="D54" s="274">
        <v>15539</v>
      </c>
      <c r="E54" s="259">
        <v>26293</v>
      </c>
      <c r="F54" s="259">
        <v>3816</v>
      </c>
      <c r="G54" s="660">
        <v>3571</v>
      </c>
      <c r="H54" s="274">
        <v>19355</v>
      </c>
      <c r="I54" s="633">
        <v>29864</v>
      </c>
      <c r="J54" s="306">
        <v>0.37950980392156902</v>
      </c>
      <c r="K54" s="265">
        <v>0.53382907602381002</v>
      </c>
      <c r="L54" s="265">
        <v>0.30468627450980401</v>
      </c>
      <c r="M54" s="265">
        <v>0.46999624617914698</v>
      </c>
      <c r="N54" s="265">
        <v>0.197158357013692</v>
      </c>
      <c r="O54" s="265">
        <v>0.119575408518618</v>
      </c>
      <c r="P54" s="265">
        <v>0.17170588235294101</v>
      </c>
      <c r="Q54" s="647">
        <v>5.6897198934629897E-2</v>
      </c>
      <c r="R54" s="274">
        <v>302</v>
      </c>
      <c r="S54" s="259">
        <v>1064</v>
      </c>
      <c r="T54" s="259">
        <v>2454</v>
      </c>
      <c r="U54" s="259">
        <v>4783</v>
      </c>
      <c r="V54" s="259">
        <v>14294</v>
      </c>
      <c r="W54" s="259">
        <v>21393</v>
      </c>
      <c r="X54" s="259">
        <v>0</v>
      </c>
      <c r="Y54" s="259">
        <v>0</v>
      </c>
      <c r="Z54" s="259">
        <v>0</v>
      </c>
      <c r="AA54" s="314">
        <v>0</v>
      </c>
      <c r="AB54" s="274">
        <v>605090</v>
      </c>
      <c r="AC54" s="633">
        <v>595482</v>
      </c>
      <c r="AD54" s="274">
        <v>259631</v>
      </c>
      <c r="AE54" s="259">
        <v>342707</v>
      </c>
      <c r="AF54" s="259">
        <v>62667</v>
      </c>
      <c r="AG54" s="660">
        <v>59851</v>
      </c>
      <c r="AH54" s="274">
        <v>322298</v>
      </c>
      <c r="AI54" s="633">
        <v>402558</v>
      </c>
      <c r="AJ54" s="306">
        <v>0.53264473053595296</v>
      </c>
      <c r="AK54" s="265">
        <v>0.67602043386701904</v>
      </c>
      <c r="AL54" s="265">
        <v>0.42907831892776299</v>
      </c>
      <c r="AM54" s="265">
        <v>0.57551193822819202</v>
      </c>
      <c r="AN54" s="265">
        <v>0.194438066633985</v>
      </c>
      <c r="AO54" s="265">
        <v>0.14867671242404801</v>
      </c>
      <c r="AP54" s="265">
        <v>0.192001189905634</v>
      </c>
      <c r="AQ54" s="647">
        <v>7.7970450828068694E-2</v>
      </c>
      <c r="AR54" s="274">
        <v>2771</v>
      </c>
      <c r="AS54" s="259">
        <v>7926</v>
      </c>
      <c r="AT54" s="259">
        <v>37926</v>
      </c>
      <c r="AU54" s="259">
        <v>53926</v>
      </c>
      <c r="AV54" s="259">
        <v>262712</v>
      </c>
      <c r="AW54" s="259">
        <v>327896</v>
      </c>
      <c r="AX54" s="259">
        <v>2587</v>
      </c>
      <c r="AY54" s="259">
        <v>387</v>
      </c>
      <c r="AZ54" s="259">
        <v>0</v>
      </c>
      <c r="BA54" s="314">
        <v>0</v>
      </c>
      <c r="BB54" s="274">
        <v>2679477</v>
      </c>
      <c r="BC54" s="633">
        <v>2643197</v>
      </c>
      <c r="BD54" s="274">
        <v>1113621</v>
      </c>
      <c r="BE54" s="259">
        <v>1581077</v>
      </c>
      <c r="BF54" s="259">
        <v>300465</v>
      </c>
      <c r="BG54" s="660">
        <v>330454</v>
      </c>
      <c r="BH54" s="274">
        <v>1414086</v>
      </c>
      <c r="BI54" s="633">
        <v>1911531</v>
      </c>
      <c r="BJ54" s="306">
        <v>0.52774701928771905</v>
      </c>
      <c r="BK54" s="265">
        <v>0.72318900180349799</v>
      </c>
      <c r="BL54" s="265">
        <v>0.41561133012151302</v>
      </c>
      <c r="BM54" s="265">
        <v>0.59816843012457999</v>
      </c>
      <c r="BN54" s="265">
        <v>0.21248000475218601</v>
      </c>
      <c r="BO54" s="265">
        <v>0.172873994719416</v>
      </c>
      <c r="BP54" s="265">
        <v>0.21996755336955701</v>
      </c>
      <c r="BQ54" s="647">
        <v>7.5272482527787399E-2</v>
      </c>
      <c r="BR54" s="274">
        <v>13915</v>
      </c>
      <c r="BS54" s="259"/>
      <c r="BT54" s="259">
        <v>178995</v>
      </c>
      <c r="BU54" s="259"/>
      <c r="BV54" s="259">
        <v>1115872</v>
      </c>
      <c r="BW54" s="259"/>
      <c r="BX54" s="259">
        <v>16679</v>
      </c>
      <c r="BY54" s="259"/>
      <c r="BZ54" s="259">
        <v>0</v>
      </c>
      <c r="CA54" s="321"/>
    </row>
    <row r="55" spans="1:79" x14ac:dyDescent="0.2">
      <c r="A55" s="212" t="s">
        <v>283</v>
      </c>
      <c r="B55" s="274">
        <v>54272</v>
      </c>
      <c r="C55" s="633">
        <v>50355</v>
      </c>
      <c r="D55" s="274">
        <v>16295</v>
      </c>
      <c r="E55" s="259">
        <v>27977</v>
      </c>
      <c r="F55" s="259">
        <v>1475</v>
      </c>
      <c r="G55" s="660">
        <v>2989</v>
      </c>
      <c r="H55" s="274">
        <v>17770</v>
      </c>
      <c r="I55" s="633">
        <v>30966</v>
      </c>
      <c r="J55" s="306">
        <v>0.32742482311320797</v>
      </c>
      <c r="K55" s="265">
        <v>0.614953827822461</v>
      </c>
      <c r="L55" s="265">
        <v>0.300246904481132</v>
      </c>
      <c r="M55" s="265">
        <v>0.55559527355773997</v>
      </c>
      <c r="N55" s="265">
        <v>8.3005064715813204E-2</v>
      </c>
      <c r="O55" s="265">
        <v>9.6525221210359793E-2</v>
      </c>
      <c r="P55" s="265">
        <v>0.23304834905660399</v>
      </c>
      <c r="Q55" s="647">
        <v>6.9010028795551598E-2</v>
      </c>
      <c r="R55" s="274">
        <v>642</v>
      </c>
      <c r="S55" s="259">
        <v>217</v>
      </c>
      <c r="T55" s="259">
        <v>2699</v>
      </c>
      <c r="U55" s="259">
        <v>3201</v>
      </c>
      <c r="V55" s="259">
        <v>13613</v>
      </c>
      <c r="W55" s="259">
        <v>25230</v>
      </c>
      <c r="X55" s="259">
        <v>0</v>
      </c>
      <c r="Y55" s="259">
        <v>0</v>
      </c>
      <c r="Z55" s="259">
        <v>0</v>
      </c>
      <c r="AA55" s="314">
        <v>0</v>
      </c>
      <c r="AB55" s="274">
        <v>583208</v>
      </c>
      <c r="AC55" s="633">
        <v>582604</v>
      </c>
      <c r="AD55" s="274">
        <v>241857</v>
      </c>
      <c r="AE55" s="259">
        <v>364192</v>
      </c>
      <c r="AF55" s="259">
        <v>71974</v>
      </c>
      <c r="AG55" s="660">
        <v>56403</v>
      </c>
      <c r="AH55" s="274">
        <v>313831</v>
      </c>
      <c r="AI55" s="633">
        <v>420595</v>
      </c>
      <c r="AJ55" s="306">
        <v>0.53811161712459399</v>
      </c>
      <c r="AK55" s="265">
        <v>0.72192260952551002</v>
      </c>
      <c r="AL55" s="265">
        <v>0.41470110149380701</v>
      </c>
      <c r="AM55" s="265">
        <v>0.62511070984751205</v>
      </c>
      <c r="AN55" s="265">
        <v>0.22933999509290001</v>
      </c>
      <c r="AO55" s="265">
        <v>0.13410287806559801</v>
      </c>
      <c r="AP55" s="265">
        <v>0.18634860975844</v>
      </c>
      <c r="AQ55" s="647">
        <v>7.1451620654852999E-2</v>
      </c>
      <c r="AR55" s="274">
        <v>3459</v>
      </c>
      <c r="AS55" s="259">
        <v>6601</v>
      </c>
      <c r="AT55" s="259">
        <v>31291</v>
      </c>
      <c r="AU55" s="259">
        <v>50058</v>
      </c>
      <c r="AV55" s="259">
        <v>250282</v>
      </c>
      <c r="AW55" s="259">
        <v>347299</v>
      </c>
      <c r="AX55" s="259">
        <v>576</v>
      </c>
      <c r="AY55" s="259">
        <v>2278</v>
      </c>
      <c r="AZ55" s="259">
        <v>0</v>
      </c>
      <c r="BA55" s="314">
        <v>0</v>
      </c>
      <c r="BB55" s="274">
        <v>2603634</v>
      </c>
      <c r="BC55" s="633">
        <v>2645287</v>
      </c>
      <c r="BD55" s="274">
        <v>1073926</v>
      </c>
      <c r="BE55" s="259">
        <v>1622368</v>
      </c>
      <c r="BF55" s="259">
        <v>293345</v>
      </c>
      <c r="BG55" s="660">
        <v>275798</v>
      </c>
      <c r="BH55" s="274">
        <v>1367271</v>
      </c>
      <c r="BI55" s="633">
        <v>1898166</v>
      </c>
      <c r="BJ55" s="306">
        <v>0.52513947812941497</v>
      </c>
      <c r="BK55" s="265">
        <v>0.71756523961294205</v>
      </c>
      <c r="BL55" s="265">
        <v>0.41247195266308601</v>
      </c>
      <c r="BM55" s="265">
        <v>0.61330509695167301</v>
      </c>
      <c r="BN55" s="265">
        <v>0.21454781093141001</v>
      </c>
      <c r="BO55" s="265">
        <v>0.14529709203515401</v>
      </c>
      <c r="BP55" s="265">
        <v>0.20900556683466301</v>
      </c>
      <c r="BQ55" s="647">
        <v>8.6144906015868994E-2</v>
      </c>
      <c r="BR55" s="274">
        <v>10612</v>
      </c>
      <c r="BS55" s="259">
        <v>22362</v>
      </c>
      <c r="BT55" s="259">
        <v>159456</v>
      </c>
      <c r="BU55" s="259">
        <v>266772</v>
      </c>
      <c r="BV55" s="259">
        <v>1086705</v>
      </c>
      <c r="BW55" s="259">
        <v>1518865</v>
      </c>
      <c r="BX55" s="259">
        <v>14988</v>
      </c>
      <c r="BY55" s="259">
        <v>14967</v>
      </c>
      <c r="BZ55" s="259">
        <v>0</v>
      </c>
      <c r="CA55" s="321">
        <v>0</v>
      </c>
    </row>
    <row r="56" spans="1:79" x14ac:dyDescent="0.2">
      <c r="A56" s="212" t="s">
        <v>284</v>
      </c>
      <c r="B56" s="274">
        <v>56015</v>
      </c>
      <c r="C56" s="633">
        <v>54917</v>
      </c>
      <c r="D56" s="274">
        <v>17040</v>
      </c>
      <c r="E56" s="259">
        <v>28387</v>
      </c>
      <c r="F56" s="259">
        <v>831</v>
      </c>
      <c r="G56" s="660">
        <v>2526</v>
      </c>
      <c r="H56" s="274">
        <v>17871</v>
      </c>
      <c r="I56" s="633">
        <v>30913</v>
      </c>
      <c r="J56" s="306">
        <v>0.319039542979559</v>
      </c>
      <c r="K56" s="265">
        <v>0.56290401879199503</v>
      </c>
      <c r="L56" s="265">
        <v>0.30420423100955102</v>
      </c>
      <c r="M56" s="265">
        <v>0.51690733288417101</v>
      </c>
      <c r="N56" s="265">
        <v>4.6499916065133498E-2</v>
      </c>
      <c r="O56" s="265">
        <v>8.1713195095914307E-2</v>
      </c>
      <c r="P56" s="265">
        <v>0.23572257431045299</v>
      </c>
      <c r="Q56" s="647">
        <v>8.3853815758326206E-2</v>
      </c>
      <c r="R56" s="274">
        <v>732</v>
      </c>
      <c r="S56" s="259">
        <v>972</v>
      </c>
      <c r="T56" s="259">
        <v>2647</v>
      </c>
      <c r="U56" s="259">
        <v>4597</v>
      </c>
      <c r="V56" s="259">
        <v>13976</v>
      </c>
      <c r="W56" s="259">
        <v>23025</v>
      </c>
      <c r="X56" s="259">
        <v>0</v>
      </c>
      <c r="Y56" s="259">
        <v>348</v>
      </c>
      <c r="Z56" s="259">
        <v>0</v>
      </c>
      <c r="AA56" s="314">
        <v>0</v>
      </c>
      <c r="AB56" s="274">
        <v>606601</v>
      </c>
      <c r="AC56" s="633">
        <v>623028</v>
      </c>
      <c r="AD56" s="274">
        <v>246540</v>
      </c>
      <c r="AE56" s="259">
        <v>379586</v>
      </c>
      <c r="AF56" s="259">
        <v>64097</v>
      </c>
      <c r="AG56" s="660">
        <v>60572</v>
      </c>
      <c r="AH56" s="274">
        <v>310637</v>
      </c>
      <c r="AI56" s="633">
        <v>440158</v>
      </c>
      <c r="AJ56" s="306">
        <v>0.51209444099168999</v>
      </c>
      <c r="AK56" s="265">
        <v>0.70648189166457998</v>
      </c>
      <c r="AL56" s="265">
        <v>0.40642860793173802</v>
      </c>
      <c r="AM56" s="265">
        <v>0.60925993695307401</v>
      </c>
      <c r="AN56" s="265">
        <v>0.20634051964189701</v>
      </c>
      <c r="AO56" s="265">
        <v>0.13761422034814799</v>
      </c>
      <c r="AP56" s="265">
        <v>0.22001447409417399</v>
      </c>
      <c r="AQ56" s="647">
        <v>8.4824438066989E-2</v>
      </c>
      <c r="AR56" s="274">
        <v>3076</v>
      </c>
      <c r="AS56" s="259">
        <v>7225</v>
      </c>
      <c r="AT56" s="259">
        <v>38083</v>
      </c>
      <c r="AU56" s="259">
        <v>74993</v>
      </c>
      <c r="AV56" s="259">
        <v>243649</v>
      </c>
      <c r="AW56" s="259">
        <v>340434</v>
      </c>
      <c r="AX56" s="259">
        <v>2721</v>
      </c>
      <c r="AY56" s="259">
        <v>3094</v>
      </c>
      <c r="AZ56" s="259">
        <v>0</v>
      </c>
      <c r="BA56" s="314">
        <v>0</v>
      </c>
      <c r="BB56" s="274">
        <v>2727983</v>
      </c>
      <c r="BC56" s="633">
        <v>2708468</v>
      </c>
      <c r="BD56" s="274">
        <v>1112196</v>
      </c>
      <c r="BE56" s="259">
        <v>1650500</v>
      </c>
      <c r="BF56" s="259">
        <v>299540</v>
      </c>
      <c r="BG56" s="660">
        <v>294007</v>
      </c>
      <c r="BH56" s="274">
        <v>1411736</v>
      </c>
      <c r="BI56" s="633">
        <v>1944507</v>
      </c>
      <c r="BJ56" s="306">
        <v>0.51750175862532899</v>
      </c>
      <c r="BK56" s="265">
        <v>0.71793611739182495</v>
      </c>
      <c r="BL56" s="265">
        <v>0.40769902158481203</v>
      </c>
      <c r="BM56" s="265">
        <v>0.60938508411397097</v>
      </c>
      <c r="BN56" s="265">
        <v>0.21217848096244599</v>
      </c>
      <c r="BO56" s="265">
        <v>0.15119873572067399</v>
      </c>
      <c r="BP56" s="265">
        <v>0.23343034029171</v>
      </c>
      <c r="BQ56" s="647">
        <v>9.37648146479855E-2</v>
      </c>
      <c r="BR56" s="274">
        <v>6064</v>
      </c>
      <c r="BS56" s="259">
        <v>28213</v>
      </c>
      <c r="BT56" s="259">
        <v>155583</v>
      </c>
      <c r="BU56" s="259">
        <v>273828</v>
      </c>
      <c r="BV56" s="259">
        <v>1152511</v>
      </c>
      <c r="BW56" s="259">
        <v>1557026</v>
      </c>
      <c r="BX56" s="259">
        <v>12238</v>
      </c>
      <c r="BY56" s="259">
        <v>10865</v>
      </c>
      <c r="BZ56" s="259">
        <v>0</v>
      </c>
      <c r="CA56" s="321">
        <v>0</v>
      </c>
    </row>
    <row r="57" spans="1:79" x14ac:dyDescent="0.2">
      <c r="A57" s="212" t="s">
        <v>285</v>
      </c>
      <c r="B57" s="274">
        <v>54258</v>
      </c>
      <c r="C57" s="633">
        <v>59438</v>
      </c>
      <c r="D57" s="274">
        <v>14719</v>
      </c>
      <c r="E57" s="259">
        <v>26197</v>
      </c>
      <c r="F57" s="259">
        <v>2752</v>
      </c>
      <c r="G57" s="660">
        <v>3460</v>
      </c>
      <c r="H57" s="274">
        <v>17471</v>
      </c>
      <c r="I57" s="633">
        <v>29657</v>
      </c>
      <c r="J57" s="306">
        <v>0.32199859928489799</v>
      </c>
      <c r="K57" s="265">
        <v>0.49895689626165102</v>
      </c>
      <c r="L57" s="265">
        <v>0.27127796822588401</v>
      </c>
      <c r="M57" s="265">
        <v>0.44074497796022699</v>
      </c>
      <c r="N57" s="265">
        <v>0.15751817297235399</v>
      </c>
      <c r="O57" s="265">
        <v>0.11666722864753699</v>
      </c>
      <c r="P57" s="265">
        <v>0.23611264698293299</v>
      </c>
      <c r="Q57" s="647">
        <v>0.12747737137857901</v>
      </c>
      <c r="R57" s="274">
        <v>0</v>
      </c>
      <c r="S57" s="259">
        <v>667</v>
      </c>
      <c r="T57" s="259">
        <v>3344</v>
      </c>
      <c r="U57" s="259">
        <v>4272</v>
      </c>
      <c r="V57" s="259">
        <v>13795</v>
      </c>
      <c r="W57" s="259">
        <v>22232</v>
      </c>
      <c r="X57" s="259">
        <v>0</v>
      </c>
      <c r="Y57" s="259">
        <v>238</v>
      </c>
      <c r="Z57" s="259">
        <v>0</v>
      </c>
      <c r="AA57" s="314">
        <v>0</v>
      </c>
      <c r="AB57" s="274">
        <v>584121</v>
      </c>
      <c r="AC57" s="633">
        <v>617286</v>
      </c>
      <c r="AD57" s="274">
        <v>230087</v>
      </c>
      <c r="AE57" s="259">
        <v>351671</v>
      </c>
      <c r="AF57" s="259">
        <v>66604</v>
      </c>
      <c r="AG57" s="660">
        <v>84179</v>
      </c>
      <c r="AH57" s="274">
        <v>296691</v>
      </c>
      <c r="AI57" s="633">
        <v>435850</v>
      </c>
      <c r="AJ57" s="306">
        <v>0.50792729588561303</v>
      </c>
      <c r="AK57" s="265">
        <v>0.70607465583214302</v>
      </c>
      <c r="AL57" s="265">
        <v>0.39390297558211401</v>
      </c>
      <c r="AM57" s="265">
        <v>0.56970512857897304</v>
      </c>
      <c r="AN57" s="265">
        <v>0.22448945198876899</v>
      </c>
      <c r="AO57" s="265">
        <v>0.19313754732132599</v>
      </c>
      <c r="AP57" s="265">
        <v>0.218227045423808</v>
      </c>
      <c r="AQ57" s="647">
        <v>8.13707098492433E-2</v>
      </c>
      <c r="AR57" s="274">
        <v>1543</v>
      </c>
      <c r="AS57" s="259">
        <v>4981</v>
      </c>
      <c r="AT57" s="259">
        <v>37746</v>
      </c>
      <c r="AU57" s="259">
        <v>61810</v>
      </c>
      <c r="AV57" s="259">
        <v>233200</v>
      </c>
      <c r="AW57" s="259">
        <v>350118</v>
      </c>
      <c r="AX57" s="259">
        <v>5206</v>
      </c>
      <c r="AY57" s="259">
        <v>2312</v>
      </c>
      <c r="AZ57" s="259">
        <v>0</v>
      </c>
      <c r="BA57" s="314">
        <v>0</v>
      </c>
      <c r="BB57" s="274">
        <v>2665348</v>
      </c>
      <c r="BC57" s="633">
        <v>2724931</v>
      </c>
      <c r="BD57" s="274">
        <v>1084847</v>
      </c>
      <c r="BE57" s="259">
        <v>1614736</v>
      </c>
      <c r="BF57" s="259">
        <v>318823</v>
      </c>
      <c r="BG57" s="660">
        <v>361705</v>
      </c>
      <c r="BH57" s="274">
        <v>1403670</v>
      </c>
      <c r="BI57" s="633">
        <v>1976441</v>
      </c>
      <c r="BJ57" s="306">
        <v>0.52663667183422203</v>
      </c>
      <c r="BK57" s="265">
        <v>0.725317815386885</v>
      </c>
      <c r="BL57" s="265">
        <v>0.40701889584399498</v>
      </c>
      <c r="BM57" s="265">
        <v>0.59257867446918799</v>
      </c>
      <c r="BN57" s="265">
        <v>0.22713529533294899</v>
      </c>
      <c r="BO57" s="265">
        <v>0.183008245629391</v>
      </c>
      <c r="BP57" s="265">
        <v>0.23874480930820299</v>
      </c>
      <c r="BQ57" s="647">
        <v>8.9911267477965504E-2</v>
      </c>
      <c r="BR57" s="274">
        <v>8789</v>
      </c>
      <c r="BS57" s="259">
        <v>19484</v>
      </c>
      <c r="BT57" s="259">
        <v>163865</v>
      </c>
      <c r="BU57" s="259">
        <v>277600</v>
      </c>
      <c r="BV57" s="259">
        <v>1116196</v>
      </c>
      <c r="BW57" s="259">
        <v>1597132</v>
      </c>
      <c r="BX57" s="259">
        <v>16742</v>
      </c>
      <c r="BY57" s="259">
        <v>7942</v>
      </c>
      <c r="BZ57" s="259">
        <v>1517</v>
      </c>
      <c r="CA57" s="321">
        <v>0</v>
      </c>
    </row>
    <row r="58" spans="1:79" x14ac:dyDescent="0.2">
      <c r="A58" s="212" t="s">
        <v>286</v>
      </c>
      <c r="B58" s="274">
        <v>55234</v>
      </c>
      <c r="C58" s="633">
        <v>58318</v>
      </c>
      <c r="D58" s="274">
        <v>14829</v>
      </c>
      <c r="E58" s="259">
        <v>25295</v>
      </c>
      <c r="F58" s="259">
        <v>3822</v>
      </c>
      <c r="G58" s="660">
        <v>7227</v>
      </c>
      <c r="H58" s="274">
        <v>18651</v>
      </c>
      <c r="I58" s="633">
        <v>32522</v>
      </c>
      <c r="J58" s="306">
        <v>0.33767244812977498</v>
      </c>
      <c r="K58" s="265">
        <v>0.55766658664563296</v>
      </c>
      <c r="L58" s="265">
        <v>0.26847593873338899</v>
      </c>
      <c r="M58" s="265">
        <v>0.43374258376487501</v>
      </c>
      <c r="N58" s="265">
        <v>0.20492198809715301</v>
      </c>
      <c r="O58" s="265">
        <v>0.22221880573150499</v>
      </c>
      <c r="P58" s="265">
        <v>0.22265271390809999</v>
      </c>
      <c r="Q58" s="647">
        <v>9.5202167426866505E-2</v>
      </c>
      <c r="R58" s="274">
        <v>0</v>
      </c>
      <c r="S58" s="259">
        <v>2066</v>
      </c>
      <c r="T58" s="259">
        <v>2124</v>
      </c>
      <c r="U58" s="259">
        <v>4530</v>
      </c>
      <c r="V58" s="259">
        <v>14608</v>
      </c>
      <c r="W58" s="259">
        <v>21191</v>
      </c>
      <c r="X58" s="259">
        <v>0</v>
      </c>
      <c r="Y58" s="259">
        <v>0</v>
      </c>
      <c r="Z58" s="259">
        <v>0</v>
      </c>
      <c r="AA58" s="314">
        <v>0</v>
      </c>
      <c r="AB58" s="274">
        <v>598324</v>
      </c>
      <c r="AC58" s="633">
        <v>619989</v>
      </c>
      <c r="AD58" s="274">
        <v>234834</v>
      </c>
      <c r="AE58" s="259">
        <v>351129</v>
      </c>
      <c r="AF58" s="259">
        <v>78187</v>
      </c>
      <c r="AG58" s="660">
        <v>95846</v>
      </c>
      <c r="AH58" s="274">
        <v>313021</v>
      </c>
      <c r="AI58" s="633">
        <v>446975</v>
      </c>
      <c r="AJ58" s="306">
        <v>0.52316303541225195</v>
      </c>
      <c r="AK58" s="265">
        <v>0.72094021022953603</v>
      </c>
      <c r="AL58" s="265">
        <v>0.39248634519089998</v>
      </c>
      <c r="AM58" s="265">
        <v>0.56634714486869897</v>
      </c>
      <c r="AN58" s="265">
        <v>0.249781963510435</v>
      </c>
      <c r="AO58" s="265">
        <v>0.21443257452877701</v>
      </c>
      <c r="AP58" s="265">
        <v>0.190490436619624</v>
      </c>
      <c r="AQ58" s="647">
        <v>6.5581808709509401E-2</v>
      </c>
      <c r="AR58" s="274">
        <v>1659</v>
      </c>
      <c r="AS58" s="259">
        <v>9045</v>
      </c>
      <c r="AT58" s="259">
        <v>39874</v>
      </c>
      <c r="AU58" s="259">
        <v>58401</v>
      </c>
      <c r="AV58" s="259">
        <v>248040</v>
      </c>
      <c r="AW58" s="259">
        <v>358483</v>
      </c>
      <c r="AX58" s="259">
        <v>976</v>
      </c>
      <c r="AY58" s="259">
        <v>389</v>
      </c>
      <c r="AZ58" s="259">
        <v>0</v>
      </c>
      <c r="BA58" s="314">
        <v>0</v>
      </c>
      <c r="BB58" s="274">
        <v>2661573</v>
      </c>
      <c r="BC58" s="633">
        <v>2772988</v>
      </c>
      <c r="BD58" s="274">
        <v>1069285</v>
      </c>
      <c r="BE58" s="259">
        <v>1622948</v>
      </c>
      <c r="BF58" s="259">
        <v>326169</v>
      </c>
      <c r="BG58" s="660">
        <v>375558</v>
      </c>
      <c r="BH58" s="274">
        <v>1395454</v>
      </c>
      <c r="BI58" s="633">
        <v>1998506</v>
      </c>
      <c r="BJ58" s="306">
        <v>0.52429672227663904</v>
      </c>
      <c r="BK58" s="265">
        <v>0.72070488584876702</v>
      </c>
      <c r="BL58" s="265">
        <v>0.40174926631732399</v>
      </c>
      <c r="BM58" s="265">
        <v>0.58527047358300899</v>
      </c>
      <c r="BN58" s="265">
        <v>0.23373683403394199</v>
      </c>
      <c r="BO58" s="265">
        <v>0.18791937577370299</v>
      </c>
      <c r="BP58" s="265">
        <v>0.21497963798099801</v>
      </c>
      <c r="BQ58" s="647">
        <v>8.0826530803595295E-2</v>
      </c>
      <c r="BR58" s="274">
        <v>7998</v>
      </c>
      <c r="BS58" s="259">
        <v>19512</v>
      </c>
      <c r="BT58" s="259">
        <v>159017</v>
      </c>
      <c r="BU58" s="259">
        <v>289627</v>
      </c>
      <c r="BV58" s="259">
        <v>1111477</v>
      </c>
      <c r="BW58" s="259">
        <v>1590608</v>
      </c>
      <c r="BX58" s="259">
        <v>12883</v>
      </c>
      <c r="BY58" s="259">
        <v>9024</v>
      </c>
      <c r="BZ58" s="259">
        <v>0</v>
      </c>
      <c r="CA58" s="321">
        <v>0</v>
      </c>
    </row>
    <row r="59" spans="1:79" x14ac:dyDescent="0.2">
      <c r="A59" s="212" t="s">
        <v>287</v>
      </c>
      <c r="B59" s="274">
        <v>58686</v>
      </c>
      <c r="C59" s="633">
        <v>60872</v>
      </c>
      <c r="D59" s="274">
        <v>16929</v>
      </c>
      <c r="E59" s="259">
        <v>27881</v>
      </c>
      <c r="F59" s="259">
        <v>2069</v>
      </c>
      <c r="G59" s="660">
        <v>5150</v>
      </c>
      <c r="H59" s="274">
        <v>18998</v>
      </c>
      <c r="I59" s="633">
        <v>33031</v>
      </c>
      <c r="J59" s="306">
        <v>0.32372286405616302</v>
      </c>
      <c r="K59" s="265">
        <v>0.54263043763963703</v>
      </c>
      <c r="L59" s="265">
        <v>0.28846743686739601</v>
      </c>
      <c r="M59" s="265">
        <v>0.45802667893284299</v>
      </c>
      <c r="N59" s="265">
        <v>0.1089062006527</v>
      </c>
      <c r="O59" s="265">
        <v>0.15591414126123901</v>
      </c>
      <c r="P59" s="265">
        <v>0.20456326892274099</v>
      </c>
      <c r="Q59" s="647">
        <v>8.5605861479826503E-2</v>
      </c>
      <c r="R59" s="274">
        <v>325</v>
      </c>
      <c r="S59" s="259">
        <v>325</v>
      </c>
      <c r="T59" s="259">
        <v>2898</v>
      </c>
      <c r="U59" s="259">
        <v>5111</v>
      </c>
      <c r="V59" s="259">
        <v>14833</v>
      </c>
      <c r="W59" s="259">
        <v>24081</v>
      </c>
      <c r="X59" s="259">
        <v>0</v>
      </c>
      <c r="Y59" s="259">
        <v>0</v>
      </c>
      <c r="Z59" s="259">
        <v>0</v>
      </c>
      <c r="AA59" s="314">
        <v>0</v>
      </c>
      <c r="AB59" s="274">
        <v>609937</v>
      </c>
      <c r="AC59" s="633">
        <v>610604</v>
      </c>
      <c r="AD59" s="274">
        <v>255538</v>
      </c>
      <c r="AE59" s="259">
        <v>367710</v>
      </c>
      <c r="AF59" s="259">
        <v>61940</v>
      </c>
      <c r="AG59" s="660">
        <v>71823</v>
      </c>
      <c r="AH59" s="274">
        <v>317478</v>
      </c>
      <c r="AI59" s="633">
        <v>439533</v>
      </c>
      <c r="AJ59" s="306">
        <v>0.52050949524295098</v>
      </c>
      <c r="AK59" s="265">
        <v>0.719833148816582</v>
      </c>
      <c r="AL59" s="265">
        <v>0.41895802353357797</v>
      </c>
      <c r="AM59" s="265">
        <v>0.60220699504097597</v>
      </c>
      <c r="AN59" s="265">
        <v>0.19510013292259601</v>
      </c>
      <c r="AO59" s="265">
        <v>0.163407525714793</v>
      </c>
      <c r="AP59" s="265">
        <v>0.175119725479845</v>
      </c>
      <c r="AQ59" s="647">
        <v>7.3828536989603705E-2</v>
      </c>
      <c r="AR59" s="274">
        <v>2205</v>
      </c>
      <c r="AS59" s="259">
        <v>2208</v>
      </c>
      <c r="AT59" s="259">
        <v>37413</v>
      </c>
      <c r="AU59" s="259">
        <v>62158</v>
      </c>
      <c r="AV59" s="259">
        <v>249076</v>
      </c>
      <c r="AW59" s="259">
        <v>356640</v>
      </c>
      <c r="AX59" s="259">
        <v>3743</v>
      </c>
      <c r="AY59" s="259">
        <v>2092</v>
      </c>
      <c r="AZ59" s="259">
        <v>0</v>
      </c>
      <c r="BA59" s="314">
        <v>0</v>
      </c>
      <c r="BB59" s="274">
        <v>2575919</v>
      </c>
      <c r="BC59" s="633">
        <v>2632093</v>
      </c>
      <c r="BD59" s="274">
        <v>1036623</v>
      </c>
      <c r="BE59" s="259">
        <v>1579264</v>
      </c>
      <c r="BF59" s="259">
        <v>301395</v>
      </c>
      <c r="BG59" s="660">
        <v>339944</v>
      </c>
      <c r="BH59" s="274">
        <v>1338018</v>
      </c>
      <c r="BI59" s="633">
        <v>1919208</v>
      </c>
      <c r="BJ59" s="306">
        <v>0.51943325857684197</v>
      </c>
      <c r="BK59" s="265">
        <v>0.72915660654847703</v>
      </c>
      <c r="BL59" s="265">
        <v>0.40242841486863501</v>
      </c>
      <c r="BM59" s="265">
        <v>0.60000311539143902</v>
      </c>
      <c r="BN59" s="265">
        <v>0.225254817199769</v>
      </c>
      <c r="BO59" s="265">
        <v>0.17712723164972199</v>
      </c>
      <c r="BP59" s="265">
        <v>0.21699245977843201</v>
      </c>
      <c r="BQ59" s="647">
        <v>9.2022964234166504E-2</v>
      </c>
      <c r="BR59" s="274">
        <v>6521</v>
      </c>
      <c r="BS59" s="259">
        <v>16819</v>
      </c>
      <c r="BT59" s="259">
        <v>164709</v>
      </c>
      <c r="BU59" s="259">
        <v>280978</v>
      </c>
      <c r="BV59" s="259">
        <v>1060231</v>
      </c>
      <c r="BW59" s="259">
        <v>1531377</v>
      </c>
      <c r="BX59" s="259">
        <v>15790</v>
      </c>
      <c r="BY59" s="259">
        <v>7099</v>
      </c>
      <c r="BZ59" s="259">
        <v>0</v>
      </c>
      <c r="CA59" s="321">
        <v>2116</v>
      </c>
    </row>
    <row r="60" spans="1:79" x14ac:dyDescent="0.2">
      <c r="A60" s="212" t="s">
        <v>288</v>
      </c>
      <c r="B60" s="274">
        <v>57250</v>
      </c>
      <c r="C60" s="633">
        <v>54543</v>
      </c>
      <c r="D60" s="274">
        <v>16561</v>
      </c>
      <c r="E60" s="259">
        <v>21992</v>
      </c>
      <c r="F60" s="259">
        <v>4091</v>
      </c>
      <c r="G60" s="660">
        <v>4622</v>
      </c>
      <c r="H60" s="274">
        <v>20652</v>
      </c>
      <c r="I60" s="633">
        <v>26614</v>
      </c>
      <c r="J60" s="306">
        <v>0.36073362445414803</v>
      </c>
      <c r="K60" s="265">
        <v>0.48794529087142302</v>
      </c>
      <c r="L60" s="265">
        <v>0.28927510917030602</v>
      </c>
      <c r="M60" s="265">
        <v>0.40320481088315602</v>
      </c>
      <c r="N60" s="265">
        <v>0.19809219446058501</v>
      </c>
      <c r="O60" s="265">
        <v>0.17366799428872001</v>
      </c>
      <c r="P60" s="265">
        <v>0.14738864628821</v>
      </c>
      <c r="Q60" s="647">
        <v>0.118732009607099</v>
      </c>
      <c r="R60" s="274">
        <v>0</v>
      </c>
      <c r="S60" s="259">
        <v>380</v>
      </c>
      <c r="T60" s="259">
        <v>1706</v>
      </c>
      <c r="U60" s="259">
        <v>3337</v>
      </c>
      <c r="V60" s="259">
        <v>14875</v>
      </c>
      <c r="W60" s="259">
        <v>18476</v>
      </c>
      <c r="X60" s="259">
        <v>332</v>
      </c>
      <c r="Y60" s="259">
        <v>366</v>
      </c>
      <c r="Z60" s="259">
        <v>0</v>
      </c>
      <c r="AA60" s="314">
        <v>0</v>
      </c>
      <c r="AB60" s="274">
        <v>608983</v>
      </c>
      <c r="AC60" s="633">
        <v>624650</v>
      </c>
      <c r="AD60" s="274">
        <v>256037</v>
      </c>
      <c r="AE60" s="259">
        <v>359685</v>
      </c>
      <c r="AF60" s="259">
        <v>59201</v>
      </c>
      <c r="AG60" s="660">
        <v>65445</v>
      </c>
      <c r="AH60" s="274">
        <v>315238</v>
      </c>
      <c r="AI60" s="633">
        <v>425130</v>
      </c>
      <c r="AJ60" s="306">
        <v>0.51764663381408005</v>
      </c>
      <c r="AK60" s="265">
        <v>0.680589129912751</v>
      </c>
      <c r="AL60" s="265">
        <v>0.420433739529675</v>
      </c>
      <c r="AM60" s="265">
        <v>0.575818458336669</v>
      </c>
      <c r="AN60" s="265">
        <v>0.187797790875466</v>
      </c>
      <c r="AO60" s="265">
        <v>0.15394114741373199</v>
      </c>
      <c r="AP60" s="265">
        <v>0.18995604146585399</v>
      </c>
      <c r="AQ60" s="647">
        <v>7.3628431921876306E-2</v>
      </c>
      <c r="AR60" s="274">
        <v>1935</v>
      </c>
      <c r="AS60" s="259">
        <v>4014</v>
      </c>
      <c r="AT60" s="259">
        <v>51636</v>
      </c>
      <c r="AU60" s="259">
        <v>57465</v>
      </c>
      <c r="AV60" s="259">
        <v>241306</v>
      </c>
      <c r="AW60" s="259">
        <v>341919</v>
      </c>
      <c r="AX60" s="259">
        <v>1173</v>
      </c>
      <c r="AY60" s="259">
        <v>2679</v>
      </c>
      <c r="AZ60" s="259">
        <v>0</v>
      </c>
      <c r="BA60" s="314">
        <v>0</v>
      </c>
      <c r="BB60" s="274">
        <v>2701695</v>
      </c>
      <c r="BC60" s="633">
        <v>2723332</v>
      </c>
      <c r="BD60" s="274">
        <v>1160478</v>
      </c>
      <c r="BE60" s="259">
        <v>1594747</v>
      </c>
      <c r="BF60" s="259">
        <v>265248</v>
      </c>
      <c r="BG60" s="660">
        <v>319745</v>
      </c>
      <c r="BH60" s="274">
        <v>1425726</v>
      </c>
      <c r="BI60" s="633">
        <v>1914492</v>
      </c>
      <c r="BJ60" s="306">
        <v>0.52771537867894003</v>
      </c>
      <c r="BK60" s="265">
        <v>0.70299618261746999</v>
      </c>
      <c r="BL60" s="265">
        <v>0.42953701287525098</v>
      </c>
      <c r="BM60" s="265">
        <v>0.585586700409645</v>
      </c>
      <c r="BN60" s="265">
        <v>0.186044162763392</v>
      </c>
      <c r="BO60" s="265">
        <v>0.16701297263190401</v>
      </c>
      <c r="BP60" s="265">
        <v>0.22496506822568799</v>
      </c>
      <c r="BQ60" s="647">
        <v>9.7643254660100195E-2</v>
      </c>
      <c r="BR60" s="274">
        <v>6893</v>
      </c>
      <c r="BS60" s="259">
        <v>15993</v>
      </c>
      <c r="BT60" s="259">
        <v>223312</v>
      </c>
      <c r="BU60" s="259">
        <v>282871</v>
      </c>
      <c r="BV60" s="259">
        <v>1105727</v>
      </c>
      <c r="BW60" s="259">
        <v>1521400</v>
      </c>
      <c r="BX60" s="259">
        <v>12609</v>
      </c>
      <c r="BY60" s="259">
        <v>12644</v>
      </c>
      <c r="BZ60" s="259">
        <v>0</v>
      </c>
      <c r="CA60" s="321">
        <v>0</v>
      </c>
    </row>
    <row r="61" spans="1:79" x14ac:dyDescent="0.2">
      <c r="A61" s="212" t="s">
        <v>289</v>
      </c>
      <c r="B61" s="274">
        <v>50457</v>
      </c>
      <c r="C61" s="633">
        <v>54138</v>
      </c>
      <c r="D61" s="274">
        <v>12879</v>
      </c>
      <c r="E61" s="259">
        <v>23184</v>
      </c>
      <c r="F61" s="259">
        <v>4013</v>
      </c>
      <c r="G61" s="660">
        <v>3302</v>
      </c>
      <c r="H61" s="274">
        <v>16892</v>
      </c>
      <c r="I61" s="633">
        <v>26486</v>
      </c>
      <c r="J61" s="306">
        <v>0.33478010979646</v>
      </c>
      <c r="K61" s="265">
        <v>0.48923122390926899</v>
      </c>
      <c r="L61" s="265">
        <v>0.25524704203579301</v>
      </c>
      <c r="M61" s="265">
        <v>0.42823894491854197</v>
      </c>
      <c r="N61" s="265">
        <v>0.23756807956429099</v>
      </c>
      <c r="O61" s="265">
        <v>0.124669636789247</v>
      </c>
      <c r="P61" s="265">
        <v>0.24064054541490801</v>
      </c>
      <c r="Q61" s="647">
        <v>0.12747053825409099</v>
      </c>
      <c r="R61" s="274">
        <v>0</v>
      </c>
      <c r="S61" s="259">
        <v>798</v>
      </c>
      <c r="T61" s="259">
        <v>2211</v>
      </c>
      <c r="U61" s="259">
        <v>4570</v>
      </c>
      <c r="V61" s="259">
        <v>11316</v>
      </c>
      <c r="W61" s="259">
        <v>19466</v>
      </c>
      <c r="X61" s="259">
        <v>352</v>
      </c>
      <c r="Y61" s="259">
        <v>0</v>
      </c>
      <c r="Z61" s="259">
        <v>0</v>
      </c>
      <c r="AA61" s="314">
        <v>0</v>
      </c>
      <c r="AB61" s="274">
        <v>630519</v>
      </c>
      <c r="AC61" s="633">
        <v>618591</v>
      </c>
      <c r="AD61" s="274">
        <v>250166</v>
      </c>
      <c r="AE61" s="259">
        <v>348761</v>
      </c>
      <c r="AF61" s="259">
        <v>73209</v>
      </c>
      <c r="AG61" s="660">
        <v>74598</v>
      </c>
      <c r="AH61" s="274">
        <v>323375</v>
      </c>
      <c r="AI61" s="633">
        <v>423359</v>
      </c>
      <c r="AJ61" s="306">
        <v>0.51287114266183897</v>
      </c>
      <c r="AK61" s="265">
        <v>0.68439243377288095</v>
      </c>
      <c r="AL61" s="265">
        <v>0.39676203254779002</v>
      </c>
      <c r="AM61" s="265">
        <v>0.56379902067763699</v>
      </c>
      <c r="AN61" s="265">
        <v>0.22639041360649401</v>
      </c>
      <c r="AO61" s="265">
        <v>0.176205064732296</v>
      </c>
      <c r="AP61" s="265">
        <v>0.19577522644043999</v>
      </c>
      <c r="AQ61" s="647">
        <v>9.2426174968597993E-2</v>
      </c>
      <c r="AR61" s="274">
        <v>2823</v>
      </c>
      <c r="AS61" s="259">
        <v>4199</v>
      </c>
      <c r="AT61" s="259">
        <v>44252</v>
      </c>
      <c r="AU61" s="259">
        <v>73062</v>
      </c>
      <c r="AV61" s="259">
        <v>248302</v>
      </c>
      <c r="AW61" s="259">
        <v>331491</v>
      </c>
      <c r="AX61" s="259">
        <v>4801</v>
      </c>
      <c r="AY61" s="259">
        <v>1835</v>
      </c>
      <c r="AZ61" s="259">
        <v>0</v>
      </c>
      <c r="BA61" s="314">
        <v>0</v>
      </c>
      <c r="BB61" s="274">
        <v>2697734</v>
      </c>
      <c r="BC61" s="633">
        <v>2771409</v>
      </c>
      <c r="BD61" s="274">
        <v>1098528</v>
      </c>
      <c r="BE61" s="259">
        <v>1585638</v>
      </c>
      <c r="BF61" s="259">
        <v>344268</v>
      </c>
      <c r="BG61" s="660">
        <v>357639</v>
      </c>
      <c r="BH61" s="274">
        <v>1442796</v>
      </c>
      <c r="BI61" s="633">
        <v>1943277</v>
      </c>
      <c r="BJ61" s="306">
        <v>0.53481773962888901</v>
      </c>
      <c r="BK61" s="265">
        <v>0.701187374364448</v>
      </c>
      <c r="BL61" s="265">
        <v>0.407203971926068</v>
      </c>
      <c r="BM61" s="265">
        <v>0.57214146306084701</v>
      </c>
      <c r="BN61" s="265">
        <v>0.23861169562432899</v>
      </c>
      <c r="BO61" s="265">
        <v>0.18403912566247599</v>
      </c>
      <c r="BP61" s="265">
        <v>0.22928465148898999</v>
      </c>
      <c r="BQ61" s="647">
        <v>0.113975598693661</v>
      </c>
      <c r="BR61" s="274">
        <v>12593</v>
      </c>
      <c r="BS61" s="259">
        <v>20041</v>
      </c>
      <c r="BT61" s="259">
        <v>196176</v>
      </c>
      <c r="BU61" s="259">
        <v>302167</v>
      </c>
      <c r="BV61" s="259">
        <v>1087764</v>
      </c>
      <c r="BW61" s="259">
        <v>1539571</v>
      </c>
      <c r="BX61" s="259">
        <v>17154</v>
      </c>
      <c r="BY61" s="259">
        <v>10228</v>
      </c>
      <c r="BZ61" s="259">
        <v>0</v>
      </c>
      <c r="CA61" s="321">
        <v>0</v>
      </c>
    </row>
    <row r="62" spans="1:79" x14ac:dyDescent="0.2">
      <c r="A62" s="212" t="s">
        <v>290</v>
      </c>
      <c r="B62" s="274">
        <v>44966</v>
      </c>
      <c r="C62" s="633">
        <v>46117</v>
      </c>
      <c r="D62" s="274">
        <v>7943</v>
      </c>
      <c r="E62" s="259">
        <v>15033</v>
      </c>
      <c r="F62" s="259">
        <v>4622</v>
      </c>
      <c r="G62" s="660">
        <v>9142</v>
      </c>
      <c r="H62" s="274">
        <v>12565</v>
      </c>
      <c r="I62" s="633">
        <v>24175</v>
      </c>
      <c r="J62" s="306">
        <v>0.27943334964195199</v>
      </c>
      <c r="K62" s="265">
        <v>0.52421016111195395</v>
      </c>
      <c r="L62" s="265">
        <v>0.176644575901792</v>
      </c>
      <c r="M62" s="265">
        <v>0.325975236897456</v>
      </c>
      <c r="N62" s="265">
        <v>0.36784719458814202</v>
      </c>
      <c r="O62" s="265">
        <v>0.37815925542916201</v>
      </c>
      <c r="P62" s="265">
        <v>0.37148067428723902</v>
      </c>
      <c r="Q62" s="647">
        <v>0.18489927792354199</v>
      </c>
      <c r="R62" s="274">
        <v>0</v>
      </c>
      <c r="S62" s="259">
        <v>220</v>
      </c>
      <c r="T62" s="259">
        <v>3382</v>
      </c>
      <c r="U62" s="259">
        <v>8207</v>
      </c>
      <c r="V62" s="259">
        <v>8339</v>
      </c>
      <c r="W62" s="259">
        <v>14587</v>
      </c>
      <c r="X62" s="259">
        <v>0</v>
      </c>
      <c r="Y62" s="259">
        <v>0</v>
      </c>
      <c r="Z62" s="259">
        <v>0</v>
      </c>
      <c r="AA62" s="314">
        <v>0</v>
      </c>
      <c r="AB62" s="274">
        <v>605268</v>
      </c>
      <c r="AC62" s="633">
        <v>594523</v>
      </c>
      <c r="AD62" s="274">
        <v>170973</v>
      </c>
      <c r="AE62" s="259">
        <v>249190</v>
      </c>
      <c r="AF62" s="259">
        <v>80104</v>
      </c>
      <c r="AG62" s="660">
        <v>100232</v>
      </c>
      <c r="AH62" s="274">
        <v>251077</v>
      </c>
      <c r="AI62" s="633">
        <v>349422</v>
      </c>
      <c r="AJ62" s="306">
        <v>0.41481955100880902</v>
      </c>
      <c r="AK62" s="265">
        <v>0.58773504136929899</v>
      </c>
      <c r="AL62" s="265">
        <v>0.282474870635817</v>
      </c>
      <c r="AM62" s="265">
        <v>0.41914274132371698</v>
      </c>
      <c r="AN62" s="265">
        <v>0.31904156892108798</v>
      </c>
      <c r="AO62" s="265">
        <v>0.286850856557401</v>
      </c>
      <c r="AP62" s="265">
        <v>0.27093287601525301</v>
      </c>
      <c r="AQ62" s="647">
        <v>0.15721847598831301</v>
      </c>
      <c r="AR62" s="274">
        <v>2985</v>
      </c>
      <c r="AS62" s="259">
        <v>889</v>
      </c>
      <c r="AT62" s="259">
        <v>35168</v>
      </c>
      <c r="AU62" s="259">
        <v>60576</v>
      </c>
      <c r="AV62" s="259">
        <v>195272</v>
      </c>
      <c r="AW62" s="259">
        <v>276380</v>
      </c>
      <c r="AX62" s="259">
        <v>4647</v>
      </c>
      <c r="AY62" s="259">
        <v>1136</v>
      </c>
      <c r="AZ62" s="259">
        <v>0</v>
      </c>
      <c r="BA62" s="314">
        <v>0</v>
      </c>
      <c r="BB62" s="274">
        <v>2714557</v>
      </c>
      <c r="BC62" s="633">
        <v>2516267</v>
      </c>
      <c r="BD62" s="274">
        <v>757587</v>
      </c>
      <c r="BE62" s="259">
        <v>1089406</v>
      </c>
      <c r="BF62" s="259">
        <v>305403</v>
      </c>
      <c r="BG62" s="660">
        <v>325980</v>
      </c>
      <c r="BH62" s="274">
        <v>1062990</v>
      </c>
      <c r="BI62" s="633">
        <v>1415386</v>
      </c>
      <c r="BJ62" s="306">
        <v>0.39158875647113001</v>
      </c>
      <c r="BK62" s="265">
        <v>0.56249436168737299</v>
      </c>
      <c r="BL62" s="265">
        <v>0.27908310637794698</v>
      </c>
      <c r="BM62" s="265">
        <v>0.432945311447474</v>
      </c>
      <c r="BN62" s="265">
        <v>0.28730561905568303</v>
      </c>
      <c r="BO62" s="265">
        <v>0.230311731216785</v>
      </c>
      <c r="BP62" s="265">
        <v>0.30769587818564897</v>
      </c>
      <c r="BQ62" s="647">
        <v>0.207671522934569</v>
      </c>
      <c r="BR62" s="274">
        <v>3761</v>
      </c>
      <c r="BS62" s="259">
        <v>5605</v>
      </c>
      <c r="BT62" s="259">
        <v>150384</v>
      </c>
      <c r="BU62" s="259">
        <v>250495</v>
      </c>
      <c r="BV62" s="259">
        <v>817162</v>
      </c>
      <c r="BW62" s="259">
        <v>1120154</v>
      </c>
      <c r="BX62" s="259">
        <v>18994</v>
      </c>
      <c r="BY62" s="259">
        <v>6851</v>
      </c>
      <c r="BZ62" s="259">
        <v>0</v>
      </c>
      <c r="CA62" s="321">
        <v>0</v>
      </c>
    </row>
    <row r="63" spans="1:79" x14ac:dyDescent="0.2">
      <c r="A63" s="212" t="s">
        <v>291</v>
      </c>
      <c r="B63" s="274">
        <v>47444</v>
      </c>
      <c r="C63" s="633">
        <v>45568</v>
      </c>
      <c r="D63" s="274">
        <v>15726</v>
      </c>
      <c r="E63" s="259">
        <v>23453</v>
      </c>
      <c r="F63" s="259">
        <v>4461</v>
      </c>
      <c r="G63" s="660">
        <v>6636</v>
      </c>
      <c r="H63" s="274">
        <v>20187</v>
      </c>
      <c r="I63" s="633">
        <v>30089</v>
      </c>
      <c r="J63" s="306">
        <v>0.42549110530309397</v>
      </c>
      <c r="K63" s="265">
        <v>0.66030986657303403</v>
      </c>
      <c r="L63" s="265">
        <v>0.33146446336733798</v>
      </c>
      <c r="M63" s="265">
        <v>0.51468135533707904</v>
      </c>
      <c r="N63" s="265">
        <v>0.22098380145638299</v>
      </c>
      <c r="O63" s="265">
        <v>0.220545714380671</v>
      </c>
      <c r="P63" s="265">
        <v>0.28848747997639301</v>
      </c>
      <c r="Q63" s="647">
        <v>8.5586376404494402E-2</v>
      </c>
      <c r="R63" s="274">
        <v>0</v>
      </c>
      <c r="S63" s="259">
        <v>713</v>
      </c>
      <c r="T63" s="259">
        <v>6234</v>
      </c>
      <c r="U63" s="259">
        <v>7072</v>
      </c>
      <c r="V63" s="259">
        <v>11847</v>
      </c>
      <c r="W63" s="259">
        <v>18475</v>
      </c>
      <c r="X63" s="259">
        <v>571</v>
      </c>
      <c r="Y63" s="259">
        <v>0</v>
      </c>
      <c r="Z63" s="259">
        <v>0</v>
      </c>
      <c r="AA63" s="314">
        <v>0</v>
      </c>
      <c r="AB63" s="274">
        <v>574593</v>
      </c>
      <c r="AC63" s="633">
        <v>593182</v>
      </c>
      <c r="AD63" s="274">
        <v>216521</v>
      </c>
      <c r="AE63" s="259">
        <v>313755</v>
      </c>
      <c r="AF63" s="259">
        <v>64560</v>
      </c>
      <c r="AG63" s="660">
        <v>75146</v>
      </c>
      <c r="AH63" s="274">
        <v>281081</v>
      </c>
      <c r="AI63" s="633">
        <v>388901</v>
      </c>
      <c r="AJ63" s="306">
        <v>0.48918277807073901</v>
      </c>
      <c r="AK63" s="265">
        <v>0.65561834310548905</v>
      </c>
      <c r="AL63" s="265">
        <v>0.376824987425882</v>
      </c>
      <c r="AM63" s="265">
        <v>0.52893547005809305</v>
      </c>
      <c r="AN63" s="265">
        <v>0.22968468163981201</v>
      </c>
      <c r="AO63" s="265">
        <v>0.19322655380161</v>
      </c>
      <c r="AP63" s="265">
        <v>0.24206873386901701</v>
      </c>
      <c r="AQ63" s="647">
        <v>8.8482118472913901E-2</v>
      </c>
      <c r="AR63" s="274">
        <v>135</v>
      </c>
      <c r="AS63" s="259">
        <v>2911</v>
      </c>
      <c r="AT63" s="259">
        <v>60100</v>
      </c>
      <c r="AU63" s="259">
        <v>80223</v>
      </c>
      <c r="AV63" s="259">
        <v>198852</v>
      </c>
      <c r="AW63" s="259">
        <v>287411</v>
      </c>
      <c r="AX63" s="259">
        <v>4319</v>
      </c>
      <c r="AY63" s="259">
        <v>3501</v>
      </c>
      <c r="AZ63" s="259">
        <v>0</v>
      </c>
      <c r="BA63" s="314">
        <v>0</v>
      </c>
      <c r="BB63" s="274">
        <v>2726312</v>
      </c>
      <c r="BC63" s="633">
        <v>2524292</v>
      </c>
      <c r="BD63" s="274">
        <v>951939</v>
      </c>
      <c r="BE63" s="259">
        <v>1311677</v>
      </c>
      <c r="BF63" s="259">
        <v>280844</v>
      </c>
      <c r="BG63" s="660">
        <v>303234</v>
      </c>
      <c r="BH63" s="274">
        <v>1232783</v>
      </c>
      <c r="BI63" s="633">
        <v>1614911</v>
      </c>
      <c r="BJ63" s="306">
        <v>0.452179721176446</v>
      </c>
      <c r="BK63" s="265">
        <v>0.63974809570366697</v>
      </c>
      <c r="BL63" s="265">
        <v>0.34916730000087998</v>
      </c>
      <c r="BM63" s="265">
        <v>0.51962173948180301</v>
      </c>
      <c r="BN63" s="265">
        <v>0.22781300520854</v>
      </c>
      <c r="BO63" s="265">
        <v>0.18777133848242999</v>
      </c>
      <c r="BP63" s="265">
        <v>0.27768648635959498</v>
      </c>
      <c r="BQ63" s="647">
        <v>0.15496147038456701</v>
      </c>
      <c r="BR63" s="274">
        <v>4379</v>
      </c>
      <c r="BS63" s="259">
        <v>14506</v>
      </c>
      <c r="BT63" s="259">
        <v>255722</v>
      </c>
      <c r="BU63" s="259">
        <v>338257</v>
      </c>
      <c r="BV63" s="259">
        <v>875123</v>
      </c>
      <c r="BW63" s="259">
        <v>1183838</v>
      </c>
      <c r="BX63" s="259">
        <v>14891</v>
      </c>
      <c r="BY63" s="259">
        <v>13485</v>
      </c>
      <c r="BZ63" s="259">
        <v>0</v>
      </c>
      <c r="CA63" s="321">
        <v>0</v>
      </c>
    </row>
    <row r="64" spans="1:79" x14ac:dyDescent="0.2">
      <c r="A64" s="212" t="s">
        <v>292</v>
      </c>
      <c r="B64" s="274">
        <v>54665</v>
      </c>
      <c r="C64" s="633">
        <v>54138</v>
      </c>
      <c r="D64" s="274">
        <v>17410</v>
      </c>
      <c r="E64" s="259">
        <v>25883</v>
      </c>
      <c r="F64" s="259">
        <v>2844</v>
      </c>
      <c r="G64" s="660">
        <v>4138</v>
      </c>
      <c r="H64" s="274">
        <v>20254</v>
      </c>
      <c r="I64" s="633">
        <v>30021</v>
      </c>
      <c r="J64" s="306">
        <v>0.37051129607610001</v>
      </c>
      <c r="K64" s="265">
        <v>0.55452731907347896</v>
      </c>
      <c r="L64" s="265">
        <v>0.31848531967437999</v>
      </c>
      <c r="M64" s="265">
        <v>0.47809302153755201</v>
      </c>
      <c r="N64" s="265">
        <v>0.14041670781080301</v>
      </c>
      <c r="O64" s="265">
        <v>0.13783684754005501</v>
      </c>
      <c r="P64" s="265">
        <v>0.24631848531967401</v>
      </c>
      <c r="Q64" s="647">
        <v>0.10101961653552</v>
      </c>
      <c r="R64" s="274">
        <v>262</v>
      </c>
      <c r="S64" s="259">
        <v>0</v>
      </c>
      <c r="T64" s="259">
        <v>5010</v>
      </c>
      <c r="U64" s="259">
        <v>6445</v>
      </c>
      <c r="V64" s="259">
        <v>12705</v>
      </c>
      <c r="W64" s="259">
        <v>21807</v>
      </c>
      <c r="X64" s="259">
        <v>0</v>
      </c>
      <c r="Y64" s="259">
        <v>0</v>
      </c>
      <c r="Z64" s="259">
        <v>0</v>
      </c>
      <c r="AA64" s="314">
        <v>0</v>
      </c>
      <c r="AB64" s="274">
        <v>623843</v>
      </c>
      <c r="AC64" s="633">
        <v>612023</v>
      </c>
      <c r="AD64" s="274">
        <v>235838</v>
      </c>
      <c r="AE64" s="259">
        <v>339962</v>
      </c>
      <c r="AF64" s="259">
        <v>73479</v>
      </c>
      <c r="AG64" s="660">
        <v>71981</v>
      </c>
      <c r="AH64" s="274">
        <v>309317</v>
      </c>
      <c r="AI64" s="633">
        <v>411943</v>
      </c>
      <c r="AJ64" s="306">
        <v>0.495825071372124</v>
      </c>
      <c r="AK64" s="265">
        <v>0.67308418147684002</v>
      </c>
      <c r="AL64" s="265">
        <v>0.37804062881205702</v>
      </c>
      <c r="AM64" s="265">
        <v>0.55547258844847303</v>
      </c>
      <c r="AN64" s="265">
        <v>0.23755241386668</v>
      </c>
      <c r="AO64" s="265">
        <v>0.17473533959795401</v>
      </c>
      <c r="AP64" s="265">
        <v>0.20639968710076101</v>
      </c>
      <c r="AQ64" s="647">
        <v>7.1028376384547606E-2</v>
      </c>
      <c r="AR64" s="274">
        <v>2349</v>
      </c>
      <c r="AS64" s="259">
        <v>1622</v>
      </c>
      <c r="AT64" s="259">
        <v>71328</v>
      </c>
      <c r="AU64" s="259">
        <v>85859</v>
      </c>
      <c r="AV64" s="259">
        <v>206112</v>
      </c>
      <c r="AW64" s="259">
        <v>309565</v>
      </c>
      <c r="AX64" s="259">
        <v>4858</v>
      </c>
      <c r="AY64" s="259">
        <v>1684</v>
      </c>
      <c r="AZ64" s="259">
        <v>0</v>
      </c>
      <c r="BA64" s="314">
        <v>0</v>
      </c>
      <c r="BB64" s="274">
        <v>2924937</v>
      </c>
      <c r="BC64" s="633">
        <v>3025215</v>
      </c>
      <c r="BD64" s="274">
        <v>1006417</v>
      </c>
      <c r="BE64" s="259">
        <v>1738165</v>
      </c>
      <c r="BF64" s="259">
        <v>359342</v>
      </c>
      <c r="BG64" s="660">
        <v>402508</v>
      </c>
      <c r="BH64" s="274">
        <v>1365759</v>
      </c>
      <c r="BI64" s="633">
        <v>2140673</v>
      </c>
      <c r="BJ64" s="306">
        <v>0.46693621093377402</v>
      </c>
      <c r="BK64" s="265">
        <v>0.70761020291119803</v>
      </c>
      <c r="BL64" s="265">
        <v>0.34408159902247498</v>
      </c>
      <c r="BM64" s="265">
        <v>0.57455916356358105</v>
      </c>
      <c r="BN64" s="265">
        <v>0.263107912889463</v>
      </c>
      <c r="BO64" s="265">
        <v>0.188028718071373</v>
      </c>
      <c r="BP64" s="265">
        <v>0.28323857915572198</v>
      </c>
      <c r="BQ64" s="647">
        <v>0.103163576803632</v>
      </c>
      <c r="BR64" s="274">
        <v>4636</v>
      </c>
      <c r="BS64" s="259">
        <v>8537</v>
      </c>
      <c r="BT64" s="259">
        <v>392472</v>
      </c>
      <c r="BU64" s="259">
        <v>408324</v>
      </c>
      <c r="BV64" s="259">
        <v>847080</v>
      </c>
      <c r="BW64" s="259">
        <v>1634745</v>
      </c>
      <c r="BX64" s="259">
        <v>15658</v>
      </c>
      <c r="BY64" s="259">
        <v>7581</v>
      </c>
      <c r="BZ64" s="259">
        <v>0</v>
      </c>
      <c r="CA64" s="321">
        <v>0</v>
      </c>
    </row>
    <row r="65" spans="1:79" x14ac:dyDescent="0.2">
      <c r="A65" s="212" t="s">
        <v>293</v>
      </c>
      <c r="B65" s="274">
        <v>49474</v>
      </c>
      <c r="C65" s="633">
        <v>47446</v>
      </c>
      <c r="D65" s="274">
        <v>16783</v>
      </c>
      <c r="E65" s="259">
        <v>28160</v>
      </c>
      <c r="F65" s="259">
        <v>5427</v>
      </c>
      <c r="G65" s="660">
        <v>3422</v>
      </c>
      <c r="H65" s="274">
        <v>22210</v>
      </c>
      <c r="I65" s="633">
        <v>31582</v>
      </c>
      <c r="J65" s="306">
        <v>0.44892266645106499</v>
      </c>
      <c r="K65" s="265">
        <v>0.66564093917295497</v>
      </c>
      <c r="L65" s="265">
        <v>0.33922868577434601</v>
      </c>
      <c r="M65" s="265">
        <v>0.59351684019727702</v>
      </c>
      <c r="N65" s="265">
        <v>0.24434939216569099</v>
      </c>
      <c r="O65" s="265">
        <v>0.108352859223608</v>
      </c>
      <c r="P65" s="265">
        <v>0.257266442980151</v>
      </c>
      <c r="Q65" s="647">
        <v>3.9708299962062099E-2</v>
      </c>
      <c r="R65" s="274">
        <v>617</v>
      </c>
      <c r="S65" s="259">
        <v>2141</v>
      </c>
      <c r="T65" s="259">
        <v>5122</v>
      </c>
      <c r="U65" s="259">
        <v>7112</v>
      </c>
      <c r="V65" s="259">
        <v>13020</v>
      </c>
      <c r="W65" s="259">
        <v>20363</v>
      </c>
      <c r="X65" s="259">
        <v>0</v>
      </c>
      <c r="Y65" s="259">
        <v>319</v>
      </c>
      <c r="Z65" s="259">
        <v>0</v>
      </c>
      <c r="AA65" s="314">
        <v>0</v>
      </c>
      <c r="AB65" s="274">
        <v>585849</v>
      </c>
      <c r="AC65" s="633">
        <v>578188</v>
      </c>
      <c r="AD65" s="274">
        <v>249077</v>
      </c>
      <c r="AE65" s="259">
        <v>342259</v>
      </c>
      <c r="AF65" s="259">
        <v>76385</v>
      </c>
      <c r="AG65" s="660">
        <v>70467</v>
      </c>
      <c r="AH65" s="274">
        <v>325462</v>
      </c>
      <c r="AI65" s="633">
        <v>412726</v>
      </c>
      <c r="AJ65" s="306">
        <v>0.55553905528557701</v>
      </c>
      <c r="AK65" s="265">
        <v>0.71382664462078105</v>
      </c>
      <c r="AL65" s="265">
        <v>0.42515562883951302</v>
      </c>
      <c r="AM65" s="265">
        <v>0.59195106090060701</v>
      </c>
      <c r="AN65" s="265">
        <v>0.23469713822197399</v>
      </c>
      <c r="AO65" s="265">
        <v>0.170735548523718</v>
      </c>
      <c r="AP65" s="265">
        <v>0.194459664521063</v>
      </c>
      <c r="AQ65" s="647">
        <v>7.6127487945097397E-2</v>
      </c>
      <c r="AR65" s="274">
        <v>3842</v>
      </c>
      <c r="AS65" s="259">
        <v>5437</v>
      </c>
      <c r="AT65" s="259">
        <v>57513</v>
      </c>
      <c r="AU65" s="259">
        <v>69699</v>
      </c>
      <c r="AV65" s="259">
        <v>237729</v>
      </c>
      <c r="AW65" s="259">
        <v>319107</v>
      </c>
      <c r="AX65" s="259">
        <v>3320</v>
      </c>
      <c r="AY65" s="259">
        <v>2889</v>
      </c>
      <c r="AZ65" s="259">
        <v>0</v>
      </c>
      <c r="BA65" s="314">
        <v>0</v>
      </c>
      <c r="BB65" s="274">
        <v>2579923</v>
      </c>
      <c r="BC65" s="633">
        <v>2627411</v>
      </c>
      <c r="BD65" s="274">
        <v>1006285</v>
      </c>
      <c r="BE65" s="259">
        <v>1581171</v>
      </c>
      <c r="BF65" s="259">
        <v>318700</v>
      </c>
      <c r="BG65" s="660">
        <v>329847</v>
      </c>
      <c r="BH65" s="274">
        <v>1324985</v>
      </c>
      <c r="BI65" s="633">
        <v>1911018</v>
      </c>
      <c r="BJ65" s="306">
        <v>0.51357540515744105</v>
      </c>
      <c r="BK65" s="265">
        <v>0.72733881376000897</v>
      </c>
      <c r="BL65" s="265">
        <v>0.39004458660200297</v>
      </c>
      <c r="BM65" s="265">
        <v>0.60179811989825704</v>
      </c>
      <c r="BN65" s="265">
        <v>0.24053102487952699</v>
      </c>
      <c r="BO65" s="265">
        <v>0.17260276983262299</v>
      </c>
      <c r="BP65" s="265">
        <v>0.21693089289874201</v>
      </c>
      <c r="BQ65" s="647">
        <v>9.3640469648638897E-2</v>
      </c>
      <c r="BR65" s="274">
        <v>10364</v>
      </c>
      <c r="BS65" s="259">
        <v>19317</v>
      </c>
      <c r="BT65" s="259">
        <v>245273</v>
      </c>
      <c r="BU65" s="259">
        <v>310769</v>
      </c>
      <c r="BV65" s="259">
        <v>928768</v>
      </c>
      <c r="BW65" s="259">
        <v>1487303</v>
      </c>
      <c r="BX65" s="259">
        <v>30811</v>
      </c>
      <c r="BY65" s="259">
        <v>7830</v>
      </c>
      <c r="BZ65" s="259">
        <v>0</v>
      </c>
      <c r="CA65" s="321">
        <v>4888</v>
      </c>
    </row>
    <row r="66" spans="1:79" x14ac:dyDescent="0.2">
      <c r="A66" s="212" t="s">
        <v>294</v>
      </c>
      <c r="B66" s="274">
        <v>50983</v>
      </c>
      <c r="C66" s="633">
        <v>47405</v>
      </c>
      <c r="D66" s="274">
        <v>17893</v>
      </c>
      <c r="E66" s="259">
        <v>26797</v>
      </c>
      <c r="F66" s="259">
        <v>3159</v>
      </c>
      <c r="G66" s="660">
        <v>4380</v>
      </c>
      <c r="H66" s="274">
        <v>21052</v>
      </c>
      <c r="I66" s="633">
        <v>31177</v>
      </c>
      <c r="J66" s="306">
        <v>0.41292195437694901</v>
      </c>
      <c r="K66" s="265">
        <v>0.65767324121928095</v>
      </c>
      <c r="L66" s="265">
        <v>0.35096012396289</v>
      </c>
      <c r="M66" s="265">
        <v>0.565277924269592</v>
      </c>
      <c r="N66" s="265">
        <v>0.15005700171005101</v>
      </c>
      <c r="O66" s="265">
        <v>0.14048818038939001</v>
      </c>
      <c r="P66" s="265">
        <v>0.26797167683345402</v>
      </c>
      <c r="Q66" s="647">
        <v>4.71891150722498E-2</v>
      </c>
      <c r="R66" s="274">
        <v>215</v>
      </c>
      <c r="S66" s="259">
        <v>906</v>
      </c>
      <c r="T66" s="259">
        <v>7537</v>
      </c>
      <c r="U66" s="259">
        <v>10273</v>
      </c>
      <c r="V66" s="259">
        <v>11585</v>
      </c>
      <c r="W66" s="259">
        <v>18875</v>
      </c>
      <c r="X66" s="259">
        <v>371</v>
      </c>
      <c r="Y66" s="259">
        <v>0</v>
      </c>
      <c r="Z66" s="259">
        <v>0</v>
      </c>
      <c r="AA66" s="314">
        <v>0</v>
      </c>
      <c r="AB66" s="274">
        <v>575967</v>
      </c>
      <c r="AC66" s="633">
        <v>573512</v>
      </c>
      <c r="AD66" s="274">
        <v>230427</v>
      </c>
      <c r="AE66" s="259">
        <v>332830</v>
      </c>
      <c r="AF66" s="259">
        <v>71340</v>
      </c>
      <c r="AG66" s="660">
        <v>68520</v>
      </c>
      <c r="AH66" s="274">
        <v>301767</v>
      </c>
      <c r="AI66" s="633">
        <v>401350</v>
      </c>
      <c r="AJ66" s="306">
        <v>0.52393105855022903</v>
      </c>
      <c r="AK66" s="265">
        <v>0.69981098913361905</v>
      </c>
      <c r="AL66" s="265">
        <v>0.40006979566537698</v>
      </c>
      <c r="AM66" s="265">
        <v>0.58033659278271399</v>
      </c>
      <c r="AN66" s="265">
        <v>0.236407559474694</v>
      </c>
      <c r="AO66" s="265">
        <v>0.17072380715086599</v>
      </c>
      <c r="AP66" s="265">
        <v>0.208008444928268</v>
      </c>
      <c r="AQ66" s="647">
        <v>7.0317621950369003E-2</v>
      </c>
      <c r="AR66" s="274">
        <v>546</v>
      </c>
      <c r="AS66" s="259">
        <v>4601</v>
      </c>
      <c r="AT66" s="259">
        <v>54726</v>
      </c>
      <c r="AU66" s="259">
        <v>76292</v>
      </c>
      <c r="AV66" s="259">
        <v>221394</v>
      </c>
      <c r="AW66" s="259">
        <v>302044</v>
      </c>
      <c r="AX66" s="259">
        <v>5219</v>
      </c>
      <c r="AY66" s="259">
        <v>2158</v>
      </c>
      <c r="AZ66" s="259">
        <v>0</v>
      </c>
      <c r="BA66" s="314">
        <v>0</v>
      </c>
      <c r="BB66" s="274">
        <v>2607828</v>
      </c>
      <c r="BC66" s="633">
        <v>2583189</v>
      </c>
      <c r="BD66" s="274">
        <v>1045883</v>
      </c>
      <c r="BE66" s="259">
        <v>1515209</v>
      </c>
      <c r="BF66" s="259">
        <v>305315</v>
      </c>
      <c r="BG66" s="660">
        <v>300388</v>
      </c>
      <c r="BH66" s="274">
        <v>1351198</v>
      </c>
      <c r="BI66" s="633">
        <v>1815597</v>
      </c>
      <c r="BJ66" s="306">
        <v>0.51813156389148396</v>
      </c>
      <c r="BK66" s="265">
        <v>0.70285101090164104</v>
      </c>
      <c r="BL66" s="265">
        <v>0.40105520762872399</v>
      </c>
      <c r="BM66" s="265">
        <v>0.58656528809932196</v>
      </c>
      <c r="BN66" s="265">
        <v>0.225958741798019</v>
      </c>
      <c r="BO66" s="265">
        <v>0.16544861001642999</v>
      </c>
      <c r="BP66" s="265">
        <v>0.217802324386424</v>
      </c>
      <c r="BQ66" s="647">
        <v>9.0130067912181394E-2</v>
      </c>
      <c r="BR66" s="274">
        <v>9138</v>
      </c>
      <c r="BS66" s="259">
        <v>26481</v>
      </c>
      <c r="BT66" s="259">
        <v>275193</v>
      </c>
      <c r="BU66" s="259">
        <v>326094</v>
      </c>
      <c r="BV66" s="259">
        <v>968299</v>
      </c>
      <c r="BW66" s="259">
        <v>1384141</v>
      </c>
      <c r="BX66" s="259">
        <v>17106</v>
      </c>
      <c r="BY66" s="259">
        <v>10100</v>
      </c>
      <c r="BZ66" s="259">
        <v>0</v>
      </c>
      <c r="CA66" s="321">
        <v>0</v>
      </c>
    </row>
    <row r="67" spans="1:79" x14ac:dyDescent="0.2">
      <c r="A67" s="212" t="s">
        <v>295</v>
      </c>
      <c r="B67" s="274">
        <v>48048</v>
      </c>
      <c r="C67" s="633">
        <v>47250</v>
      </c>
      <c r="D67" s="274">
        <v>21440</v>
      </c>
      <c r="E67" s="259">
        <v>27551</v>
      </c>
      <c r="F67" s="259">
        <v>6270</v>
      </c>
      <c r="G67" s="660">
        <v>4632</v>
      </c>
      <c r="H67" s="274">
        <v>27710</v>
      </c>
      <c r="I67" s="633">
        <v>32183</v>
      </c>
      <c r="J67" s="306">
        <v>0.57671495171495202</v>
      </c>
      <c r="K67" s="265">
        <v>0.68112169312169302</v>
      </c>
      <c r="L67" s="265">
        <v>0.44622044622044599</v>
      </c>
      <c r="M67" s="265">
        <v>0.58308994708994699</v>
      </c>
      <c r="N67" s="265">
        <v>0.22627210393359801</v>
      </c>
      <c r="O67" s="265">
        <v>0.14392691793804199</v>
      </c>
      <c r="P67" s="265">
        <v>0.15180652680652701</v>
      </c>
      <c r="Q67" s="647">
        <v>8.3767195767195796E-2</v>
      </c>
      <c r="R67" s="274">
        <v>814</v>
      </c>
      <c r="S67" s="259">
        <v>531</v>
      </c>
      <c r="T67" s="259">
        <v>6432</v>
      </c>
      <c r="U67" s="259">
        <v>7721</v>
      </c>
      <c r="V67" s="259">
        <v>16686</v>
      </c>
      <c r="W67" s="259">
        <v>21348</v>
      </c>
      <c r="X67" s="259">
        <v>0</v>
      </c>
      <c r="Y67" s="259">
        <v>0</v>
      </c>
      <c r="Z67" s="259">
        <v>0</v>
      </c>
      <c r="AA67" s="314">
        <v>0</v>
      </c>
      <c r="AB67" s="274">
        <v>584670</v>
      </c>
      <c r="AC67" s="633">
        <v>581659</v>
      </c>
      <c r="AD67" s="274">
        <v>239006</v>
      </c>
      <c r="AE67" s="259">
        <v>333882</v>
      </c>
      <c r="AF67" s="259">
        <v>72109</v>
      </c>
      <c r="AG67" s="660">
        <v>59394</v>
      </c>
      <c r="AH67" s="274">
        <v>311115</v>
      </c>
      <c r="AI67" s="633">
        <v>393276</v>
      </c>
      <c r="AJ67" s="306">
        <v>0.53212068346246599</v>
      </c>
      <c r="AK67" s="265">
        <v>0.67612810942493795</v>
      </c>
      <c r="AL67" s="265">
        <v>0.408787863239092</v>
      </c>
      <c r="AM67" s="265">
        <v>0.57401673489106197</v>
      </c>
      <c r="AN67" s="265">
        <v>0.231776031371036</v>
      </c>
      <c r="AO67" s="265">
        <v>0.15102370854056699</v>
      </c>
      <c r="AP67" s="265">
        <v>0.18661125079104501</v>
      </c>
      <c r="AQ67" s="647">
        <v>6.2428330000911199E-2</v>
      </c>
      <c r="AR67" s="274">
        <v>2225</v>
      </c>
      <c r="AS67" s="259">
        <v>4288</v>
      </c>
      <c r="AT67" s="259">
        <v>52927</v>
      </c>
      <c r="AU67" s="259">
        <v>67368</v>
      </c>
      <c r="AV67" s="259">
        <v>229407</v>
      </c>
      <c r="AW67" s="259">
        <v>306605</v>
      </c>
      <c r="AX67" s="259">
        <v>4341</v>
      </c>
      <c r="AY67" s="259">
        <v>1916</v>
      </c>
      <c r="AZ67" s="259">
        <v>0</v>
      </c>
      <c r="BA67" s="314">
        <v>0</v>
      </c>
      <c r="BB67" s="274">
        <v>2677941</v>
      </c>
      <c r="BC67" s="633">
        <v>2592693</v>
      </c>
      <c r="BD67" s="274">
        <v>1180876</v>
      </c>
      <c r="BE67" s="259">
        <v>1489332</v>
      </c>
      <c r="BF67" s="259">
        <v>255152</v>
      </c>
      <c r="BG67" s="660">
        <v>294121</v>
      </c>
      <c r="BH67" s="274">
        <v>1436028</v>
      </c>
      <c r="BI67" s="633">
        <v>1783453</v>
      </c>
      <c r="BJ67" s="306">
        <v>0.53624333023020299</v>
      </c>
      <c r="BK67" s="265">
        <v>0.68787665951965804</v>
      </c>
      <c r="BL67" s="265">
        <v>0.44096415865771499</v>
      </c>
      <c r="BM67" s="265">
        <v>0.57443438154845206</v>
      </c>
      <c r="BN67" s="265">
        <v>0.17767898676070401</v>
      </c>
      <c r="BO67" s="265">
        <v>0.16491659718534801</v>
      </c>
      <c r="BP67" s="265">
        <v>0.191927305343919</v>
      </c>
      <c r="BQ67" s="647">
        <v>9.57232499181353E-2</v>
      </c>
      <c r="BR67" s="274">
        <v>8219</v>
      </c>
      <c r="BS67" s="259">
        <v>23025</v>
      </c>
      <c r="BT67" s="259">
        <v>281741</v>
      </c>
      <c r="BU67" s="259">
        <v>303936</v>
      </c>
      <c r="BV67" s="259">
        <v>1053130</v>
      </c>
      <c r="BW67" s="259">
        <v>1354484</v>
      </c>
      <c r="BX67" s="259">
        <v>15485</v>
      </c>
      <c r="BY67" s="259">
        <v>20980</v>
      </c>
      <c r="BZ67" s="259">
        <v>0</v>
      </c>
      <c r="CA67" s="321">
        <v>1204</v>
      </c>
    </row>
    <row r="68" spans="1:79" x14ac:dyDescent="0.2">
      <c r="A68" s="212" t="s">
        <v>296</v>
      </c>
      <c r="B68" s="274">
        <v>46372</v>
      </c>
      <c r="C68" s="633">
        <v>47794</v>
      </c>
      <c r="D68" s="274">
        <v>18005</v>
      </c>
      <c r="E68" s="259">
        <v>27502</v>
      </c>
      <c r="F68" s="259">
        <v>4142</v>
      </c>
      <c r="G68" s="660">
        <v>3124</v>
      </c>
      <c r="H68" s="274">
        <v>22147</v>
      </c>
      <c r="I68" s="633">
        <v>30626</v>
      </c>
      <c r="J68" s="306">
        <v>0.47759423790218197</v>
      </c>
      <c r="K68" s="265">
        <v>0.64079173117964605</v>
      </c>
      <c r="L68" s="265">
        <v>0.38827309583369302</v>
      </c>
      <c r="M68" s="265">
        <v>0.57542787797631501</v>
      </c>
      <c r="N68" s="265">
        <v>0.187023073102452</v>
      </c>
      <c r="O68" s="265">
        <v>0.102004832495265</v>
      </c>
      <c r="P68" s="265">
        <v>0.201651858880359</v>
      </c>
      <c r="Q68" s="647">
        <v>8.8316525086830994E-2</v>
      </c>
      <c r="R68" s="274">
        <v>0</v>
      </c>
      <c r="S68" s="259">
        <v>358</v>
      </c>
      <c r="T68" s="259">
        <v>3650</v>
      </c>
      <c r="U68" s="259">
        <v>8381</v>
      </c>
      <c r="V68" s="259">
        <v>15291</v>
      </c>
      <c r="W68" s="259">
        <v>20436</v>
      </c>
      <c r="X68" s="259">
        <v>0</v>
      </c>
      <c r="Y68" s="259">
        <v>0</v>
      </c>
      <c r="Z68" s="259">
        <v>0</v>
      </c>
      <c r="AA68" s="314">
        <v>0</v>
      </c>
      <c r="AB68" s="274">
        <v>591697</v>
      </c>
      <c r="AC68" s="633">
        <v>575032</v>
      </c>
      <c r="AD68" s="274">
        <v>251985</v>
      </c>
      <c r="AE68" s="259">
        <v>338133</v>
      </c>
      <c r="AF68" s="259">
        <v>57726</v>
      </c>
      <c r="AG68" s="660">
        <v>54656</v>
      </c>
      <c r="AH68" s="274">
        <v>309711</v>
      </c>
      <c r="AI68" s="633">
        <v>392789</v>
      </c>
      <c r="AJ68" s="306">
        <v>0.52342837634802997</v>
      </c>
      <c r="AK68" s="265">
        <v>0.68307328983430504</v>
      </c>
      <c r="AL68" s="265">
        <v>0.42586830759662497</v>
      </c>
      <c r="AM68" s="265">
        <v>0.58802466645334495</v>
      </c>
      <c r="AN68" s="265">
        <v>0.186386663696155</v>
      </c>
      <c r="AO68" s="265">
        <v>0.139148499576108</v>
      </c>
      <c r="AP68" s="265">
        <v>0.215187841074063</v>
      </c>
      <c r="AQ68" s="647">
        <v>6.2502608550480704E-2</v>
      </c>
      <c r="AR68" s="274">
        <v>3097</v>
      </c>
      <c r="AS68" s="259">
        <v>4501</v>
      </c>
      <c r="AT68" s="259">
        <v>42879</v>
      </c>
      <c r="AU68" s="259">
        <v>57302</v>
      </c>
      <c r="AV68" s="259">
        <v>239857</v>
      </c>
      <c r="AW68" s="259">
        <v>312117</v>
      </c>
      <c r="AX68" s="259">
        <v>5084</v>
      </c>
      <c r="AY68" s="259">
        <v>1716</v>
      </c>
      <c r="AZ68" s="259">
        <v>0</v>
      </c>
      <c r="BA68" s="314">
        <v>0</v>
      </c>
      <c r="BB68" s="274">
        <v>2646264</v>
      </c>
      <c r="BC68" s="633">
        <v>2625866</v>
      </c>
      <c r="BD68" s="274">
        <v>1166034</v>
      </c>
      <c r="BE68" s="259">
        <v>1600626</v>
      </c>
      <c r="BF68" s="259">
        <v>220592</v>
      </c>
      <c r="BG68" s="660">
        <v>248325</v>
      </c>
      <c r="BH68" s="274">
        <v>1386626</v>
      </c>
      <c r="BI68" s="633">
        <v>1848951</v>
      </c>
      <c r="BJ68" s="306">
        <v>0.52399382676860695</v>
      </c>
      <c r="BK68" s="265">
        <v>0.70412998987762498</v>
      </c>
      <c r="BL68" s="265">
        <v>0.44063404104805898</v>
      </c>
      <c r="BM68" s="265">
        <v>0.60956118857550201</v>
      </c>
      <c r="BN68" s="265">
        <v>0.15908543471707601</v>
      </c>
      <c r="BO68" s="265">
        <v>0.13430588479629799</v>
      </c>
      <c r="BP68" s="265">
        <v>0.21448502492570701</v>
      </c>
      <c r="BQ68" s="647">
        <v>8.8294299861455205E-2</v>
      </c>
      <c r="BR68" s="274">
        <v>19743</v>
      </c>
      <c r="BS68" s="259">
        <v>16014</v>
      </c>
      <c r="BT68" s="259">
        <v>250372</v>
      </c>
      <c r="BU68" s="259">
        <v>307484</v>
      </c>
      <c r="BV68" s="259">
        <v>1011187</v>
      </c>
      <c r="BW68" s="259">
        <v>1414893</v>
      </c>
      <c r="BX68" s="259">
        <v>16459</v>
      </c>
      <c r="BY68" s="259">
        <v>9055</v>
      </c>
      <c r="BZ68" s="259">
        <v>0</v>
      </c>
      <c r="CA68" s="321">
        <v>0</v>
      </c>
    </row>
    <row r="69" spans="1:79" x14ac:dyDescent="0.2">
      <c r="A69" s="212" t="s">
        <v>297</v>
      </c>
      <c r="B69" s="274">
        <v>47916</v>
      </c>
      <c r="C69" s="633">
        <v>46755</v>
      </c>
      <c r="D69" s="274">
        <v>18396</v>
      </c>
      <c r="E69" s="259">
        <v>28746</v>
      </c>
      <c r="F69" s="259">
        <v>3227</v>
      </c>
      <c r="G69" s="660">
        <v>3862</v>
      </c>
      <c r="H69" s="274">
        <v>21623</v>
      </c>
      <c r="I69" s="633">
        <v>32608</v>
      </c>
      <c r="J69" s="306">
        <v>0.45126888721929997</v>
      </c>
      <c r="K69" s="265">
        <v>0.69742273553630596</v>
      </c>
      <c r="L69" s="265">
        <v>0.38392186326070599</v>
      </c>
      <c r="M69" s="265">
        <v>0.61482194417709302</v>
      </c>
      <c r="N69" s="265">
        <v>0.14923923599870501</v>
      </c>
      <c r="O69" s="265">
        <v>0.11843719332679099</v>
      </c>
      <c r="P69" s="265">
        <v>0.251210451623675</v>
      </c>
      <c r="Q69" s="647">
        <v>6.8805475350229905E-2</v>
      </c>
      <c r="R69" s="274">
        <v>0</v>
      </c>
      <c r="S69" s="259">
        <v>264</v>
      </c>
      <c r="T69" s="259">
        <v>7876</v>
      </c>
      <c r="U69" s="259">
        <v>11004</v>
      </c>
      <c r="V69" s="259">
        <v>12384</v>
      </c>
      <c r="W69" s="259">
        <v>18843</v>
      </c>
      <c r="X69" s="259">
        <v>0</v>
      </c>
      <c r="Y69" s="259">
        <v>0</v>
      </c>
      <c r="Z69" s="259">
        <v>0</v>
      </c>
      <c r="AA69" s="314">
        <v>0</v>
      </c>
      <c r="AB69" s="274">
        <v>585713</v>
      </c>
      <c r="AC69" s="633">
        <v>578159</v>
      </c>
      <c r="AD69" s="274">
        <v>249848</v>
      </c>
      <c r="AE69" s="259">
        <v>347788</v>
      </c>
      <c r="AF69" s="259">
        <v>56292</v>
      </c>
      <c r="AG69" s="660">
        <v>46576</v>
      </c>
      <c r="AH69" s="274">
        <v>306140</v>
      </c>
      <c r="AI69" s="633">
        <v>394364</v>
      </c>
      <c r="AJ69" s="306">
        <v>0.52267919612506497</v>
      </c>
      <c r="AK69" s="265">
        <v>0.68210302010346602</v>
      </c>
      <c r="AL69" s="265">
        <v>0.42657069247225199</v>
      </c>
      <c r="AM69" s="265">
        <v>0.60154386596074805</v>
      </c>
      <c r="AN69" s="265">
        <v>0.18387665773829001</v>
      </c>
      <c r="AO69" s="265">
        <v>0.11810408657991101</v>
      </c>
      <c r="AP69" s="265">
        <v>0.22063194772866601</v>
      </c>
      <c r="AQ69" s="647">
        <v>8.4706802108070606E-2</v>
      </c>
      <c r="AR69" s="274">
        <v>1339</v>
      </c>
      <c r="AS69" s="259">
        <v>2515</v>
      </c>
      <c r="AT69" s="259">
        <v>45192</v>
      </c>
      <c r="AU69" s="259">
        <v>59008</v>
      </c>
      <c r="AV69" s="259">
        <v>239388</v>
      </c>
      <c r="AW69" s="259">
        <v>318294</v>
      </c>
      <c r="AX69" s="259">
        <v>0</v>
      </c>
      <c r="AY69" s="259">
        <v>470</v>
      </c>
      <c r="AZ69" s="259">
        <v>0</v>
      </c>
      <c r="BA69" s="314">
        <v>0</v>
      </c>
      <c r="BB69" s="274">
        <v>2715143</v>
      </c>
      <c r="BC69" s="633">
        <v>2651251</v>
      </c>
      <c r="BD69" s="274">
        <v>1172995</v>
      </c>
      <c r="BE69" s="259">
        <v>1619831</v>
      </c>
      <c r="BF69" s="259">
        <v>233634</v>
      </c>
      <c r="BG69" s="660">
        <v>207595</v>
      </c>
      <c r="BH69" s="274">
        <v>1406629</v>
      </c>
      <c r="BI69" s="633">
        <v>1827426</v>
      </c>
      <c r="BJ69" s="306">
        <v>0.51806810911985102</v>
      </c>
      <c r="BK69" s="265">
        <v>0.68926932983712197</v>
      </c>
      <c r="BL69" s="265">
        <v>0.432019602650763</v>
      </c>
      <c r="BM69" s="265">
        <v>0.61096855786193005</v>
      </c>
      <c r="BN69" s="265">
        <v>0.166094968893717</v>
      </c>
      <c r="BO69" s="265">
        <v>0.113599675171525</v>
      </c>
      <c r="BP69" s="265">
        <v>0.23221023717719499</v>
      </c>
      <c r="BQ69" s="647">
        <v>0.10902626722253</v>
      </c>
      <c r="BR69" s="274">
        <v>8373</v>
      </c>
      <c r="BS69" s="259">
        <v>23890</v>
      </c>
      <c r="BT69" s="259">
        <v>205641</v>
      </c>
      <c r="BU69" s="259">
        <v>265279</v>
      </c>
      <c r="BV69" s="259">
        <v>1113164</v>
      </c>
      <c r="BW69" s="259">
        <v>1473561</v>
      </c>
      <c r="BX69" s="259">
        <v>7331</v>
      </c>
      <c r="BY69" s="259">
        <v>10175</v>
      </c>
      <c r="BZ69" s="259">
        <v>0</v>
      </c>
      <c r="CA69" s="321">
        <v>0</v>
      </c>
    </row>
    <row r="70" spans="1:79" x14ac:dyDescent="0.2">
      <c r="A70" s="212" t="s">
        <v>298</v>
      </c>
      <c r="B70" s="274">
        <v>50920</v>
      </c>
      <c r="C70" s="633">
        <v>44245</v>
      </c>
      <c r="D70" s="274">
        <v>19351</v>
      </c>
      <c r="E70" s="259">
        <v>27047</v>
      </c>
      <c r="F70" s="259">
        <v>5770</v>
      </c>
      <c r="G70" s="660">
        <v>4296</v>
      </c>
      <c r="H70" s="274">
        <v>25121</v>
      </c>
      <c r="I70" s="633">
        <v>31343</v>
      </c>
      <c r="J70" s="306">
        <v>0.493342498036135</v>
      </c>
      <c r="K70" s="265">
        <v>0.70839642897502497</v>
      </c>
      <c r="L70" s="265">
        <v>0.38002749410840497</v>
      </c>
      <c r="M70" s="265">
        <v>0.61130071194485203</v>
      </c>
      <c r="N70" s="265">
        <v>0.22968830858644201</v>
      </c>
      <c r="O70" s="265">
        <v>0.13706409724659399</v>
      </c>
      <c r="P70" s="265">
        <v>0.14067164179104499</v>
      </c>
      <c r="Q70" s="647">
        <v>6.0910837382755101E-2</v>
      </c>
      <c r="R70" s="274">
        <v>668</v>
      </c>
      <c r="S70" s="259">
        <v>1166</v>
      </c>
      <c r="T70" s="259">
        <v>5050</v>
      </c>
      <c r="U70" s="259">
        <v>7261</v>
      </c>
      <c r="V70" s="259">
        <v>15582</v>
      </c>
      <c r="W70" s="259">
        <v>21613</v>
      </c>
      <c r="X70" s="259">
        <v>0</v>
      </c>
      <c r="Y70" s="259">
        <v>0</v>
      </c>
      <c r="Z70" s="259">
        <v>0</v>
      </c>
      <c r="AA70" s="314">
        <v>0</v>
      </c>
      <c r="AB70" s="274">
        <v>585795</v>
      </c>
      <c r="AC70" s="633">
        <v>569658</v>
      </c>
      <c r="AD70" s="274">
        <v>260635</v>
      </c>
      <c r="AE70" s="259">
        <v>343795</v>
      </c>
      <c r="AF70" s="259">
        <v>43134</v>
      </c>
      <c r="AG70" s="660">
        <v>47017</v>
      </c>
      <c r="AH70" s="274">
        <v>303769</v>
      </c>
      <c r="AI70" s="633">
        <v>390812</v>
      </c>
      <c r="AJ70" s="306">
        <v>0.51855854010362001</v>
      </c>
      <c r="AK70" s="265">
        <v>0.68604671574874798</v>
      </c>
      <c r="AL70" s="265">
        <v>0.44492527249293701</v>
      </c>
      <c r="AM70" s="265">
        <v>0.60351122954474401</v>
      </c>
      <c r="AN70" s="265">
        <v>0.14199605621376801</v>
      </c>
      <c r="AO70" s="265">
        <v>0.120305927146556</v>
      </c>
      <c r="AP70" s="265">
        <v>0.177461398612142</v>
      </c>
      <c r="AQ70" s="647">
        <v>8.4768404902590702E-2</v>
      </c>
      <c r="AR70" s="274">
        <v>3252</v>
      </c>
      <c r="AS70" s="259">
        <v>7472</v>
      </c>
      <c r="AT70" s="259">
        <v>48887</v>
      </c>
      <c r="AU70" s="259">
        <v>58676</v>
      </c>
      <c r="AV70" s="259">
        <v>232441</v>
      </c>
      <c r="AW70" s="259">
        <v>313570</v>
      </c>
      <c r="AX70" s="259">
        <v>1500</v>
      </c>
      <c r="AY70" s="259">
        <v>1030</v>
      </c>
      <c r="AZ70" s="259">
        <v>0</v>
      </c>
      <c r="BA70" s="314">
        <v>0</v>
      </c>
      <c r="BB70" s="274">
        <v>2684794</v>
      </c>
      <c r="BC70" s="633">
        <v>2635739</v>
      </c>
      <c r="BD70" s="274">
        <v>1246497</v>
      </c>
      <c r="BE70" s="259">
        <v>1643213</v>
      </c>
      <c r="BF70" s="259">
        <v>199406</v>
      </c>
      <c r="BG70" s="660">
        <v>238962</v>
      </c>
      <c r="BH70" s="274">
        <v>1445903</v>
      </c>
      <c r="BI70" s="633">
        <v>1882175</v>
      </c>
      <c r="BJ70" s="306">
        <v>0.53855267852952604</v>
      </c>
      <c r="BK70" s="265">
        <v>0.71409764016846899</v>
      </c>
      <c r="BL70" s="265">
        <v>0.46428031349891302</v>
      </c>
      <c r="BM70" s="265">
        <v>0.62343540084962901</v>
      </c>
      <c r="BN70" s="265">
        <v>0.13791104935808299</v>
      </c>
      <c r="BO70" s="265">
        <v>0.12696056424083799</v>
      </c>
      <c r="BP70" s="265">
        <v>0.194182495938236</v>
      </c>
      <c r="BQ70" s="647">
        <v>9.4741550661882695E-2</v>
      </c>
      <c r="BR70" s="274">
        <v>9235</v>
      </c>
      <c r="BS70" s="259">
        <v>26597</v>
      </c>
      <c r="BT70" s="259">
        <v>215532</v>
      </c>
      <c r="BU70" s="259">
        <v>271519</v>
      </c>
      <c r="BV70" s="259">
        <v>1135172</v>
      </c>
      <c r="BW70" s="259">
        <v>1515537</v>
      </c>
      <c r="BX70" s="259">
        <v>12441</v>
      </c>
      <c r="BY70" s="259">
        <v>10591</v>
      </c>
      <c r="BZ70" s="259">
        <v>584</v>
      </c>
      <c r="CA70" s="321">
        <v>4325</v>
      </c>
    </row>
    <row r="71" spans="1:79" x14ac:dyDescent="0.2">
      <c r="A71" s="212" t="s">
        <v>299</v>
      </c>
      <c r="B71" s="274">
        <v>50243</v>
      </c>
      <c r="C71" s="633">
        <v>48015</v>
      </c>
      <c r="D71" s="274">
        <v>20777</v>
      </c>
      <c r="E71" s="259">
        <v>25305</v>
      </c>
      <c r="F71" s="259">
        <v>1758</v>
      </c>
      <c r="G71" s="660">
        <v>5648</v>
      </c>
      <c r="H71" s="274">
        <v>22535</v>
      </c>
      <c r="I71" s="633">
        <v>30953</v>
      </c>
      <c r="J71" s="306">
        <v>0.44852019186752401</v>
      </c>
      <c r="K71" s="265">
        <v>0.64465271269394997</v>
      </c>
      <c r="L71" s="265">
        <v>0.41353024301892799</v>
      </c>
      <c r="M71" s="265">
        <v>0.52702280537332102</v>
      </c>
      <c r="N71" s="265">
        <v>7.8011981362325303E-2</v>
      </c>
      <c r="O71" s="265">
        <v>0.182470196749911</v>
      </c>
      <c r="P71" s="265">
        <v>0.135123300758315</v>
      </c>
      <c r="Q71" s="647">
        <v>6.3688430698740001E-2</v>
      </c>
      <c r="R71" s="274">
        <v>0</v>
      </c>
      <c r="S71" s="259">
        <v>1179</v>
      </c>
      <c r="T71" s="259">
        <v>4103</v>
      </c>
      <c r="U71" s="259">
        <v>5472</v>
      </c>
      <c r="V71" s="259">
        <v>17710</v>
      </c>
      <c r="W71" s="259">
        <v>22826</v>
      </c>
      <c r="X71" s="259">
        <v>0</v>
      </c>
      <c r="Y71" s="259">
        <v>0</v>
      </c>
      <c r="Z71" s="259">
        <v>0</v>
      </c>
      <c r="AA71" s="314">
        <v>0</v>
      </c>
      <c r="AB71" s="274">
        <v>582204</v>
      </c>
      <c r="AC71" s="633">
        <v>585637</v>
      </c>
      <c r="AD71" s="274">
        <v>278073</v>
      </c>
      <c r="AE71" s="259">
        <v>359561</v>
      </c>
      <c r="AF71" s="259">
        <v>42790</v>
      </c>
      <c r="AG71" s="660">
        <v>54841</v>
      </c>
      <c r="AH71" s="274">
        <v>320863</v>
      </c>
      <c r="AI71" s="633">
        <v>414402</v>
      </c>
      <c r="AJ71" s="306">
        <v>0.55111782124478703</v>
      </c>
      <c r="AK71" s="265">
        <v>0.70760897962389702</v>
      </c>
      <c r="AL71" s="265">
        <v>0.47762124616113899</v>
      </c>
      <c r="AM71" s="265">
        <v>0.613965647662289</v>
      </c>
      <c r="AN71" s="265">
        <v>0.13335909718478001</v>
      </c>
      <c r="AO71" s="265">
        <v>0.132337681767945</v>
      </c>
      <c r="AP71" s="265">
        <v>0.175100136721836</v>
      </c>
      <c r="AQ71" s="647">
        <v>8.0442321779532394E-2</v>
      </c>
      <c r="AR71" s="274">
        <v>1065</v>
      </c>
      <c r="AS71" s="259">
        <v>3499</v>
      </c>
      <c r="AT71" s="259">
        <v>57962</v>
      </c>
      <c r="AU71" s="259">
        <v>62726</v>
      </c>
      <c r="AV71" s="259">
        <v>243472</v>
      </c>
      <c r="AW71" s="259">
        <v>331045</v>
      </c>
      <c r="AX71" s="259">
        <v>101</v>
      </c>
      <c r="AY71" s="259">
        <v>1993</v>
      </c>
      <c r="AZ71" s="259">
        <v>0</v>
      </c>
      <c r="BA71" s="314">
        <v>0</v>
      </c>
      <c r="BB71" s="274">
        <v>2619821</v>
      </c>
      <c r="BC71" s="633">
        <v>2679363</v>
      </c>
      <c r="BD71" s="274">
        <v>1227216</v>
      </c>
      <c r="BE71" s="259">
        <v>1632190</v>
      </c>
      <c r="BF71" s="259">
        <v>246663</v>
      </c>
      <c r="BG71" s="660">
        <v>271205</v>
      </c>
      <c r="BH71" s="274">
        <v>1473879</v>
      </c>
      <c r="BI71" s="633">
        <v>1903395</v>
      </c>
      <c r="BJ71" s="306">
        <v>0.56258767297460399</v>
      </c>
      <c r="BK71" s="265">
        <v>0.71039086529148898</v>
      </c>
      <c r="BL71" s="265">
        <v>0.46843505720429002</v>
      </c>
      <c r="BM71" s="265">
        <v>0.60917091114567201</v>
      </c>
      <c r="BN71" s="265">
        <v>0.167356343363329</v>
      </c>
      <c r="BO71" s="265">
        <v>0.14248487570893101</v>
      </c>
      <c r="BP71" s="265">
        <v>0.18685093370882999</v>
      </c>
      <c r="BQ71" s="647">
        <v>7.7053015959390306E-2</v>
      </c>
      <c r="BR71" s="274">
        <v>4840</v>
      </c>
      <c r="BS71" s="259">
        <v>21070</v>
      </c>
      <c r="BT71" s="259">
        <v>254397</v>
      </c>
      <c r="BU71" s="259">
        <v>291227</v>
      </c>
      <c r="BV71" s="259">
        <v>1128502</v>
      </c>
      <c r="BW71" s="259">
        <v>1510335</v>
      </c>
      <c r="BX71" s="259">
        <v>14099</v>
      </c>
      <c r="BY71" s="259">
        <v>17182</v>
      </c>
      <c r="BZ71" s="259">
        <v>0</v>
      </c>
      <c r="CA71" s="321">
        <v>0</v>
      </c>
    </row>
    <row r="72" spans="1:79" x14ac:dyDescent="0.2">
      <c r="A72" s="212" t="s">
        <v>300</v>
      </c>
      <c r="B72" s="274">
        <v>47158</v>
      </c>
      <c r="C72" s="633">
        <v>48712</v>
      </c>
      <c r="D72" s="274">
        <v>16943</v>
      </c>
      <c r="E72" s="259">
        <v>30382</v>
      </c>
      <c r="F72" s="259">
        <v>3164</v>
      </c>
      <c r="G72" s="660">
        <v>3404</v>
      </c>
      <c r="H72" s="274">
        <v>20107</v>
      </c>
      <c r="I72" s="633">
        <v>33786</v>
      </c>
      <c r="J72" s="306">
        <v>0.42637516434115103</v>
      </c>
      <c r="K72" s="265">
        <v>0.69358679586138905</v>
      </c>
      <c r="L72" s="265">
        <v>0.35928156410365197</v>
      </c>
      <c r="M72" s="265">
        <v>0.62370668418459496</v>
      </c>
      <c r="N72" s="265">
        <v>0.15735813398319001</v>
      </c>
      <c r="O72" s="265">
        <v>0.100751790682531</v>
      </c>
      <c r="P72" s="265">
        <v>0.232579837991433</v>
      </c>
      <c r="Q72" s="647">
        <v>7.4930202003613097E-2</v>
      </c>
      <c r="R72" s="274">
        <v>721</v>
      </c>
      <c r="S72" s="259">
        <v>302</v>
      </c>
      <c r="T72" s="259">
        <v>3244</v>
      </c>
      <c r="U72" s="259">
        <v>7857</v>
      </c>
      <c r="V72" s="259">
        <v>15077</v>
      </c>
      <c r="W72" s="259">
        <v>24067</v>
      </c>
      <c r="X72" s="259">
        <v>0</v>
      </c>
      <c r="Y72" s="259">
        <v>0</v>
      </c>
      <c r="Z72" s="259">
        <v>0</v>
      </c>
      <c r="AA72" s="314">
        <v>0</v>
      </c>
      <c r="AB72" s="274">
        <v>579847</v>
      </c>
      <c r="AC72" s="633">
        <v>595161</v>
      </c>
      <c r="AD72" s="274">
        <v>265159</v>
      </c>
      <c r="AE72" s="259">
        <v>369365</v>
      </c>
      <c r="AF72" s="259">
        <v>45311</v>
      </c>
      <c r="AG72" s="660">
        <v>47298</v>
      </c>
      <c r="AH72" s="274">
        <v>310470</v>
      </c>
      <c r="AI72" s="633">
        <v>416663</v>
      </c>
      <c r="AJ72" s="306">
        <v>0.53543434733645301</v>
      </c>
      <c r="AK72" s="265">
        <v>0.70008451494637602</v>
      </c>
      <c r="AL72" s="265">
        <v>0.45729131995164202</v>
      </c>
      <c r="AM72" s="265">
        <v>0.62061358187112403</v>
      </c>
      <c r="AN72" s="265">
        <v>0.145943247334686</v>
      </c>
      <c r="AO72" s="265">
        <v>0.11351619894255099</v>
      </c>
      <c r="AP72" s="265">
        <v>0.21164031201334099</v>
      </c>
      <c r="AQ72" s="647">
        <v>8.0247193616517207E-2</v>
      </c>
      <c r="AR72" s="274">
        <v>2475</v>
      </c>
      <c r="AS72" s="259">
        <v>9482</v>
      </c>
      <c r="AT72" s="259">
        <v>42844</v>
      </c>
      <c r="AU72" s="259">
        <v>57793</v>
      </c>
      <c r="AV72" s="259">
        <v>242909</v>
      </c>
      <c r="AW72" s="259">
        <v>334923</v>
      </c>
      <c r="AX72" s="259">
        <v>2541</v>
      </c>
      <c r="AY72" s="259">
        <v>722</v>
      </c>
      <c r="AZ72" s="259">
        <v>0</v>
      </c>
      <c r="BA72" s="314">
        <v>0</v>
      </c>
      <c r="BB72" s="274">
        <v>2627742</v>
      </c>
      <c r="BC72" s="633">
        <v>2703880</v>
      </c>
      <c r="BD72" s="274">
        <v>1228118</v>
      </c>
      <c r="BE72" s="259">
        <v>1640971</v>
      </c>
      <c r="BF72" s="259">
        <v>196725</v>
      </c>
      <c r="BG72" s="660">
        <v>238406</v>
      </c>
      <c r="BH72" s="274">
        <v>1424843</v>
      </c>
      <c r="BI72" s="633">
        <v>1879377</v>
      </c>
      <c r="BJ72" s="306">
        <v>0.54223093439157999</v>
      </c>
      <c r="BK72" s="265">
        <v>0.69506671893723104</v>
      </c>
      <c r="BL72" s="265">
        <v>0.46736627872903802</v>
      </c>
      <c r="BM72" s="265">
        <v>0.60689490657869405</v>
      </c>
      <c r="BN72" s="265">
        <v>0.13806784326413499</v>
      </c>
      <c r="BO72" s="265">
        <v>0.12685373929765001</v>
      </c>
      <c r="BP72" s="265">
        <v>0.20307967829414</v>
      </c>
      <c r="BQ72" s="647">
        <v>0.108644984244863</v>
      </c>
      <c r="BR72" s="274">
        <v>15535</v>
      </c>
      <c r="BS72" s="259">
        <v>43732</v>
      </c>
      <c r="BT72" s="259">
        <v>228271</v>
      </c>
      <c r="BU72" s="259">
        <v>238560</v>
      </c>
      <c r="BV72" s="259">
        <v>1089053</v>
      </c>
      <c r="BW72" s="259">
        <v>1507740</v>
      </c>
      <c r="BX72" s="259">
        <v>13859</v>
      </c>
      <c r="BY72" s="259">
        <v>6794</v>
      </c>
      <c r="BZ72" s="259">
        <v>0</v>
      </c>
      <c r="CA72" s="321">
        <v>0</v>
      </c>
    </row>
    <row r="73" spans="1:79" x14ac:dyDescent="0.2">
      <c r="A73" s="212" t="s">
        <v>301</v>
      </c>
      <c r="B73" s="274">
        <v>45726</v>
      </c>
      <c r="C73" s="633">
        <v>45922</v>
      </c>
      <c r="D73" s="274">
        <v>18013</v>
      </c>
      <c r="E73" s="259">
        <v>27962</v>
      </c>
      <c r="F73" s="259">
        <v>3831</v>
      </c>
      <c r="G73" s="660">
        <v>2996</v>
      </c>
      <c r="H73" s="274">
        <v>21844</v>
      </c>
      <c r="I73" s="633">
        <v>30958</v>
      </c>
      <c r="J73" s="306">
        <v>0.477715085509338</v>
      </c>
      <c r="K73" s="265">
        <v>0.67414311223378798</v>
      </c>
      <c r="L73" s="265">
        <v>0.393933429558676</v>
      </c>
      <c r="M73" s="265">
        <v>0.60890205130438602</v>
      </c>
      <c r="N73" s="265">
        <v>0.17537996703900399</v>
      </c>
      <c r="O73" s="265">
        <v>9.6776277537308594E-2</v>
      </c>
      <c r="P73" s="265">
        <v>0.24653370073918601</v>
      </c>
      <c r="Q73" s="647">
        <v>9.5204912678019296E-2</v>
      </c>
      <c r="R73" s="274">
        <v>0</v>
      </c>
      <c r="S73" s="259">
        <v>1024</v>
      </c>
      <c r="T73" s="259">
        <v>4320</v>
      </c>
      <c r="U73" s="259">
        <v>3031</v>
      </c>
      <c r="V73" s="259">
        <v>16150</v>
      </c>
      <c r="W73" s="259">
        <v>25399</v>
      </c>
      <c r="X73" s="259">
        <v>0</v>
      </c>
      <c r="Y73" s="259">
        <v>0</v>
      </c>
      <c r="Z73" s="259">
        <v>0</v>
      </c>
      <c r="AA73" s="314">
        <v>0</v>
      </c>
      <c r="AB73" s="274">
        <v>584651</v>
      </c>
      <c r="AC73" s="633">
        <v>583853</v>
      </c>
      <c r="AD73" s="274">
        <v>268404</v>
      </c>
      <c r="AE73" s="259">
        <v>374380</v>
      </c>
      <c r="AF73" s="259">
        <v>59013</v>
      </c>
      <c r="AG73" s="660">
        <v>61500</v>
      </c>
      <c r="AH73" s="274">
        <v>327417</v>
      </c>
      <c r="AI73" s="633">
        <v>435880</v>
      </c>
      <c r="AJ73" s="306">
        <v>0.56002127765111198</v>
      </c>
      <c r="AK73" s="265">
        <v>0.746557780811266</v>
      </c>
      <c r="AL73" s="265">
        <v>0.45908413737426301</v>
      </c>
      <c r="AM73" s="265">
        <v>0.64122304758218296</v>
      </c>
      <c r="AN73" s="265">
        <v>0.18023804506180199</v>
      </c>
      <c r="AO73" s="265">
        <v>0.14109387904928</v>
      </c>
      <c r="AP73" s="265">
        <v>0.19850132814277199</v>
      </c>
      <c r="AQ73" s="647">
        <v>6.0828667489933298E-2</v>
      </c>
      <c r="AR73" s="274">
        <v>2312</v>
      </c>
      <c r="AS73" s="259">
        <v>7354</v>
      </c>
      <c r="AT73" s="259">
        <v>48282</v>
      </c>
      <c r="AU73" s="259">
        <v>45563</v>
      </c>
      <c r="AV73" s="259">
        <v>255507</v>
      </c>
      <c r="AW73" s="259">
        <v>365198</v>
      </c>
      <c r="AX73" s="259">
        <v>1042</v>
      </c>
      <c r="AY73" s="259">
        <v>1043</v>
      </c>
      <c r="AZ73" s="259">
        <v>0</v>
      </c>
      <c r="BA73" s="314">
        <v>0</v>
      </c>
      <c r="BB73" s="274">
        <v>2645438</v>
      </c>
      <c r="BC73" s="633">
        <v>2703387</v>
      </c>
      <c r="BD73" s="274">
        <v>1270855</v>
      </c>
      <c r="BE73" s="259">
        <v>1675238</v>
      </c>
      <c r="BF73" s="259">
        <v>255311</v>
      </c>
      <c r="BG73" s="660">
        <v>244415</v>
      </c>
      <c r="BH73" s="274">
        <v>1526166</v>
      </c>
      <c r="BI73" s="633">
        <v>1919653</v>
      </c>
      <c r="BJ73" s="306">
        <v>0.57690484524679797</v>
      </c>
      <c r="BK73" s="265">
        <v>0.710091821851625</v>
      </c>
      <c r="BL73" s="265">
        <v>0.48039492893048302</v>
      </c>
      <c r="BM73" s="265">
        <v>0.619681162926359</v>
      </c>
      <c r="BN73" s="265">
        <v>0.16728914154816699</v>
      </c>
      <c r="BO73" s="265">
        <v>0.12732249005419199</v>
      </c>
      <c r="BP73" s="265">
        <v>0.20000997944385801</v>
      </c>
      <c r="BQ73" s="647">
        <v>9.5421410253137995E-2</v>
      </c>
      <c r="BR73" s="274">
        <v>14220</v>
      </c>
      <c r="BS73" s="259">
        <v>30439</v>
      </c>
      <c r="BT73" s="259">
        <v>204241</v>
      </c>
      <c r="BU73" s="259">
        <v>242917</v>
      </c>
      <c r="BV73" s="259">
        <v>1209407</v>
      </c>
      <c r="BW73" s="259">
        <v>1557731</v>
      </c>
      <c r="BX73" s="259">
        <v>13468</v>
      </c>
      <c r="BY73" s="259">
        <v>9966</v>
      </c>
      <c r="BZ73" s="259">
        <v>0</v>
      </c>
      <c r="CA73" s="321">
        <v>1949</v>
      </c>
    </row>
    <row r="74" spans="1:79" x14ac:dyDescent="0.2">
      <c r="A74" s="212" t="s">
        <v>302</v>
      </c>
      <c r="B74" s="274">
        <v>48721</v>
      </c>
      <c r="C74" s="633">
        <v>45314</v>
      </c>
      <c r="D74" s="274">
        <v>20902</v>
      </c>
      <c r="E74" s="259">
        <v>22252</v>
      </c>
      <c r="F74" s="259">
        <v>4658</v>
      </c>
      <c r="G74" s="660">
        <v>4693</v>
      </c>
      <c r="H74" s="274">
        <v>25560</v>
      </c>
      <c r="I74" s="633">
        <v>26945</v>
      </c>
      <c r="J74" s="306">
        <v>0.52461977381416602</v>
      </c>
      <c r="K74" s="265">
        <v>0.59462859160524295</v>
      </c>
      <c r="L74" s="265">
        <v>0.42901418279592002</v>
      </c>
      <c r="M74" s="265">
        <v>0.491062364832061</v>
      </c>
      <c r="N74" s="265">
        <v>0.18223787167449099</v>
      </c>
      <c r="O74" s="265">
        <v>0.17416960475041801</v>
      </c>
      <c r="P74" s="265">
        <v>0.19660926499866599</v>
      </c>
      <c r="Q74" s="647">
        <v>0.118638831266275</v>
      </c>
      <c r="R74" s="274">
        <v>206</v>
      </c>
      <c r="S74" s="259">
        <v>0</v>
      </c>
      <c r="T74" s="259">
        <v>3403</v>
      </c>
      <c r="U74" s="259">
        <v>6429</v>
      </c>
      <c r="V74" s="259">
        <v>19682</v>
      </c>
      <c r="W74" s="259">
        <v>18695</v>
      </c>
      <c r="X74" s="259">
        <v>0</v>
      </c>
      <c r="Y74" s="259">
        <v>0</v>
      </c>
      <c r="Z74" s="259">
        <v>0</v>
      </c>
      <c r="AA74" s="314">
        <v>0</v>
      </c>
      <c r="AB74" s="274">
        <v>588616</v>
      </c>
      <c r="AC74" s="633">
        <v>571117</v>
      </c>
      <c r="AD74" s="274">
        <v>279803</v>
      </c>
      <c r="AE74" s="259">
        <v>365523</v>
      </c>
      <c r="AF74" s="259">
        <v>52682</v>
      </c>
      <c r="AG74" s="660">
        <v>47661</v>
      </c>
      <c r="AH74" s="274">
        <v>332485</v>
      </c>
      <c r="AI74" s="633">
        <v>413184</v>
      </c>
      <c r="AJ74" s="306">
        <v>0.564858923304837</v>
      </c>
      <c r="AK74" s="265">
        <v>0.72346647009281795</v>
      </c>
      <c r="AL74" s="265">
        <v>0.47535744865922802</v>
      </c>
      <c r="AM74" s="265">
        <v>0.640014217752229</v>
      </c>
      <c r="AN74" s="265">
        <v>0.158449253349775</v>
      </c>
      <c r="AO74" s="265">
        <v>0.115350546003717</v>
      </c>
      <c r="AP74" s="265">
        <v>0.146728937031953</v>
      </c>
      <c r="AQ74" s="647">
        <v>6.2470562073970802E-2</v>
      </c>
      <c r="AR74" s="274">
        <v>2172</v>
      </c>
      <c r="AS74" s="259">
        <v>5868</v>
      </c>
      <c r="AT74" s="259">
        <v>56023</v>
      </c>
      <c r="AU74" s="259">
        <v>48956</v>
      </c>
      <c r="AV74" s="259">
        <v>257261</v>
      </c>
      <c r="AW74" s="259">
        <v>346860</v>
      </c>
      <c r="AX74" s="259">
        <v>371</v>
      </c>
      <c r="AY74" s="259">
        <v>1411</v>
      </c>
      <c r="AZ74" s="259">
        <v>0</v>
      </c>
      <c r="BA74" s="314">
        <v>0</v>
      </c>
      <c r="BB74" s="274">
        <v>2624519</v>
      </c>
      <c r="BC74" s="633">
        <v>2669706</v>
      </c>
      <c r="BD74" s="274">
        <v>1281098</v>
      </c>
      <c r="BE74" s="259">
        <v>1615680</v>
      </c>
      <c r="BF74" s="259">
        <v>195593</v>
      </c>
      <c r="BG74" s="660">
        <v>222431</v>
      </c>
      <c r="BH74" s="274">
        <v>1476691</v>
      </c>
      <c r="BI74" s="633">
        <v>1838111</v>
      </c>
      <c r="BJ74" s="306">
        <v>0.56265205167118204</v>
      </c>
      <c r="BK74" s="265">
        <v>0.68850689926156705</v>
      </c>
      <c r="BL74" s="265">
        <v>0.48812677675414001</v>
      </c>
      <c r="BM74" s="265">
        <v>0.60519023443030795</v>
      </c>
      <c r="BN74" s="265">
        <v>0.13245357356413801</v>
      </c>
      <c r="BO74" s="265">
        <v>0.121010646255857</v>
      </c>
      <c r="BP74" s="265">
        <v>0.18348428797810201</v>
      </c>
      <c r="BQ74" s="647">
        <v>9.4859134301679707E-2</v>
      </c>
      <c r="BR74" s="274">
        <v>12287</v>
      </c>
      <c r="BS74" s="259">
        <v>20457</v>
      </c>
      <c r="BT74" s="259">
        <v>214888</v>
      </c>
      <c r="BU74" s="259">
        <v>257151</v>
      </c>
      <c r="BV74" s="259">
        <v>1172992</v>
      </c>
      <c r="BW74" s="259">
        <v>1496266</v>
      </c>
      <c r="BX74" s="259">
        <v>7843</v>
      </c>
      <c r="BY74" s="259">
        <v>5788</v>
      </c>
      <c r="BZ74" s="259">
        <v>0</v>
      </c>
      <c r="CA74" s="321">
        <v>0</v>
      </c>
    </row>
    <row r="75" spans="1:79" x14ac:dyDescent="0.2">
      <c r="A75" s="212" t="s">
        <v>303</v>
      </c>
      <c r="B75" s="274">
        <v>48131</v>
      </c>
      <c r="C75" s="633">
        <v>44249</v>
      </c>
      <c r="D75" s="274">
        <v>19653</v>
      </c>
      <c r="E75" s="259">
        <v>21406</v>
      </c>
      <c r="F75" s="259">
        <v>1255</v>
      </c>
      <c r="G75" s="660">
        <v>3213</v>
      </c>
      <c r="H75" s="274">
        <v>20908</v>
      </c>
      <c r="I75" s="633">
        <v>24619</v>
      </c>
      <c r="J75" s="306">
        <v>0.43439778936652101</v>
      </c>
      <c r="K75" s="265">
        <v>0.55637415534814305</v>
      </c>
      <c r="L75" s="265">
        <v>0.40832311815669697</v>
      </c>
      <c r="M75" s="265">
        <v>0.48376234491174902</v>
      </c>
      <c r="N75" s="265">
        <v>6.0024870862827602E-2</v>
      </c>
      <c r="O75" s="265">
        <v>0.13050895649701399</v>
      </c>
      <c r="P75" s="265">
        <v>0.19031393488604001</v>
      </c>
      <c r="Q75" s="647">
        <v>0.103279170150738</v>
      </c>
      <c r="R75" s="274">
        <v>0</v>
      </c>
      <c r="S75" s="259">
        <v>0</v>
      </c>
      <c r="T75" s="259">
        <v>2026</v>
      </c>
      <c r="U75" s="259">
        <v>6597</v>
      </c>
      <c r="V75" s="259">
        <v>18570</v>
      </c>
      <c r="W75" s="259">
        <v>15673</v>
      </c>
      <c r="X75" s="259">
        <v>0</v>
      </c>
      <c r="Y75" s="259">
        <v>0</v>
      </c>
      <c r="Z75" s="259">
        <v>0</v>
      </c>
      <c r="AA75" s="314">
        <v>0</v>
      </c>
      <c r="AB75" s="274">
        <v>576660</v>
      </c>
      <c r="AC75" s="633">
        <v>586982</v>
      </c>
      <c r="AD75" s="274">
        <v>275645</v>
      </c>
      <c r="AE75" s="259">
        <v>372298</v>
      </c>
      <c r="AF75" s="259">
        <v>44334</v>
      </c>
      <c r="AG75" s="660">
        <v>40818</v>
      </c>
      <c r="AH75" s="274">
        <v>319979</v>
      </c>
      <c r="AI75" s="633">
        <v>413116</v>
      </c>
      <c r="AJ75" s="306">
        <v>0.55488329344847898</v>
      </c>
      <c r="AK75" s="265">
        <v>0.70379670926876803</v>
      </c>
      <c r="AL75" s="265">
        <v>0.47800263586862302</v>
      </c>
      <c r="AM75" s="265">
        <v>0.63425794998824503</v>
      </c>
      <c r="AN75" s="265">
        <v>0.13855284253029099</v>
      </c>
      <c r="AO75" s="265">
        <v>9.8805178206605407E-2</v>
      </c>
      <c r="AP75" s="265">
        <v>0.16430132140256001</v>
      </c>
      <c r="AQ75" s="647">
        <v>5.8344208169926803E-2</v>
      </c>
      <c r="AR75" s="274">
        <v>3278</v>
      </c>
      <c r="AS75" s="259">
        <v>2996</v>
      </c>
      <c r="AT75" s="259">
        <v>54396</v>
      </c>
      <c r="AU75" s="259">
        <v>47486</v>
      </c>
      <c r="AV75" s="259">
        <v>243957</v>
      </c>
      <c r="AW75" s="259">
        <v>347540</v>
      </c>
      <c r="AX75" s="259">
        <v>160</v>
      </c>
      <c r="AY75" s="259">
        <v>139</v>
      </c>
      <c r="AZ75" s="259">
        <v>0</v>
      </c>
      <c r="BA75" s="314">
        <v>0</v>
      </c>
      <c r="BB75" s="274">
        <v>2629168</v>
      </c>
      <c r="BC75" s="633">
        <v>2715089</v>
      </c>
      <c r="BD75" s="274">
        <v>1288938</v>
      </c>
      <c r="BE75" s="259">
        <v>1683521</v>
      </c>
      <c r="BF75" s="259">
        <v>189253</v>
      </c>
      <c r="BG75" s="660">
        <v>227038</v>
      </c>
      <c r="BH75" s="274">
        <v>1478191</v>
      </c>
      <c r="BI75" s="633">
        <v>1910559</v>
      </c>
      <c r="BJ75" s="306">
        <v>0.56222767050260802</v>
      </c>
      <c r="BK75" s="265">
        <v>0.70368190508672102</v>
      </c>
      <c r="BL75" s="265">
        <v>0.49024558339368202</v>
      </c>
      <c r="BM75" s="265">
        <v>0.62006107350440398</v>
      </c>
      <c r="BN75" s="265">
        <v>0.12803013954218401</v>
      </c>
      <c r="BO75" s="265">
        <v>0.11883328387137</v>
      </c>
      <c r="BP75" s="265">
        <v>0.18517150672760399</v>
      </c>
      <c r="BQ75" s="647">
        <v>8.6436208905122394E-2</v>
      </c>
      <c r="BR75" s="274">
        <v>11996</v>
      </c>
      <c r="BS75" s="259">
        <v>16815</v>
      </c>
      <c r="BT75" s="259">
        <v>195179</v>
      </c>
      <c r="BU75" s="259">
        <v>250971</v>
      </c>
      <c r="BV75" s="259">
        <v>1205745</v>
      </c>
      <c r="BW75" s="259">
        <v>1554454</v>
      </c>
      <c r="BX75" s="259">
        <v>8983</v>
      </c>
      <c r="BY75" s="259">
        <v>6491</v>
      </c>
      <c r="BZ75" s="259">
        <v>583</v>
      </c>
      <c r="CA75" s="321">
        <v>722</v>
      </c>
    </row>
    <row r="76" spans="1:79" x14ac:dyDescent="0.2">
      <c r="A76" s="212" t="s">
        <v>217</v>
      </c>
      <c r="B76" s="274">
        <v>49321</v>
      </c>
      <c r="C76" s="633">
        <v>45902</v>
      </c>
      <c r="D76" s="274">
        <v>15995</v>
      </c>
      <c r="E76" s="259">
        <v>25031</v>
      </c>
      <c r="F76" s="259">
        <v>4305</v>
      </c>
      <c r="G76" s="660">
        <v>2843</v>
      </c>
      <c r="H76" s="274">
        <v>20300</v>
      </c>
      <c r="I76" s="633">
        <v>27874</v>
      </c>
      <c r="J76" s="306">
        <v>0.41158938383244498</v>
      </c>
      <c r="K76" s="265">
        <v>0.607250228748203</v>
      </c>
      <c r="L76" s="265">
        <v>0.32430404898521897</v>
      </c>
      <c r="M76" s="265">
        <v>0.54531392967626702</v>
      </c>
      <c r="N76" s="265">
        <v>0.212068965517241</v>
      </c>
      <c r="O76" s="265">
        <v>0.10199469039248001</v>
      </c>
      <c r="P76" s="265">
        <v>0.230003446807648</v>
      </c>
      <c r="Q76" s="647">
        <v>0.15426343078733001</v>
      </c>
      <c r="R76" s="274">
        <v>0</v>
      </c>
      <c r="S76" s="259">
        <v>434</v>
      </c>
      <c r="T76" s="259">
        <v>3283</v>
      </c>
      <c r="U76" s="259">
        <v>3287</v>
      </c>
      <c r="V76" s="259">
        <v>14645</v>
      </c>
      <c r="W76" s="259">
        <v>22128</v>
      </c>
      <c r="X76" s="259">
        <v>347</v>
      </c>
      <c r="Y76" s="259">
        <v>0</v>
      </c>
      <c r="Z76" s="259">
        <v>0</v>
      </c>
      <c r="AA76" s="314">
        <v>0</v>
      </c>
      <c r="AB76" s="274">
        <v>565344</v>
      </c>
      <c r="AC76" s="633">
        <v>584809</v>
      </c>
      <c r="AD76" s="274">
        <v>279249</v>
      </c>
      <c r="AE76" s="259">
        <v>362025</v>
      </c>
      <c r="AF76" s="259">
        <v>43925</v>
      </c>
      <c r="AG76" s="660">
        <v>35029</v>
      </c>
      <c r="AH76" s="274">
        <v>323174</v>
      </c>
      <c r="AI76" s="633">
        <v>397054</v>
      </c>
      <c r="AJ76" s="306">
        <v>0.57164133695590602</v>
      </c>
      <c r="AK76" s="265">
        <v>0.67894645944231402</v>
      </c>
      <c r="AL76" s="265">
        <v>0.49394527933435201</v>
      </c>
      <c r="AM76" s="265">
        <v>0.61904827046095401</v>
      </c>
      <c r="AN76" s="265">
        <v>0.135917493362709</v>
      </c>
      <c r="AO76" s="265">
        <v>8.8222256922232206E-2</v>
      </c>
      <c r="AP76" s="265">
        <v>0.15175716024225999</v>
      </c>
      <c r="AQ76" s="647">
        <v>7.6727615341077193E-2</v>
      </c>
      <c r="AR76" s="274">
        <v>1051</v>
      </c>
      <c r="AS76" s="259">
        <v>2292</v>
      </c>
      <c r="AT76" s="259">
        <v>49981</v>
      </c>
      <c r="AU76" s="259">
        <v>49977</v>
      </c>
      <c r="AV76" s="259">
        <v>251395</v>
      </c>
      <c r="AW76" s="259">
        <v>335215</v>
      </c>
      <c r="AX76" s="259">
        <v>2185</v>
      </c>
      <c r="AY76" s="259">
        <v>382</v>
      </c>
      <c r="AZ76" s="259">
        <v>0</v>
      </c>
      <c r="BA76" s="314">
        <v>0</v>
      </c>
      <c r="BB76" s="274">
        <v>2630770</v>
      </c>
      <c r="BC76" s="633">
        <v>2763533</v>
      </c>
      <c r="BD76" s="274">
        <v>1300210</v>
      </c>
      <c r="BE76" s="259">
        <v>1742330</v>
      </c>
      <c r="BF76" s="259">
        <v>198801</v>
      </c>
      <c r="BG76" s="660">
        <v>222311</v>
      </c>
      <c r="BH76" s="274">
        <v>1499011</v>
      </c>
      <c r="BI76" s="633">
        <v>1964641</v>
      </c>
      <c r="BJ76" s="306">
        <v>0.56979933631598401</v>
      </c>
      <c r="BK76" s="265">
        <v>0.71091642473601702</v>
      </c>
      <c r="BL76" s="265">
        <v>0.49423172683282801</v>
      </c>
      <c r="BM76" s="265">
        <v>0.63047193574312299</v>
      </c>
      <c r="BN76" s="265">
        <v>0.13262144173725199</v>
      </c>
      <c r="BO76" s="265">
        <v>0.11315604224894001</v>
      </c>
      <c r="BP76" s="265">
        <v>0.18280693485177299</v>
      </c>
      <c r="BQ76" s="647">
        <v>8.2676414575110893E-2</v>
      </c>
      <c r="BR76" s="274">
        <v>11749</v>
      </c>
      <c r="BS76" s="259">
        <v>29628</v>
      </c>
      <c r="BT76" s="259">
        <v>242228</v>
      </c>
      <c r="BU76" s="259">
        <v>292415</v>
      </c>
      <c r="BV76" s="259">
        <v>1170828</v>
      </c>
      <c r="BW76" s="259">
        <v>1569132</v>
      </c>
      <c r="BX76" s="259">
        <v>13151</v>
      </c>
      <c r="BY76" s="259">
        <v>10038</v>
      </c>
      <c r="BZ76" s="259">
        <v>0</v>
      </c>
      <c r="CA76" s="321">
        <v>0</v>
      </c>
    </row>
    <row r="77" spans="1:79" x14ac:dyDescent="0.2">
      <c r="A77" s="212" t="s">
        <v>304</v>
      </c>
      <c r="B77" s="274">
        <v>49294</v>
      </c>
      <c r="C77" s="633">
        <v>47540</v>
      </c>
      <c r="D77" s="274">
        <v>17188</v>
      </c>
      <c r="E77" s="259">
        <v>26694</v>
      </c>
      <c r="F77" s="259">
        <v>3195</v>
      </c>
      <c r="G77" s="660">
        <v>4914</v>
      </c>
      <c r="H77" s="274">
        <v>20383</v>
      </c>
      <c r="I77" s="633">
        <v>31608</v>
      </c>
      <c r="J77" s="306">
        <v>0.41349860023532298</v>
      </c>
      <c r="K77" s="265">
        <v>0.66487168700042099</v>
      </c>
      <c r="L77" s="265">
        <v>0.34868340974560802</v>
      </c>
      <c r="M77" s="265">
        <v>0.56150610012620905</v>
      </c>
      <c r="N77" s="265">
        <v>0.15674827061767199</v>
      </c>
      <c r="O77" s="265">
        <v>0.155466970387244</v>
      </c>
      <c r="P77" s="265">
        <v>0.30157828538970299</v>
      </c>
      <c r="Q77" s="647">
        <v>0.14650820361800601</v>
      </c>
      <c r="R77" s="274">
        <v>0</v>
      </c>
      <c r="S77" s="259">
        <v>1130</v>
      </c>
      <c r="T77" s="259">
        <v>2432</v>
      </c>
      <c r="U77" s="259">
        <v>7902</v>
      </c>
      <c r="V77" s="259">
        <v>17344</v>
      </c>
      <c r="W77" s="259">
        <v>22576</v>
      </c>
      <c r="X77" s="259">
        <v>0</v>
      </c>
      <c r="Y77" s="259">
        <v>0</v>
      </c>
      <c r="Z77" s="259">
        <v>0</v>
      </c>
      <c r="AA77" s="314">
        <v>0</v>
      </c>
      <c r="AB77" s="274">
        <v>578409</v>
      </c>
      <c r="AC77" s="633">
        <v>582414</v>
      </c>
      <c r="AD77" s="274">
        <v>270125</v>
      </c>
      <c r="AE77" s="259">
        <v>347869</v>
      </c>
      <c r="AF77" s="259">
        <v>50758</v>
      </c>
      <c r="AG77" s="660">
        <v>52764</v>
      </c>
      <c r="AH77" s="274">
        <v>320883</v>
      </c>
      <c r="AI77" s="633">
        <v>400633</v>
      </c>
      <c r="AJ77" s="306">
        <v>0.55476833866692898</v>
      </c>
      <c r="AK77" s="265">
        <v>0.68788353301946703</v>
      </c>
      <c r="AL77" s="265">
        <v>0.46701382585679002</v>
      </c>
      <c r="AM77" s="265">
        <v>0.59728818331976896</v>
      </c>
      <c r="AN77" s="265">
        <v>0.15818226581028</v>
      </c>
      <c r="AO77" s="265">
        <v>0.13170158224609599</v>
      </c>
      <c r="AP77" s="265">
        <v>0.18086682606944199</v>
      </c>
      <c r="AQ77" s="647">
        <v>9.6790255728742794E-2</v>
      </c>
      <c r="AR77" s="274">
        <v>2553</v>
      </c>
      <c r="AS77" s="259">
        <v>3484</v>
      </c>
      <c r="AT77" s="259">
        <v>53982</v>
      </c>
      <c r="AU77" s="259">
        <v>58133</v>
      </c>
      <c r="AV77" s="259">
        <v>248557</v>
      </c>
      <c r="AW77" s="259">
        <v>326309</v>
      </c>
      <c r="AX77" s="259">
        <v>1005</v>
      </c>
      <c r="AY77" s="259">
        <v>706</v>
      </c>
      <c r="AZ77" s="259">
        <v>0</v>
      </c>
      <c r="BA77" s="314">
        <v>0</v>
      </c>
      <c r="BB77" s="274">
        <v>2602773</v>
      </c>
      <c r="BC77" s="633">
        <v>2716938</v>
      </c>
      <c r="BD77" s="274">
        <v>1181825</v>
      </c>
      <c r="BE77" s="259">
        <v>1610065</v>
      </c>
      <c r="BF77" s="259">
        <v>245369</v>
      </c>
      <c r="BG77" s="660">
        <v>258880</v>
      </c>
      <c r="BH77" s="274">
        <v>1427194</v>
      </c>
      <c r="BI77" s="633">
        <v>1868945</v>
      </c>
      <c r="BJ77" s="306">
        <v>0.54833594785254003</v>
      </c>
      <c r="BK77" s="265">
        <v>0.68788651047613203</v>
      </c>
      <c r="BL77" s="265">
        <v>0.45406380041594102</v>
      </c>
      <c r="BM77" s="265">
        <v>0.59260277562461905</v>
      </c>
      <c r="BN77" s="265">
        <v>0.17192406918751099</v>
      </c>
      <c r="BO77" s="265">
        <v>0.13851664976764999</v>
      </c>
      <c r="BP77" s="265">
        <v>0.21198852147305999</v>
      </c>
      <c r="BQ77" s="647">
        <v>0.11235994343632399</v>
      </c>
      <c r="BR77" s="274">
        <v>12133</v>
      </c>
      <c r="BS77" s="259">
        <v>17410</v>
      </c>
      <c r="BT77" s="259">
        <v>230282</v>
      </c>
      <c r="BU77" s="259">
        <v>234496</v>
      </c>
      <c r="BV77" s="259">
        <v>1106511</v>
      </c>
      <c r="BW77" s="259">
        <v>1540191</v>
      </c>
      <c r="BX77" s="259">
        <v>8879</v>
      </c>
      <c r="BY77" s="259">
        <v>9200</v>
      </c>
      <c r="BZ77" s="259">
        <v>0</v>
      </c>
      <c r="CA77" s="321">
        <v>0</v>
      </c>
    </row>
    <row r="78" spans="1:79" x14ac:dyDescent="0.2">
      <c r="A78" s="212" t="s">
        <v>305</v>
      </c>
      <c r="B78" s="274">
        <v>49596</v>
      </c>
      <c r="C78" s="633">
        <v>46648</v>
      </c>
      <c r="D78" s="274">
        <v>17906</v>
      </c>
      <c r="E78" s="259">
        <v>22536</v>
      </c>
      <c r="F78" s="259">
        <v>2591</v>
      </c>
      <c r="G78" s="660">
        <v>5077</v>
      </c>
      <c r="H78" s="274">
        <v>20497</v>
      </c>
      <c r="I78" s="633">
        <v>27613</v>
      </c>
      <c r="J78" s="306">
        <v>0.41327929671747698</v>
      </c>
      <c r="K78" s="265">
        <v>0.59194392042531296</v>
      </c>
      <c r="L78" s="265">
        <v>0.36103718041777599</v>
      </c>
      <c r="M78" s="265">
        <v>0.483107528725776</v>
      </c>
      <c r="N78" s="265">
        <v>0.12640874274284</v>
      </c>
      <c r="O78" s="265">
        <v>0.183862673378481</v>
      </c>
      <c r="P78" s="265">
        <v>0.24604806839261201</v>
      </c>
      <c r="Q78" s="647">
        <v>0.110572800548791</v>
      </c>
      <c r="R78" s="274">
        <v>216</v>
      </c>
      <c r="S78" s="259">
        <v>0</v>
      </c>
      <c r="T78" s="259">
        <v>2787</v>
      </c>
      <c r="U78" s="259">
        <v>7763</v>
      </c>
      <c r="V78" s="259">
        <v>16334</v>
      </c>
      <c r="W78" s="259">
        <v>18035</v>
      </c>
      <c r="X78" s="259">
        <v>190</v>
      </c>
      <c r="Y78" s="259">
        <v>0</v>
      </c>
      <c r="Z78" s="259">
        <v>0</v>
      </c>
      <c r="AA78" s="314">
        <v>0</v>
      </c>
      <c r="AB78" s="274">
        <v>583267</v>
      </c>
      <c r="AC78" s="633">
        <v>562347</v>
      </c>
      <c r="AD78" s="274">
        <v>275108</v>
      </c>
      <c r="AE78" s="259">
        <v>323985</v>
      </c>
      <c r="AF78" s="259">
        <v>51844</v>
      </c>
      <c r="AG78" s="660">
        <v>64346</v>
      </c>
      <c r="AH78" s="274">
        <v>326952</v>
      </c>
      <c r="AI78" s="633">
        <v>388331</v>
      </c>
      <c r="AJ78" s="306">
        <v>0.56055288572814899</v>
      </c>
      <c r="AK78" s="265">
        <v>0.69055405292461802</v>
      </c>
      <c r="AL78" s="265">
        <v>0.471667349601469</v>
      </c>
      <c r="AM78" s="265">
        <v>0.57613004070440499</v>
      </c>
      <c r="AN78" s="265">
        <v>0.158567618488341</v>
      </c>
      <c r="AO78" s="265">
        <v>0.16569884969265899</v>
      </c>
      <c r="AP78" s="265">
        <v>0.154010084575332</v>
      </c>
      <c r="AQ78" s="647">
        <v>6.5754774187467904E-2</v>
      </c>
      <c r="AR78" s="274">
        <v>2973</v>
      </c>
      <c r="AS78" s="259">
        <v>2387</v>
      </c>
      <c r="AT78" s="259">
        <v>53690</v>
      </c>
      <c r="AU78" s="259">
        <v>63182</v>
      </c>
      <c r="AV78" s="259">
        <v>254698</v>
      </c>
      <c r="AW78" s="259">
        <v>304397</v>
      </c>
      <c r="AX78" s="259">
        <v>598</v>
      </c>
      <c r="AY78" s="259">
        <v>940</v>
      </c>
      <c r="AZ78" s="259">
        <v>0</v>
      </c>
      <c r="BA78" s="314">
        <v>0</v>
      </c>
      <c r="BB78" s="274">
        <v>2644539</v>
      </c>
      <c r="BC78" s="633">
        <v>2661477</v>
      </c>
      <c r="BD78" s="274">
        <v>1245860</v>
      </c>
      <c r="BE78" s="259">
        <v>1604089</v>
      </c>
      <c r="BF78" s="259">
        <v>244695</v>
      </c>
      <c r="BG78" s="660">
        <v>253953</v>
      </c>
      <c r="BH78" s="274">
        <v>1490555</v>
      </c>
      <c r="BI78" s="633">
        <v>1858042</v>
      </c>
      <c r="BJ78" s="306">
        <v>0.56363509859374405</v>
      </c>
      <c r="BK78" s="265">
        <v>0.69812438732327997</v>
      </c>
      <c r="BL78" s="265">
        <v>0.47110668437863801</v>
      </c>
      <c r="BM78" s="265">
        <v>0.60270631683084197</v>
      </c>
      <c r="BN78" s="265">
        <v>0.16416368399690001</v>
      </c>
      <c r="BO78" s="265">
        <v>0.13667775001856799</v>
      </c>
      <c r="BP78" s="265">
        <v>0.18720654148038701</v>
      </c>
      <c r="BQ78" s="647">
        <v>9.1014500594970404E-2</v>
      </c>
      <c r="BR78" s="274">
        <v>9090</v>
      </c>
      <c r="BS78" s="259">
        <v>15329</v>
      </c>
      <c r="BT78" s="259">
        <v>244379</v>
      </c>
      <c r="BU78" s="259">
        <v>284108</v>
      </c>
      <c r="BV78" s="259">
        <v>1142345</v>
      </c>
      <c r="BW78" s="259">
        <v>1499434</v>
      </c>
      <c r="BX78" s="259">
        <v>9420</v>
      </c>
      <c r="BY78" s="259">
        <v>6453</v>
      </c>
      <c r="BZ78" s="259">
        <v>0</v>
      </c>
      <c r="CA78" s="321">
        <v>0</v>
      </c>
    </row>
    <row r="79" spans="1:79" x14ac:dyDescent="0.2">
      <c r="A79" s="212" t="s">
        <v>306</v>
      </c>
      <c r="B79" s="274">
        <v>49129</v>
      </c>
      <c r="C79" s="633">
        <v>44785</v>
      </c>
      <c r="D79" s="274">
        <v>16014</v>
      </c>
      <c r="E79" s="259">
        <v>21587</v>
      </c>
      <c r="F79" s="259">
        <v>2815</v>
      </c>
      <c r="G79" s="660">
        <v>6540</v>
      </c>
      <c r="H79" s="274">
        <v>18829</v>
      </c>
      <c r="I79" s="633">
        <v>28127</v>
      </c>
      <c r="J79" s="306">
        <v>0.38325632518471803</v>
      </c>
      <c r="K79" s="265">
        <v>0.62804510438762995</v>
      </c>
      <c r="L79" s="265">
        <v>0.32595819169940399</v>
      </c>
      <c r="M79" s="265">
        <v>0.48201406721000301</v>
      </c>
      <c r="N79" s="265">
        <v>0.14950342556694499</v>
      </c>
      <c r="O79" s="265">
        <v>0.23251679880541801</v>
      </c>
      <c r="P79" s="265">
        <v>0.28357996295466997</v>
      </c>
      <c r="Q79" s="647">
        <v>0.12372446131517199</v>
      </c>
      <c r="R79" s="274">
        <v>289</v>
      </c>
      <c r="S79" s="259">
        <v>0</v>
      </c>
      <c r="T79" s="259">
        <v>4158</v>
      </c>
      <c r="U79" s="259">
        <v>7030</v>
      </c>
      <c r="V79" s="259">
        <v>12442</v>
      </c>
      <c r="W79" s="259">
        <v>15550</v>
      </c>
      <c r="X79" s="259">
        <v>0</v>
      </c>
      <c r="Y79" s="259">
        <v>0</v>
      </c>
      <c r="Z79" s="259">
        <v>0</v>
      </c>
      <c r="AA79" s="314">
        <v>0</v>
      </c>
      <c r="AB79" s="274">
        <v>574164</v>
      </c>
      <c r="AC79" s="633">
        <v>564164</v>
      </c>
      <c r="AD79" s="274">
        <v>268197</v>
      </c>
      <c r="AE79" s="259">
        <v>332376</v>
      </c>
      <c r="AF79" s="259">
        <v>53275</v>
      </c>
      <c r="AG79" s="660">
        <v>54197</v>
      </c>
      <c r="AH79" s="274">
        <v>321472</v>
      </c>
      <c r="AI79" s="633">
        <v>386573</v>
      </c>
      <c r="AJ79" s="306">
        <v>0.55989577890637499</v>
      </c>
      <c r="AK79" s="265">
        <v>0.68521387397990696</v>
      </c>
      <c r="AL79" s="265">
        <v>0.467108700649988</v>
      </c>
      <c r="AM79" s="265">
        <v>0.58914783644472202</v>
      </c>
      <c r="AN79" s="265">
        <v>0.16572205355365299</v>
      </c>
      <c r="AO79" s="265">
        <v>0.140198617078792</v>
      </c>
      <c r="AP79" s="265">
        <v>0.16090698824725999</v>
      </c>
      <c r="AQ79" s="647">
        <v>6.4578739515460004E-2</v>
      </c>
      <c r="AR79" s="274">
        <v>3030</v>
      </c>
      <c r="AS79" s="259">
        <v>2160</v>
      </c>
      <c r="AT79" s="259">
        <v>46989</v>
      </c>
      <c r="AU79" s="259">
        <v>60923</v>
      </c>
      <c r="AV79" s="259">
        <v>255019</v>
      </c>
      <c r="AW79" s="259">
        <v>306143</v>
      </c>
      <c r="AX79" s="259">
        <v>1101</v>
      </c>
      <c r="AY79" s="259">
        <v>1278</v>
      </c>
      <c r="AZ79" s="259">
        <v>511</v>
      </c>
      <c r="BA79" s="314">
        <v>0</v>
      </c>
      <c r="BB79" s="274">
        <v>2669552</v>
      </c>
      <c r="BC79" s="633">
        <v>2641365</v>
      </c>
      <c r="BD79" s="274">
        <v>1265459</v>
      </c>
      <c r="BE79" s="259">
        <v>1632165</v>
      </c>
      <c r="BF79" s="259">
        <v>242964</v>
      </c>
      <c r="BG79" s="660">
        <v>254169</v>
      </c>
      <c r="BH79" s="274">
        <v>1508423</v>
      </c>
      <c r="BI79" s="633">
        <v>1886334</v>
      </c>
      <c r="BJ79" s="306">
        <v>0.56504724388212002</v>
      </c>
      <c r="BK79" s="265">
        <v>0.71415120591058001</v>
      </c>
      <c r="BL79" s="265">
        <v>0.47403421997398798</v>
      </c>
      <c r="BM79" s="265">
        <v>0.61792482296085505</v>
      </c>
      <c r="BN79" s="265">
        <v>0.16107152967039101</v>
      </c>
      <c r="BO79" s="265">
        <v>0.13474230968640799</v>
      </c>
      <c r="BP79" s="265">
        <v>0.18164358663925601</v>
      </c>
      <c r="BQ79" s="647">
        <v>7.9890511156163593E-2</v>
      </c>
      <c r="BR79" s="274">
        <v>7744</v>
      </c>
      <c r="BS79" s="259">
        <v>20556</v>
      </c>
      <c r="BT79" s="259">
        <v>272226</v>
      </c>
      <c r="BU79" s="259">
        <v>317398</v>
      </c>
      <c r="BV79" s="259">
        <v>1142134</v>
      </c>
      <c r="BW79" s="259">
        <v>1464912</v>
      </c>
      <c r="BX79" s="259">
        <v>15302</v>
      </c>
      <c r="BY79" s="259">
        <v>12285</v>
      </c>
      <c r="BZ79" s="259">
        <v>3873</v>
      </c>
      <c r="CA79" s="321">
        <v>5773</v>
      </c>
    </row>
    <row r="80" spans="1:79" x14ac:dyDescent="0.2">
      <c r="A80" s="212" t="s">
        <v>307</v>
      </c>
      <c r="B80" s="274">
        <v>47850</v>
      </c>
      <c r="C80" s="633">
        <v>42775</v>
      </c>
      <c r="D80" s="274">
        <v>13981</v>
      </c>
      <c r="E80" s="259">
        <v>24030</v>
      </c>
      <c r="F80" s="259">
        <v>1332</v>
      </c>
      <c r="G80" s="660">
        <v>2995</v>
      </c>
      <c r="H80" s="274">
        <v>15313</v>
      </c>
      <c r="I80" s="633">
        <v>27025</v>
      </c>
      <c r="J80" s="306">
        <v>0.320020898641588</v>
      </c>
      <c r="K80" s="265">
        <v>0.63179427235534802</v>
      </c>
      <c r="L80" s="265">
        <v>0.29218390804597699</v>
      </c>
      <c r="M80" s="265">
        <v>0.56177673874926903</v>
      </c>
      <c r="N80" s="265">
        <v>8.6984914778292996E-2</v>
      </c>
      <c r="O80" s="265">
        <v>0.110823311748381</v>
      </c>
      <c r="P80" s="265">
        <v>0.31028213166144197</v>
      </c>
      <c r="Q80" s="647">
        <v>0.15981297486849799</v>
      </c>
      <c r="R80" s="652">
        <v>712</v>
      </c>
      <c r="S80" s="346">
        <v>669</v>
      </c>
      <c r="T80" s="346">
        <v>4068</v>
      </c>
      <c r="U80" s="346">
        <v>5775</v>
      </c>
      <c r="V80" s="346">
        <v>9517</v>
      </c>
      <c r="W80" s="346">
        <v>19621</v>
      </c>
      <c r="X80" s="346">
        <v>0</v>
      </c>
      <c r="Y80" s="346">
        <v>223</v>
      </c>
      <c r="Z80" s="346">
        <v>0</v>
      </c>
      <c r="AA80" s="362">
        <v>0</v>
      </c>
      <c r="AB80" s="274">
        <v>589304</v>
      </c>
      <c r="AC80" s="633">
        <v>572509</v>
      </c>
      <c r="AD80" s="274">
        <v>263440</v>
      </c>
      <c r="AE80" s="259">
        <v>347162</v>
      </c>
      <c r="AF80" s="259">
        <v>44740</v>
      </c>
      <c r="AG80" s="660">
        <v>53869</v>
      </c>
      <c r="AH80" s="274">
        <v>308180</v>
      </c>
      <c r="AI80" s="633">
        <v>401031</v>
      </c>
      <c r="AJ80" s="306">
        <v>0.52295589373226703</v>
      </c>
      <c r="AK80" s="265">
        <v>0.70047981778452395</v>
      </c>
      <c r="AL80" s="265">
        <v>0.44703582531257202</v>
      </c>
      <c r="AM80" s="265">
        <v>0.60638697382923201</v>
      </c>
      <c r="AN80" s="265">
        <v>0.14517489778700801</v>
      </c>
      <c r="AO80" s="265">
        <v>0.13432627402869099</v>
      </c>
      <c r="AP80" s="265">
        <v>0.190806442854622</v>
      </c>
      <c r="AQ80" s="647">
        <v>8.0695674653149599E-2</v>
      </c>
      <c r="AR80" s="652">
        <v>6776</v>
      </c>
      <c r="AS80" s="346">
        <v>6036</v>
      </c>
      <c r="AT80" s="346">
        <v>55209</v>
      </c>
      <c r="AU80" s="346">
        <v>60705</v>
      </c>
      <c r="AV80" s="346">
        <v>229559</v>
      </c>
      <c r="AW80" s="346">
        <v>315030</v>
      </c>
      <c r="AX80" s="346">
        <v>2458</v>
      </c>
      <c r="AY80" s="346">
        <v>1636</v>
      </c>
      <c r="AZ80" s="346">
        <v>0</v>
      </c>
      <c r="BA80" s="362">
        <v>0</v>
      </c>
      <c r="BB80" s="274">
        <v>2649877</v>
      </c>
      <c r="BC80" s="633">
        <v>2649727</v>
      </c>
      <c r="BD80" s="274">
        <v>1300483</v>
      </c>
      <c r="BE80" s="259">
        <v>1627841</v>
      </c>
      <c r="BF80" s="259">
        <v>210001</v>
      </c>
      <c r="BG80" s="660">
        <v>221895</v>
      </c>
      <c r="BH80" s="274">
        <v>1510484</v>
      </c>
      <c r="BI80" s="633">
        <v>1849736</v>
      </c>
      <c r="BJ80" s="306">
        <v>0.57002041981571205</v>
      </c>
      <c r="BK80" s="265">
        <v>0.69808550088367605</v>
      </c>
      <c r="BL80" s="265">
        <v>0.49077108107282003</v>
      </c>
      <c r="BM80" s="265">
        <v>0.61434291155277498</v>
      </c>
      <c r="BN80" s="265">
        <v>0.13902894701301</v>
      </c>
      <c r="BO80" s="265">
        <v>0.119960361911105</v>
      </c>
      <c r="BP80" s="265">
        <v>0.18662073749083399</v>
      </c>
      <c r="BQ80" s="647">
        <v>0.100097104343202</v>
      </c>
      <c r="BR80" s="652">
        <v>15973</v>
      </c>
      <c r="BS80" s="346">
        <v>17218</v>
      </c>
      <c r="BT80" s="346">
        <v>264587</v>
      </c>
      <c r="BU80" s="346">
        <v>260244</v>
      </c>
      <c r="BV80" s="346">
        <v>1157450</v>
      </c>
      <c r="BW80" s="346">
        <v>1506573</v>
      </c>
      <c r="BX80" s="346">
        <v>12879</v>
      </c>
      <c r="BY80" s="346">
        <v>12600</v>
      </c>
      <c r="BZ80" s="346">
        <v>0</v>
      </c>
      <c r="CA80" s="365">
        <v>0</v>
      </c>
    </row>
    <row r="81" spans="1:79" x14ac:dyDescent="0.2">
      <c r="A81" s="212" t="s">
        <v>308</v>
      </c>
      <c r="B81" s="274">
        <v>45727</v>
      </c>
      <c r="C81" s="633">
        <v>46957</v>
      </c>
      <c r="D81" s="274">
        <v>14269</v>
      </c>
      <c r="E81" s="259">
        <v>23640</v>
      </c>
      <c r="F81" s="259">
        <v>3196</v>
      </c>
      <c r="G81" s="660">
        <v>2144</v>
      </c>
      <c r="H81" s="274">
        <v>17465</v>
      </c>
      <c r="I81" s="633">
        <v>25784</v>
      </c>
      <c r="J81" s="666">
        <v>0.38194064775734199</v>
      </c>
      <c r="K81" s="358">
        <v>0.54909811103775796</v>
      </c>
      <c r="L81" s="358">
        <v>0.312047586764931</v>
      </c>
      <c r="M81" s="358">
        <v>0.50343931682177301</v>
      </c>
      <c r="N81" s="358">
        <v>0.182994560549671</v>
      </c>
      <c r="O81" s="358">
        <v>8.31523425380081E-2</v>
      </c>
      <c r="P81" s="358">
        <v>0.32626238327465201</v>
      </c>
      <c r="Q81" s="671">
        <v>0.19049343015950801</v>
      </c>
      <c r="R81" s="274">
        <v>0</v>
      </c>
      <c r="S81" s="259">
        <v>1211</v>
      </c>
      <c r="T81" s="259">
        <v>2992</v>
      </c>
      <c r="U81" s="259">
        <v>6400</v>
      </c>
      <c r="V81" s="259">
        <v>13424</v>
      </c>
      <c r="W81" s="259">
        <v>17541</v>
      </c>
      <c r="X81" s="259">
        <v>0</v>
      </c>
      <c r="Y81" s="259">
        <v>0</v>
      </c>
      <c r="Z81" s="259">
        <v>0</v>
      </c>
      <c r="AA81" s="314">
        <v>0</v>
      </c>
      <c r="AB81" s="274">
        <v>568092</v>
      </c>
      <c r="AC81" s="633">
        <v>561949</v>
      </c>
      <c r="AD81" s="274">
        <v>250404</v>
      </c>
      <c r="AE81" s="259">
        <v>329924</v>
      </c>
      <c r="AF81" s="259">
        <v>57262</v>
      </c>
      <c r="AG81" s="660">
        <v>51582</v>
      </c>
      <c r="AH81" s="274">
        <v>307666</v>
      </c>
      <c r="AI81" s="633">
        <v>381506</v>
      </c>
      <c r="AJ81" s="666">
        <v>0.54157777261429496</v>
      </c>
      <c r="AK81" s="358">
        <v>0.67889790710544895</v>
      </c>
      <c r="AL81" s="358">
        <v>0.44078071861599899</v>
      </c>
      <c r="AM81" s="358">
        <v>0.58710665914522497</v>
      </c>
      <c r="AN81" s="358">
        <v>0.18611741303881499</v>
      </c>
      <c r="AO81" s="358">
        <v>0.13520626150047399</v>
      </c>
      <c r="AP81" s="358">
        <v>0.18951507854361599</v>
      </c>
      <c r="AQ81" s="671">
        <v>7.7024783387816306E-2</v>
      </c>
      <c r="AR81" s="274">
        <v>2100</v>
      </c>
      <c r="AS81" s="259">
        <v>5782</v>
      </c>
      <c r="AT81" s="259">
        <v>52553</v>
      </c>
      <c r="AU81" s="259">
        <v>51507</v>
      </c>
      <c r="AV81" s="259">
        <v>234326</v>
      </c>
      <c r="AW81" s="259">
        <v>312296</v>
      </c>
      <c r="AX81" s="259">
        <v>1688</v>
      </c>
      <c r="AY81" s="259">
        <v>1552</v>
      </c>
      <c r="AZ81" s="259">
        <v>0</v>
      </c>
      <c r="BA81" s="314">
        <v>0</v>
      </c>
      <c r="BB81" s="274">
        <v>2640726</v>
      </c>
      <c r="BC81" s="633">
        <v>2671273</v>
      </c>
      <c r="BD81" s="274">
        <v>1196963</v>
      </c>
      <c r="BE81" s="259">
        <v>1608146</v>
      </c>
      <c r="BF81" s="259">
        <v>278226</v>
      </c>
      <c r="BG81" s="660">
        <v>291249</v>
      </c>
      <c r="BH81" s="274">
        <v>1475189</v>
      </c>
      <c r="BI81" s="633">
        <v>1899395</v>
      </c>
      <c r="BJ81" s="666">
        <v>0.558630088846779</v>
      </c>
      <c r="BK81" s="358">
        <v>0.71104488384376996</v>
      </c>
      <c r="BL81" s="358">
        <v>0.453270426390318</v>
      </c>
      <c r="BM81" s="358">
        <v>0.60201484460779597</v>
      </c>
      <c r="BN81" s="358">
        <v>0.18860362977218501</v>
      </c>
      <c r="BO81" s="358">
        <v>0.15333777334361701</v>
      </c>
      <c r="BP81" s="358">
        <v>0.193713016799168</v>
      </c>
      <c r="BQ81" s="671">
        <v>8.9314719985564894E-2</v>
      </c>
      <c r="BR81" s="274">
        <v>5899</v>
      </c>
      <c r="BS81" s="259">
        <v>34913</v>
      </c>
      <c r="BT81" s="259">
        <v>248542</v>
      </c>
      <c r="BU81" s="259">
        <v>259190</v>
      </c>
      <c r="BV81" s="259">
        <v>1126203</v>
      </c>
      <c r="BW81" s="259">
        <v>1530581</v>
      </c>
      <c r="BX81" s="259">
        <v>9064</v>
      </c>
      <c r="BY81" s="259">
        <v>14881</v>
      </c>
      <c r="BZ81" s="259">
        <v>0</v>
      </c>
      <c r="CA81" s="321">
        <v>0</v>
      </c>
    </row>
    <row r="82" spans="1:79" x14ac:dyDescent="0.2">
      <c r="A82" s="212" t="s">
        <v>309</v>
      </c>
      <c r="B82" s="274">
        <v>43654</v>
      </c>
      <c r="C82" s="633">
        <v>47730</v>
      </c>
      <c r="D82" s="274">
        <v>18430</v>
      </c>
      <c r="E82" s="259">
        <v>26571</v>
      </c>
      <c r="F82" s="259">
        <v>1590</v>
      </c>
      <c r="G82" s="660">
        <v>2345</v>
      </c>
      <c r="H82" s="274">
        <v>20020</v>
      </c>
      <c r="I82" s="633">
        <v>28916</v>
      </c>
      <c r="J82" s="666">
        <v>0.45860631328171497</v>
      </c>
      <c r="K82" s="358">
        <v>0.60582442908024303</v>
      </c>
      <c r="L82" s="358">
        <v>0.42218353415494603</v>
      </c>
      <c r="M82" s="358">
        <v>0.55669390320553103</v>
      </c>
      <c r="N82" s="358">
        <v>7.9420579420579396E-2</v>
      </c>
      <c r="O82" s="358">
        <v>8.1096970535343801E-2</v>
      </c>
      <c r="P82" s="358">
        <v>0.223530489760389</v>
      </c>
      <c r="Q82" s="671">
        <v>7.4439555834904705E-2</v>
      </c>
      <c r="R82" s="274">
        <v>0</v>
      </c>
      <c r="S82" s="259">
        <v>1562</v>
      </c>
      <c r="T82" s="259">
        <v>3146</v>
      </c>
      <c r="U82" s="259">
        <v>5636</v>
      </c>
      <c r="V82" s="259">
        <v>15531</v>
      </c>
      <c r="W82" s="259">
        <v>20419</v>
      </c>
      <c r="X82" s="259">
        <v>0</v>
      </c>
      <c r="Y82" s="259">
        <v>0</v>
      </c>
      <c r="Z82" s="259">
        <v>0</v>
      </c>
      <c r="AA82" s="314">
        <v>0</v>
      </c>
      <c r="AB82" s="274">
        <v>573882</v>
      </c>
      <c r="AC82" s="633">
        <v>570610</v>
      </c>
      <c r="AD82" s="274">
        <v>263884</v>
      </c>
      <c r="AE82" s="259">
        <v>327398</v>
      </c>
      <c r="AF82" s="259">
        <v>47196</v>
      </c>
      <c r="AG82" s="660">
        <v>51198</v>
      </c>
      <c r="AH82" s="274">
        <v>311080</v>
      </c>
      <c r="AI82" s="633">
        <v>378596</v>
      </c>
      <c r="AJ82" s="666">
        <v>0.54206265399507203</v>
      </c>
      <c r="AK82" s="358">
        <v>0.66349345437339002</v>
      </c>
      <c r="AL82" s="358">
        <v>0.45982275101850201</v>
      </c>
      <c r="AM82" s="358">
        <v>0.57376842326632904</v>
      </c>
      <c r="AN82" s="358">
        <v>0.151716600231452</v>
      </c>
      <c r="AO82" s="358">
        <v>0.135231222728185</v>
      </c>
      <c r="AP82" s="358">
        <v>0.16505309453859901</v>
      </c>
      <c r="AQ82" s="671">
        <v>6.9211896041078802E-2</v>
      </c>
      <c r="AR82" s="274">
        <v>4602</v>
      </c>
      <c r="AS82" s="259">
        <v>8598</v>
      </c>
      <c r="AT82" s="259">
        <v>38762</v>
      </c>
      <c r="AU82" s="259">
        <v>49940</v>
      </c>
      <c r="AV82" s="259">
        <v>253814</v>
      </c>
      <c r="AW82" s="259">
        <v>301237</v>
      </c>
      <c r="AX82" s="259">
        <v>331</v>
      </c>
      <c r="AY82" s="259">
        <v>1497</v>
      </c>
      <c r="AZ82" s="259">
        <v>0</v>
      </c>
      <c r="BA82" s="314">
        <v>0</v>
      </c>
      <c r="BB82" s="274">
        <v>2641118</v>
      </c>
      <c r="BC82" s="633">
        <v>2640737</v>
      </c>
      <c r="BD82" s="274">
        <v>1222844</v>
      </c>
      <c r="BE82" s="259">
        <v>1625212</v>
      </c>
      <c r="BF82" s="259">
        <v>247937</v>
      </c>
      <c r="BG82" s="660">
        <v>238149</v>
      </c>
      <c r="BH82" s="274">
        <v>1470781</v>
      </c>
      <c r="BI82" s="633">
        <v>1863361</v>
      </c>
      <c r="BJ82" s="666">
        <v>0.55687818567742897</v>
      </c>
      <c r="BK82" s="358">
        <v>0.705621574583156</v>
      </c>
      <c r="BL82" s="358">
        <v>0.46300241034289302</v>
      </c>
      <c r="BM82" s="358">
        <v>0.61543879606337204</v>
      </c>
      <c r="BN82" s="358">
        <v>0.16857506318071799</v>
      </c>
      <c r="BO82" s="358">
        <v>0.12780615243101001</v>
      </c>
      <c r="BP82" s="358">
        <v>0.18196195701971701</v>
      </c>
      <c r="BQ82" s="671">
        <v>8.6037723559748702E-2</v>
      </c>
      <c r="BR82" s="274">
        <v>16187</v>
      </c>
      <c r="BS82" s="259">
        <v>26493</v>
      </c>
      <c r="BT82" s="259">
        <v>269702</v>
      </c>
      <c r="BU82" s="259">
        <v>276387</v>
      </c>
      <c r="BV82" s="259">
        <v>1111133</v>
      </c>
      <c r="BW82" s="259">
        <v>1490823</v>
      </c>
      <c r="BX82" s="259">
        <v>7510</v>
      </c>
      <c r="BY82" s="259">
        <v>8098</v>
      </c>
      <c r="BZ82" s="259">
        <v>0</v>
      </c>
      <c r="CA82" s="321">
        <v>1206</v>
      </c>
    </row>
    <row r="83" spans="1:79" x14ac:dyDescent="0.2">
      <c r="A83" s="212" t="s">
        <v>310</v>
      </c>
      <c r="B83" s="274">
        <v>45745</v>
      </c>
      <c r="C83" s="633">
        <v>46223</v>
      </c>
      <c r="D83" s="274">
        <v>19045</v>
      </c>
      <c r="E83" s="259">
        <v>24208</v>
      </c>
      <c r="F83" s="259">
        <v>1950</v>
      </c>
      <c r="G83" s="660">
        <v>5400</v>
      </c>
      <c r="H83" s="274">
        <v>20995</v>
      </c>
      <c r="I83" s="633">
        <v>29608</v>
      </c>
      <c r="J83" s="666">
        <v>0.45895726308886198</v>
      </c>
      <c r="K83" s="358">
        <v>0.64054691387404505</v>
      </c>
      <c r="L83" s="358">
        <v>0.41632965351404499</v>
      </c>
      <c r="M83" s="358">
        <v>0.52372195660169196</v>
      </c>
      <c r="N83" s="358">
        <v>9.2879256965944304E-2</v>
      </c>
      <c r="O83" s="358">
        <v>0.182383139691975</v>
      </c>
      <c r="P83" s="358">
        <v>0.190337741829708</v>
      </c>
      <c r="Q83" s="671">
        <v>0.10672176189342999</v>
      </c>
      <c r="R83" s="274">
        <v>233</v>
      </c>
      <c r="S83" s="259">
        <v>0</v>
      </c>
      <c r="T83" s="259">
        <v>5073</v>
      </c>
      <c r="U83" s="259">
        <v>7067</v>
      </c>
      <c r="V83" s="259">
        <v>13977</v>
      </c>
      <c r="W83" s="259">
        <v>19550</v>
      </c>
      <c r="X83" s="259">
        <v>0</v>
      </c>
      <c r="Y83" s="259">
        <v>0</v>
      </c>
      <c r="Z83" s="259">
        <v>0</v>
      </c>
      <c r="AA83" s="314">
        <v>0</v>
      </c>
      <c r="AB83" s="274">
        <v>589379</v>
      </c>
      <c r="AC83" s="633">
        <v>565469</v>
      </c>
      <c r="AD83" s="274">
        <v>276663</v>
      </c>
      <c r="AE83" s="259">
        <v>337751</v>
      </c>
      <c r="AF83" s="259">
        <v>50185</v>
      </c>
      <c r="AG83" s="660">
        <v>54069</v>
      </c>
      <c r="AH83" s="274">
        <v>326848</v>
      </c>
      <c r="AI83" s="633">
        <v>391820</v>
      </c>
      <c r="AJ83" s="666">
        <v>0.55456336245437998</v>
      </c>
      <c r="AK83" s="358">
        <v>0.69291154775947095</v>
      </c>
      <c r="AL83" s="358">
        <v>0.46941441754796098</v>
      </c>
      <c r="AM83" s="358">
        <v>0.59729357400670902</v>
      </c>
      <c r="AN83" s="358">
        <v>0.153542319365577</v>
      </c>
      <c r="AO83" s="358">
        <v>0.13799448726456001</v>
      </c>
      <c r="AP83" s="358">
        <v>0.16440015677518199</v>
      </c>
      <c r="AQ83" s="671">
        <v>7.50226802883978E-2</v>
      </c>
      <c r="AR83" s="274">
        <v>3057</v>
      </c>
      <c r="AS83" s="259">
        <v>6132</v>
      </c>
      <c r="AT83" s="259">
        <v>50755</v>
      </c>
      <c r="AU83" s="259">
        <v>67743</v>
      </c>
      <c r="AV83" s="259">
        <v>255245</v>
      </c>
      <c r="AW83" s="259">
        <v>298103</v>
      </c>
      <c r="AX83" s="259">
        <v>0</v>
      </c>
      <c r="AY83" s="259">
        <v>526</v>
      </c>
      <c r="AZ83" s="259">
        <v>0</v>
      </c>
      <c r="BA83" s="314">
        <v>0</v>
      </c>
      <c r="BB83" s="274">
        <v>2643641</v>
      </c>
      <c r="BC83" s="633">
        <v>2666679</v>
      </c>
      <c r="BD83" s="274">
        <v>1275707</v>
      </c>
      <c r="BE83" s="259">
        <v>1658841</v>
      </c>
      <c r="BF83" s="259">
        <v>186165</v>
      </c>
      <c r="BG83" s="660">
        <v>223986</v>
      </c>
      <c r="BH83" s="274">
        <v>1461872</v>
      </c>
      <c r="BI83" s="633">
        <v>1882827</v>
      </c>
      <c r="BJ83" s="666">
        <v>0.55297674684270703</v>
      </c>
      <c r="BK83" s="358">
        <v>0.70605685948702501</v>
      </c>
      <c r="BL83" s="358">
        <v>0.48255682220089602</v>
      </c>
      <c r="BM83" s="358">
        <v>0.62206249796094704</v>
      </c>
      <c r="BN83" s="358">
        <v>0.127346990707805</v>
      </c>
      <c r="BO83" s="358">
        <v>0.11896260251207399</v>
      </c>
      <c r="BP83" s="358">
        <v>0.191587284355175</v>
      </c>
      <c r="BQ83" s="671">
        <v>7.9654881596172594E-2</v>
      </c>
      <c r="BR83" s="274">
        <v>12066</v>
      </c>
      <c r="BS83" s="259">
        <v>37727</v>
      </c>
      <c r="BT83" s="259">
        <v>279509</v>
      </c>
      <c r="BU83" s="259">
        <v>294023</v>
      </c>
      <c r="BV83" s="259">
        <v>1104579</v>
      </c>
      <c r="BW83" s="259">
        <v>1468018</v>
      </c>
      <c r="BX83" s="259">
        <v>11731</v>
      </c>
      <c r="BY83" s="259">
        <v>12062</v>
      </c>
      <c r="BZ83" s="259">
        <v>0</v>
      </c>
      <c r="CA83" s="321">
        <v>1498</v>
      </c>
    </row>
    <row r="84" spans="1:79" x14ac:dyDescent="0.2">
      <c r="A84" s="212" t="s">
        <v>311</v>
      </c>
      <c r="B84" s="274">
        <v>45754</v>
      </c>
      <c r="C84" s="633">
        <v>44560</v>
      </c>
      <c r="D84" s="274">
        <v>16437</v>
      </c>
      <c r="E84" s="259">
        <v>23734</v>
      </c>
      <c r="F84" s="259">
        <v>2389</v>
      </c>
      <c r="G84" s="660">
        <v>2284</v>
      </c>
      <c r="H84" s="274">
        <v>18826</v>
      </c>
      <c r="I84" s="633">
        <v>26018</v>
      </c>
      <c r="J84" s="666">
        <v>0.41146129300170498</v>
      </c>
      <c r="K84" s="358">
        <v>0.58388689407540395</v>
      </c>
      <c r="L84" s="358">
        <v>0.35924727892643299</v>
      </c>
      <c r="M84" s="358">
        <v>0.53263016157989196</v>
      </c>
      <c r="N84" s="358">
        <v>0.12689896951025201</v>
      </c>
      <c r="O84" s="358">
        <v>8.7785379352755794E-2</v>
      </c>
      <c r="P84" s="358">
        <v>0.197469073742186</v>
      </c>
      <c r="Q84" s="671">
        <v>0.16824506283662499</v>
      </c>
      <c r="R84" s="274">
        <v>736</v>
      </c>
      <c r="S84" s="259">
        <v>263</v>
      </c>
      <c r="T84" s="259">
        <v>2988</v>
      </c>
      <c r="U84" s="259">
        <v>5276</v>
      </c>
      <c r="V84" s="259">
        <v>13325</v>
      </c>
      <c r="W84" s="259">
        <v>18814</v>
      </c>
      <c r="X84" s="259">
        <v>0</v>
      </c>
      <c r="Y84" s="259">
        <v>0</v>
      </c>
      <c r="Z84" s="259">
        <v>0</v>
      </c>
      <c r="AA84" s="314">
        <v>0</v>
      </c>
      <c r="AB84" s="274">
        <v>574989</v>
      </c>
      <c r="AC84" s="633">
        <v>569598</v>
      </c>
      <c r="AD84" s="274">
        <v>267937</v>
      </c>
      <c r="AE84" s="259">
        <v>335948</v>
      </c>
      <c r="AF84" s="259">
        <v>56609</v>
      </c>
      <c r="AG84" s="660">
        <v>73477</v>
      </c>
      <c r="AH84" s="274">
        <v>324546</v>
      </c>
      <c r="AI84" s="633">
        <v>409425</v>
      </c>
      <c r="AJ84" s="666">
        <v>0.56443862404324296</v>
      </c>
      <c r="AK84" s="358">
        <v>0.71879641431325203</v>
      </c>
      <c r="AL84" s="358">
        <v>0.46598630582498102</v>
      </c>
      <c r="AM84" s="358">
        <v>0.58979841923602305</v>
      </c>
      <c r="AN84" s="358">
        <v>0.174425197044487</v>
      </c>
      <c r="AO84" s="358">
        <v>0.17946388227392099</v>
      </c>
      <c r="AP84" s="358">
        <v>0.16979455259144099</v>
      </c>
      <c r="AQ84" s="671">
        <v>6.8292023497273494E-2</v>
      </c>
      <c r="AR84" s="274">
        <v>2995</v>
      </c>
      <c r="AS84" s="259">
        <v>3059</v>
      </c>
      <c r="AT84" s="259">
        <v>57977</v>
      </c>
      <c r="AU84" s="259">
        <v>66562</v>
      </c>
      <c r="AV84" s="259">
        <v>248027</v>
      </c>
      <c r="AW84" s="259">
        <v>316104</v>
      </c>
      <c r="AX84" s="259">
        <v>1202</v>
      </c>
      <c r="AY84" s="259">
        <v>1528</v>
      </c>
      <c r="AZ84" s="259">
        <v>0</v>
      </c>
      <c r="BA84" s="314">
        <v>0</v>
      </c>
      <c r="BB84" s="274">
        <v>2632553</v>
      </c>
      <c r="BC84" s="633">
        <v>2635782</v>
      </c>
      <c r="BD84" s="274">
        <v>1230047</v>
      </c>
      <c r="BE84" s="259">
        <v>1549524</v>
      </c>
      <c r="BF84" s="259">
        <v>245601</v>
      </c>
      <c r="BG84" s="660">
        <v>295704</v>
      </c>
      <c r="BH84" s="274">
        <v>1475648</v>
      </c>
      <c r="BI84" s="633">
        <v>1845228</v>
      </c>
      <c r="BJ84" s="666">
        <v>0.56053876218256604</v>
      </c>
      <c r="BK84" s="358">
        <v>0.70006851856488905</v>
      </c>
      <c r="BL84" s="358">
        <v>0.46724491396754397</v>
      </c>
      <c r="BM84" s="358">
        <v>0.58788018128965103</v>
      </c>
      <c r="BN84" s="358">
        <v>0.16643603352561001</v>
      </c>
      <c r="BO84" s="358">
        <v>0.16025336706358201</v>
      </c>
      <c r="BP84" s="358">
        <v>0.18662378307293301</v>
      </c>
      <c r="BQ84" s="671">
        <v>8.8105920747618693E-2</v>
      </c>
      <c r="BR84" s="274">
        <v>9789</v>
      </c>
      <c r="BS84" s="259">
        <v>14771</v>
      </c>
      <c r="BT84" s="259">
        <v>259009</v>
      </c>
      <c r="BU84" s="259">
        <v>263362</v>
      </c>
      <c r="BV84" s="259">
        <v>1128457</v>
      </c>
      <c r="BW84" s="259">
        <v>1452876</v>
      </c>
      <c r="BX84" s="259">
        <v>10902</v>
      </c>
      <c r="BY84" s="259">
        <v>10535</v>
      </c>
      <c r="BZ84" s="259">
        <v>2762</v>
      </c>
      <c r="CA84" s="321">
        <v>0</v>
      </c>
    </row>
    <row r="85" spans="1:79" x14ac:dyDescent="0.2">
      <c r="A85" s="212" t="s">
        <v>312</v>
      </c>
      <c r="B85" s="274" t="e">
        <v>#N/A</v>
      </c>
      <c r="C85" s="633" t="e">
        <v>#N/A</v>
      </c>
      <c r="D85" s="274" t="e">
        <v>#N/A</v>
      </c>
      <c r="E85" s="259" t="e">
        <v>#N/A</v>
      </c>
      <c r="F85" s="259" t="e">
        <v>#N/A</v>
      </c>
      <c r="G85" s="660" t="e">
        <v>#N/A</v>
      </c>
      <c r="H85" s="274" t="e">
        <v>#N/A</v>
      </c>
      <c r="I85" s="633" t="e">
        <v>#N/A</v>
      </c>
      <c r="J85" s="666" t="e">
        <v>#N/A</v>
      </c>
      <c r="K85" s="358" t="e">
        <v>#N/A</v>
      </c>
      <c r="L85" s="358" t="e">
        <v>#N/A</v>
      </c>
      <c r="M85" s="358" t="e">
        <v>#N/A</v>
      </c>
      <c r="N85" s="358" t="e">
        <v>#N/A</v>
      </c>
      <c r="O85" s="358" t="e">
        <v>#N/A</v>
      </c>
      <c r="P85" s="358" t="e">
        <v>#N/A</v>
      </c>
      <c r="Q85" s="671" t="e">
        <v>#N/A</v>
      </c>
      <c r="R85" s="274" t="e">
        <v>#N/A</v>
      </c>
      <c r="S85" s="259" t="e">
        <v>#N/A</v>
      </c>
      <c r="T85" s="259" t="e">
        <v>#N/A</v>
      </c>
      <c r="U85" s="259" t="e">
        <v>#N/A</v>
      </c>
      <c r="V85" s="259" t="e">
        <v>#N/A</v>
      </c>
      <c r="W85" s="259" t="e">
        <v>#N/A</v>
      </c>
      <c r="X85" s="259" t="e">
        <v>#N/A</v>
      </c>
      <c r="Y85" s="259" t="e">
        <v>#N/A</v>
      </c>
      <c r="Z85" s="259" t="e">
        <v>#N/A</v>
      </c>
      <c r="AA85" s="314" t="e">
        <v>#N/A</v>
      </c>
      <c r="AB85" s="274" t="e">
        <v>#N/A</v>
      </c>
      <c r="AC85" s="633" t="e">
        <v>#N/A</v>
      </c>
      <c r="AD85" s="274" t="e">
        <v>#N/A</v>
      </c>
      <c r="AE85" s="259" t="e">
        <v>#N/A</v>
      </c>
      <c r="AF85" s="259" t="e">
        <v>#N/A</v>
      </c>
      <c r="AG85" s="660" t="e">
        <v>#N/A</v>
      </c>
      <c r="AH85" s="274" t="e">
        <v>#N/A</v>
      </c>
      <c r="AI85" s="633" t="e">
        <v>#N/A</v>
      </c>
      <c r="AJ85" s="666" t="e">
        <v>#N/A</v>
      </c>
      <c r="AK85" s="358" t="e">
        <v>#N/A</v>
      </c>
      <c r="AL85" s="358" t="e">
        <v>#N/A</v>
      </c>
      <c r="AM85" s="358" t="e">
        <v>#N/A</v>
      </c>
      <c r="AN85" s="358" t="e">
        <v>#N/A</v>
      </c>
      <c r="AO85" s="358" t="e">
        <v>#N/A</v>
      </c>
      <c r="AP85" s="358" t="e">
        <v>#N/A</v>
      </c>
      <c r="AQ85" s="671" t="e">
        <v>#N/A</v>
      </c>
      <c r="AR85" s="274" t="e">
        <v>#N/A</v>
      </c>
      <c r="AS85" s="259" t="e">
        <v>#N/A</v>
      </c>
      <c r="AT85" s="259" t="e">
        <v>#N/A</v>
      </c>
      <c r="AU85" s="259" t="e">
        <v>#N/A</v>
      </c>
      <c r="AV85" s="259" t="e">
        <v>#N/A</v>
      </c>
      <c r="AW85" s="259" t="e">
        <v>#N/A</v>
      </c>
      <c r="AX85" s="259" t="e">
        <v>#N/A</v>
      </c>
      <c r="AY85" s="259" t="e">
        <v>#N/A</v>
      </c>
      <c r="AZ85" s="259" t="e">
        <v>#N/A</v>
      </c>
      <c r="BA85" s="314" t="e">
        <v>#N/A</v>
      </c>
      <c r="BB85" s="274" t="e">
        <v>#N/A</v>
      </c>
      <c r="BC85" s="633" t="e">
        <v>#N/A</v>
      </c>
      <c r="BD85" s="274" t="e">
        <v>#N/A</v>
      </c>
      <c r="BE85" s="259" t="e">
        <v>#N/A</v>
      </c>
      <c r="BF85" s="259" t="e">
        <v>#N/A</v>
      </c>
      <c r="BG85" s="660" t="e">
        <v>#N/A</v>
      </c>
      <c r="BH85" s="274" t="e">
        <v>#N/A</v>
      </c>
      <c r="BI85" s="633" t="e">
        <v>#N/A</v>
      </c>
      <c r="BJ85" s="666" t="e">
        <v>#N/A</v>
      </c>
      <c r="BK85" s="358" t="e">
        <v>#N/A</v>
      </c>
      <c r="BL85" s="358" t="e">
        <v>#N/A</v>
      </c>
      <c r="BM85" s="358" t="e">
        <v>#N/A</v>
      </c>
      <c r="BN85" s="358" t="e">
        <v>#N/A</v>
      </c>
      <c r="BO85" s="358" t="e">
        <v>#N/A</v>
      </c>
      <c r="BP85" s="358" t="e">
        <v>#N/A</v>
      </c>
      <c r="BQ85" s="671" t="e">
        <v>#N/A</v>
      </c>
      <c r="BR85" s="274" t="e">
        <v>#N/A</v>
      </c>
      <c r="BS85" s="259" t="e">
        <v>#N/A</v>
      </c>
      <c r="BT85" s="259" t="e">
        <v>#N/A</v>
      </c>
      <c r="BU85" s="259" t="e">
        <v>#N/A</v>
      </c>
      <c r="BV85" s="259" t="e">
        <v>#N/A</v>
      </c>
      <c r="BW85" s="259" t="e">
        <v>#N/A</v>
      </c>
      <c r="BX85" s="259" t="e">
        <v>#N/A</v>
      </c>
      <c r="BY85" s="259" t="e">
        <v>#N/A</v>
      </c>
      <c r="BZ85" s="259" t="e">
        <v>#N/A</v>
      </c>
      <c r="CA85" s="321" t="e">
        <v>#N/A</v>
      </c>
    </row>
    <row r="86" spans="1:79" x14ac:dyDescent="0.2">
      <c r="A86" s="212" t="s">
        <v>313</v>
      </c>
      <c r="B86" s="274" t="e">
        <v>#N/A</v>
      </c>
      <c r="C86" s="633" t="e">
        <v>#N/A</v>
      </c>
      <c r="D86" s="274" t="e">
        <v>#N/A</v>
      </c>
      <c r="E86" s="259" t="e">
        <v>#N/A</v>
      </c>
      <c r="F86" s="259" t="e">
        <v>#N/A</v>
      </c>
      <c r="G86" s="660" t="e">
        <v>#N/A</v>
      </c>
      <c r="H86" s="274" t="e">
        <v>#N/A</v>
      </c>
      <c r="I86" s="633" t="e">
        <v>#N/A</v>
      </c>
      <c r="J86" s="666" t="e">
        <v>#N/A</v>
      </c>
      <c r="K86" s="358" t="e">
        <v>#N/A</v>
      </c>
      <c r="L86" s="358" t="e">
        <v>#N/A</v>
      </c>
      <c r="M86" s="358" t="e">
        <v>#N/A</v>
      </c>
      <c r="N86" s="358" t="e">
        <v>#N/A</v>
      </c>
      <c r="O86" s="358" t="e">
        <v>#N/A</v>
      </c>
      <c r="P86" s="358" t="e">
        <v>#N/A</v>
      </c>
      <c r="Q86" s="671" t="e">
        <v>#N/A</v>
      </c>
      <c r="R86" s="274" t="e">
        <v>#N/A</v>
      </c>
      <c r="S86" s="259" t="e">
        <v>#N/A</v>
      </c>
      <c r="T86" s="259" t="e">
        <v>#N/A</v>
      </c>
      <c r="U86" s="259" t="e">
        <v>#N/A</v>
      </c>
      <c r="V86" s="259" t="e">
        <v>#N/A</v>
      </c>
      <c r="W86" s="259" t="e">
        <v>#N/A</v>
      </c>
      <c r="X86" s="259" t="e">
        <v>#N/A</v>
      </c>
      <c r="Y86" s="259" t="e">
        <v>#N/A</v>
      </c>
      <c r="Z86" s="259" t="e">
        <v>#N/A</v>
      </c>
      <c r="AA86" s="314" t="e">
        <v>#N/A</v>
      </c>
      <c r="AB86" s="274" t="e">
        <v>#N/A</v>
      </c>
      <c r="AC86" s="633" t="e">
        <v>#N/A</v>
      </c>
      <c r="AD86" s="274" t="e">
        <v>#N/A</v>
      </c>
      <c r="AE86" s="259" t="e">
        <v>#N/A</v>
      </c>
      <c r="AF86" s="259" t="e">
        <v>#N/A</v>
      </c>
      <c r="AG86" s="660" t="e">
        <v>#N/A</v>
      </c>
      <c r="AH86" s="274" t="e">
        <v>#N/A</v>
      </c>
      <c r="AI86" s="633" t="e">
        <v>#N/A</v>
      </c>
      <c r="AJ86" s="666" t="e">
        <v>#N/A</v>
      </c>
      <c r="AK86" s="358" t="e">
        <v>#N/A</v>
      </c>
      <c r="AL86" s="358" t="e">
        <v>#N/A</v>
      </c>
      <c r="AM86" s="358" t="e">
        <v>#N/A</v>
      </c>
      <c r="AN86" s="358" t="e">
        <v>#N/A</v>
      </c>
      <c r="AO86" s="358" t="e">
        <v>#N/A</v>
      </c>
      <c r="AP86" s="358" t="e">
        <v>#N/A</v>
      </c>
      <c r="AQ86" s="671" t="e">
        <v>#N/A</v>
      </c>
      <c r="AR86" s="274" t="e">
        <v>#N/A</v>
      </c>
      <c r="AS86" s="259" t="e">
        <v>#N/A</v>
      </c>
      <c r="AT86" s="259" t="e">
        <v>#N/A</v>
      </c>
      <c r="AU86" s="259" t="e">
        <v>#N/A</v>
      </c>
      <c r="AV86" s="259" t="e">
        <v>#N/A</v>
      </c>
      <c r="AW86" s="259" t="e">
        <v>#N/A</v>
      </c>
      <c r="AX86" s="259" t="e">
        <v>#N/A</v>
      </c>
      <c r="AY86" s="259" t="e">
        <v>#N/A</v>
      </c>
      <c r="AZ86" s="259" t="e">
        <v>#N/A</v>
      </c>
      <c r="BA86" s="314" t="e">
        <v>#N/A</v>
      </c>
      <c r="BB86" s="274" t="e">
        <v>#N/A</v>
      </c>
      <c r="BC86" s="633" t="e">
        <v>#N/A</v>
      </c>
      <c r="BD86" s="274" t="e">
        <v>#N/A</v>
      </c>
      <c r="BE86" s="259" t="e">
        <v>#N/A</v>
      </c>
      <c r="BF86" s="259" t="e">
        <v>#N/A</v>
      </c>
      <c r="BG86" s="660" t="e">
        <v>#N/A</v>
      </c>
      <c r="BH86" s="274" t="e">
        <v>#N/A</v>
      </c>
      <c r="BI86" s="633" t="e">
        <v>#N/A</v>
      </c>
      <c r="BJ86" s="666" t="e">
        <v>#N/A</v>
      </c>
      <c r="BK86" s="358" t="e">
        <v>#N/A</v>
      </c>
      <c r="BL86" s="358" t="e">
        <v>#N/A</v>
      </c>
      <c r="BM86" s="358" t="e">
        <v>#N/A</v>
      </c>
      <c r="BN86" s="358" t="e">
        <v>#N/A</v>
      </c>
      <c r="BO86" s="358" t="e">
        <v>#N/A</v>
      </c>
      <c r="BP86" s="358" t="e">
        <v>#N/A</v>
      </c>
      <c r="BQ86" s="671" t="e">
        <v>#N/A</v>
      </c>
      <c r="BR86" s="274" t="e">
        <v>#N/A</v>
      </c>
      <c r="BS86" s="259" t="e">
        <v>#N/A</v>
      </c>
      <c r="BT86" s="259" t="e">
        <v>#N/A</v>
      </c>
      <c r="BU86" s="259" t="e">
        <v>#N/A</v>
      </c>
      <c r="BV86" s="259" t="e">
        <v>#N/A</v>
      </c>
      <c r="BW86" s="259" t="e">
        <v>#N/A</v>
      </c>
      <c r="BX86" s="259" t="e">
        <v>#N/A</v>
      </c>
      <c r="BY86" s="259" t="e">
        <v>#N/A</v>
      </c>
      <c r="BZ86" s="259" t="e">
        <v>#N/A</v>
      </c>
      <c r="CA86" s="321" t="e">
        <v>#N/A</v>
      </c>
    </row>
    <row r="87" spans="1:79" x14ac:dyDescent="0.2">
      <c r="A87" s="212" t="s">
        <v>314</v>
      </c>
      <c r="B87" s="274" t="e">
        <v>#N/A</v>
      </c>
      <c r="C87" s="633" t="e">
        <v>#N/A</v>
      </c>
      <c r="D87" s="274" t="e">
        <v>#N/A</v>
      </c>
      <c r="E87" s="259" t="e">
        <v>#N/A</v>
      </c>
      <c r="F87" s="259" t="e">
        <v>#N/A</v>
      </c>
      <c r="G87" s="660" t="e">
        <v>#N/A</v>
      </c>
      <c r="H87" s="274" t="e">
        <v>#N/A</v>
      </c>
      <c r="I87" s="633" t="e">
        <v>#N/A</v>
      </c>
      <c r="J87" s="666" t="e">
        <v>#N/A</v>
      </c>
      <c r="K87" s="358" t="e">
        <v>#N/A</v>
      </c>
      <c r="L87" s="358" t="e">
        <v>#N/A</v>
      </c>
      <c r="M87" s="358" t="e">
        <v>#N/A</v>
      </c>
      <c r="N87" s="358" t="e">
        <v>#N/A</v>
      </c>
      <c r="O87" s="358" t="e">
        <v>#N/A</v>
      </c>
      <c r="P87" s="358" t="e">
        <v>#N/A</v>
      </c>
      <c r="Q87" s="671" t="e">
        <v>#N/A</v>
      </c>
      <c r="R87" s="274" t="e">
        <v>#N/A</v>
      </c>
      <c r="S87" s="259" t="e">
        <v>#N/A</v>
      </c>
      <c r="T87" s="259" t="e">
        <v>#N/A</v>
      </c>
      <c r="U87" s="259" t="e">
        <v>#N/A</v>
      </c>
      <c r="V87" s="259" t="e">
        <v>#N/A</v>
      </c>
      <c r="W87" s="259" t="e">
        <v>#N/A</v>
      </c>
      <c r="X87" s="259" t="e">
        <v>#N/A</v>
      </c>
      <c r="Y87" s="259" t="e">
        <v>#N/A</v>
      </c>
      <c r="Z87" s="259" t="e">
        <v>#N/A</v>
      </c>
      <c r="AA87" s="314" t="e">
        <v>#N/A</v>
      </c>
      <c r="AB87" s="274" t="e">
        <v>#N/A</v>
      </c>
      <c r="AC87" s="633" t="e">
        <v>#N/A</v>
      </c>
      <c r="AD87" s="274" t="e">
        <v>#N/A</v>
      </c>
      <c r="AE87" s="259" t="e">
        <v>#N/A</v>
      </c>
      <c r="AF87" s="259" t="e">
        <v>#N/A</v>
      </c>
      <c r="AG87" s="660" t="e">
        <v>#N/A</v>
      </c>
      <c r="AH87" s="274" t="e">
        <v>#N/A</v>
      </c>
      <c r="AI87" s="633" t="e">
        <v>#N/A</v>
      </c>
      <c r="AJ87" s="666" t="e">
        <v>#N/A</v>
      </c>
      <c r="AK87" s="358" t="e">
        <v>#N/A</v>
      </c>
      <c r="AL87" s="358" t="e">
        <v>#N/A</v>
      </c>
      <c r="AM87" s="358" t="e">
        <v>#N/A</v>
      </c>
      <c r="AN87" s="358" t="e">
        <v>#N/A</v>
      </c>
      <c r="AO87" s="358" t="e">
        <v>#N/A</v>
      </c>
      <c r="AP87" s="358" t="e">
        <v>#N/A</v>
      </c>
      <c r="AQ87" s="671" t="e">
        <v>#N/A</v>
      </c>
      <c r="AR87" s="274" t="e">
        <v>#N/A</v>
      </c>
      <c r="AS87" s="259" t="e">
        <v>#N/A</v>
      </c>
      <c r="AT87" s="259" t="e">
        <v>#N/A</v>
      </c>
      <c r="AU87" s="259" t="e">
        <v>#N/A</v>
      </c>
      <c r="AV87" s="259" t="e">
        <v>#N/A</v>
      </c>
      <c r="AW87" s="259" t="e">
        <v>#N/A</v>
      </c>
      <c r="AX87" s="259" t="e">
        <v>#N/A</v>
      </c>
      <c r="AY87" s="259" t="e">
        <v>#N/A</v>
      </c>
      <c r="AZ87" s="259" t="e">
        <v>#N/A</v>
      </c>
      <c r="BA87" s="314" t="e">
        <v>#N/A</v>
      </c>
      <c r="BB87" s="274" t="e">
        <v>#N/A</v>
      </c>
      <c r="BC87" s="633" t="e">
        <v>#N/A</v>
      </c>
      <c r="BD87" s="274" t="e">
        <v>#N/A</v>
      </c>
      <c r="BE87" s="259" t="e">
        <v>#N/A</v>
      </c>
      <c r="BF87" s="259" t="e">
        <v>#N/A</v>
      </c>
      <c r="BG87" s="660" t="e">
        <v>#N/A</v>
      </c>
      <c r="BH87" s="274" t="e">
        <v>#N/A</v>
      </c>
      <c r="BI87" s="633" t="e">
        <v>#N/A</v>
      </c>
      <c r="BJ87" s="666" t="e">
        <v>#N/A</v>
      </c>
      <c r="BK87" s="358" t="e">
        <v>#N/A</v>
      </c>
      <c r="BL87" s="358" t="e">
        <v>#N/A</v>
      </c>
      <c r="BM87" s="358" t="e">
        <v>#N/A</v>
      </c>
      <c r="BN87" s="358" t="e">
        <v>#N/A</v>
      </c>
      <c r="BO87" s="358" t="e">
        <v>#N/A</v>
      </c>
      <c r="BP87" s="358" t="e">
        <v>#N/A</v>
      </c>
      <c r="BQ87" s="671" t="e">
        <v>#N/A</v>
      </c>
      <c r="BR87" s="274" t="e">
        <v>#N/A</v>
      </c>
      <c r="BS87" s="259" t="e">
        <v>#N/A</v>
      </c>
      <c r="BT87" s="259" t="e">
        <v>#N/A</v>
      </c>
      <c r="BU87" s="259" t="e">
        <v>#N/A</v>
      </c>
      <c r="BV87" s="259" t="e">
        <v>#N/A</v>
      </c>
      <c r="BW87" s="259" t="e">
        <v>#N/A</v>
      </c>
      <c r="BX87" s="259" t="e">
        <v>#N/A</v>
      </c>
      <c r="BY87" s="259" t="e">
        <v>#N/A</v>
      </c>
      <c r="BZ87" s="259" t="e">
        <v>#N/A</v>
      </c>
      <c r="CA87" s="321" t="e">
        <v>#N/A</v>
      </c>
    </row>
    <row r="88" spans="1:79" x14ac:dyDescent="0.2">
      <c r="A88" s="212" t="s">
        <v>315</v>
      </c>
      <c r="B88" s="274" t="e">
        <v>#N/A</v>
      </c>
      <c r="C88" s="633" t="e">
        <v>#N/A</v>
      </c>
      <c r="D88" s="274" t="e">
        <v>#N/A</v>
      </c>
      <c r="E88" s="259" t="e">
        <v>#N/A</v>
      </c>
      <c r="F88" s="259" t="e">
        <v>#N/A</v>
      </c>
      <c r="G88" s="660" t="e">
        <v>#N/A</v>
      </c>
      <c r="H88" s="274" t="e">
        <v>#N/A</v>
      </c>
      <c r="I88" s="633" t="e">
        <v>#N/A</v>
      </c>
      <c r="J88" s="666" t="e">
        <v>#N/A</v>
      </c>
      <c r="K88" s="358" t="e">
        <v>#N/A</v>
      </c>
      <c r="L88" s="358" t="e">
        <v>#N/A</v>
      </c>
      <c r="M88" s="358" t="e">
        <v>#N/A</v>
      </c>
      <c r="N88" s="358" t="e">
        <v>#N/A</v>
      </c>
      <c r="O88" s="358" t="e">
        <v>#N/A</v>
      </c>
      <c r="P88" s="358" t="e">
        <v>#N/A</v>
      </c>
      <c r="Q88" s="671" t="e">
        <v>#N/A</v>
      </c>
      <c r="R88" s="274" t="e">
        <v>#N/A</v>
      </c>
      <c r="S88" s="259" t="e">
        <v>#N/A</v>
      </c>
      <c r="T88" s="259" t="e">
        <v>#N/A</v>
      </c>
      <c r="U88" s="259" t="e">
        <v>#N/A</v>
      </c>
      <c r="V88" s="259" t="e">
        <v>#N/A</v>
      </c>
      <c r="W88" s="259" t="e">
        <v>#N/A</v>
      </c>
      <c r="X88" s="259" t="e">
        <v>#N/A</v>
      </c>
      <c r="Y88" s="259" t="e">
        <v>#N/A</v>
      </c>
      <c r="Z88" s="259" t="e">
        <v>#N/A</v>
      </c>
      <c r="AA88" s="314" t="e">
        <v>#N/A</v>
      </c>
      <c r="AB88" s="274" t="e">
        <v>#N/A</v>
      </c>
      <c r="AC88" s="633" t="e">
        <v>#N/A</v>
      </c>
      <c r="AD88" s="274" t="e">
        <v>#N/A</v>
      </c>
      <c r="AE88" s="259" t="e">
        <v>#N/A</v>
      </c>
      <c r="AF88" s="259" t="e">
        <v>#N/A</v>
      </c>
      <c r="AG88" s="660" t="e">
        <v>#N/A</v>
      </c>
      <c r="AH88" s="274" t="e">
        <v>#N/A</v>
      </c>
      <c r="AI88" s="633" t="e">
        <v>#N/A</v>
      </c>
      <c r="AJ88" s="666" t="e">
        <v>#N/A</v>
      </c>
      <c r="AK88" s="358" t="e">
        <v>#N/A</v>
      </c>
      <c r="AL88" s="358" t="e">
        <v>#N/A</v>
      </c>
      <c r="AM88" s="358" t="e">
        <v>#N/A</v>
      </c>
      <c r="AN88" s="358" t="e">
        <v>#N/A</v>
      </c>
      <c r="AO88" s="358" t="e">
        <v>#N/A</v>
      </c>
      <c r="AP88" s="358" t="e">
        <v>#N/A</v>
      </c>
      <c r="AQ88" s="671" t="e">
        <v>#N/A</v>
      </c>
      <c r="AR88" s="274" t="e">
        <v>#N/A</v>
      </c>
      <c r="AS88" s="259" t="e">
        <v>#N/A</v>
      </c>
      <c r="AT88" s="259" t="e">
        <v>#N/A</v>
      </c>
      <c r="AU88" s="259" t="e">
        <v>#N/A</v>
      </c>
      <c r="AV88" s="259" t="e">
        <v>#N/A</v>
      </c>
      <c r="AW88" s="259" t="e">
        <v>#N/A</v>
      </c>
      <c r="AX88" s="259" t="e">
        <v>#N/A</v>
      </c>
      <c r="AY88" s="259" t="e">
        <v>#N/A</v>
      </c>
      <c r="AZ88" s="259" t="e">
        <v>#N/A</v>
      </c>
      <c r="BA88" s="314" t="e">
        <v>#N/A</v>
      </c>
      <c r="BB88" s="274" t="e">
        <v>#N/A</v>
      </c>
      <c r="BC88" s="633" t="e">
        <v>#N/A</v>
      </c>
      <c r="BD88" s="274" t="e">
        <v>#N/A</v>
      </c>
      <c r="BE88" s="259" t="e">
        <v>#N/A</v>
      </c>
      <c r="BF88" s="259" t="e">
        <v>#N/A</v>
      </c>
      <c r="BG88" s="660" t="e">
        <v>#N/A</v>
      </c>
      <c r="BH88" s="274" t="e">
        <v>#N/A</v>
      </c>
      <c r="BI88" s="633" t="e">
        <v>#N/A</v>
      </c>
      <c r="BJ88" s="666" t="e">
        <v>#N/A</v>
      </c>
      <c r="BK88" s="358" t="e">
        <v>#N/A</v>
      </c>
      <c r="BL88" s="358" t="e">
        <v>#N/A</v>
      </c>
      <c r="BM88" s="358" t="e">
        <v>#N/A</v>
      </c>
      <c r="BN88" s="358" t="e">
        <v>#N/A</v>
      </c>
      <c r="BO88" s="358" t="e">
        <v>#N/A</v>
      </c>
      <c r="BP88" s="358" t="e">
        <v>#N/A</v>
      </c>
      <c r="BQ88" s="671" t="e">
        <v>#N/A</v>
      </c>
      <c r="BR88" s="274" t="e">
        <v>#N/A</v>
      </c>
      <c r="BS88" s="259" t="e">
        <v>#N/A</v>
      </c>
      <c r="BT88" s="259" t="e">
        <v>#N/A</v>
      </c>
      <c r="BU88" s="259" t="e">
        <v>#N/A</v>
      </c>
      <c r="BV88" s="259" t="e">
        <v>#N/A</v>
      </c>
      <c r="BW88" s="259" t="e">
        <v>#N/A</v>
      </c>
      <c r="BX88" s="259" t="e">
        <v>#N/A</v>
      </c>
      <c r="BY88" s="259" t="e">
        <v>#N/A</v>
      </c>
      <c r="BZ88" s="259" t="e">
        <v>#N/A</v>
      </c>
      <c r="CA88" s="321" t="e">
        <v>#N/A</v>
      </c>
    </row>
    <row r="89" spans="1:79" x14ac:dyDescent="0.2">
      <c r="A89" s="212" t="s">
        <v>316</v>
      </c>
      <c r="B89" s="274" t="e">
        <v>#N/A</v>
      </c>
      <c r="C89" s="633" t="e">
        <v>#N/A</v>
      </c>
      <c r="D89" s="274" t="e">
        <v>#N/A</v>
      </c>
      <c r="E89" s="259" t="e">
        <v>#N/A</v>
      </c>
      <c r="F89" s="259" t="e">
        <v>#N/A</v>
      </c>
      <c r="G89" s="660" t="e">
        <v>#N/A</v>
      </c>
      <c r="H89" s="274" t="e">
        <v>#N/A</v>
      </c>
      <c r="I89" s="633" t="e">
        <v>#N/A</v>
      </c>
      <c r="J89" s="666" t="e">
        <v>#N/A</v>
      </c>
      <c r="K89" s="358" t="e">
        <v>#N/A</v>
      </c>
      <c r="L89" s="358" t="e">
        <v>#N/A</v>
      </c>
      <c r="M89" s="358" t="e">
        <v>#N/A</v>
      </c>
      <c r="N89" s="358" t="e">
        <v>#N/A</v>
      </c>
      <c r="O89" s="358" t="e">
        <v>#N/A</v>
      </c>
      <c r="P89" s="358" t="e">
        <v>#N/A</v>
      </c>
      <c r="Q89" s="671" t="e">
        <v>#N/A</v>
      </c>
      <c r="R89" s="274" t="e">
        <v>#N/A</v>
      </c>
      <c r="S89" s="259" t="e">
        <v>#N/A</v>
      </c>
      <c r="T89" s="259" t="e">
        <v>#N/A</v>
      </c>
      <c r="U89" s="259" t="e">
        <v>#N/A</v>
      </c>
      <c r="V89" s="259" t="e">
        <v>#N/A</v>
      </c>
      <c r="W89" s="259" t="e">
        <v>#N/A</v>
      </c>
      <c r="X89" s="259" t="e">
        <v>#N/A</v>
      </c>
      <c r="Y89" s="259" t="e">
        <v>#N/A</v>
      </c>
      <c r="Z89" s="259" t="e">
        <v>#N/A</v>
      </c>
      <c r="AA89" s="314" t="e">
        <v>#N/A</v>
      </c>
      <c r="AB89" s="274" t="e">
        <v>#N/A</v>
      </c>
      <c r="AC89" s="633" t="e">
        <v>#N/A</v>
      </c>
      <c r="AD89" s="274" t="e">
        <v>#N/A</v>
      </c>
      <c r="AE89" s="259" t="e">
        <v>#N/A</v>
      </c>
      <c r="AF89" s="259" t="e">
        <v>#N/A</v>
      </c>
      <c r="AG89" s="660" t="e">
        <v>#N/A</v>
      </c>
      <c r="AH89" s="274" t="e">
        <v>#N/A</v>
      </c>
      <c r="AI89" s="633" t="e">
        <v>#N/A</v>
      </c>
      <c r="AJ89" s="666" t="e">
        <v>#N/A</v>
      </c>
      <c r="AK89" s="358" t="e">
        <v>#N/A</v>
      </c>
      <c r="AL89" s="358" t="e">
        <v>#N/A</v>
      </c>
      <c r="AM89" s="358" t="e">
        <v>#N/A</v>
      </c>
      <c r="AN89" s="358" t="e">
        <v>#N/A</v>
      </c>
      <c r="AO89" s="358" t="e">
        <v>#N/A</v>
      </c>
      <c r="AP89" s="358" t="e">
        <v>#N/A</v>
      </c>
      <c r="AQ89" s="671" t="e">
        <v>#N/A</v>
      </c>
      <c r="AR89" s="274" t="e">
        <v>#N/A</v>
      </c>
      <c r="AS89" s="259" t="e">
        <v>#N/A</v>
      </c>
      <c r="AT89" s="259" t="e">
        <v>#N/A</v>
      </c>
      <c r="AU89" s="259" t="e">
        <v>#N/A</v>
      </c>
      <c r="AV89" s="259" t="e">
        <v>#N/A</v>
      </c>
      <c r="AW89" s="259" t="e">
        <v>#N/A</v>
      </c>
      <c r="AX89" s="259" t="e">
        <v>#N/A</v>
      </c>
      <c r="AY89" s="259" t="e">
        <v>#N/A</v>
      </c>
      <c r="AZ89" s="259" t="e">
        <v>#N/A</v>
      </c>
      <c r="BA89" s="314" t="e">
        <v>#N/A</v>
      </c>
      <c r="BB89" s="274" t="e">
        <v>#N/A</v>
      </c>
      <c r="BC89" s="633" t="e">
        <v>#N/A</v>
      </c>
      <c r="BD89" s="274" t="e">
        <v>#N/A</v>
      </c>
      <c r="BE89" s="259" t="e">
        <v>#N/A</v>
      </c>
      <c r="BF89" s="259" t="e">
        <v>#N/A</v>
      </c>
      <c r="BG89" s="660" t="e">
        <v>#N/A</v>
      </c>
      <c r="BH89" s="274" t="e">
        <v>#N/A</v>
      </c>
      <c r="BI89" s="633" t="e">
        <v>#N/A</v>
      </c>
      <c r="BJ89" s="666" t="e">
        <v>#N/A</v>
      </c>
      <c r="BK89" s="358" t="e">
        <v>#N/A</v>
      </c>
      <c r="BL89" s="358" t="e">
        <v>#N/A</v>
      </c>
      <c r="BM89" s="358" t="e">
        <v>#N/A</v>
      </c>
      <c r="BN89" s="358" t="e">
        <v>#N/A</v>
      </c>
      <c r="BO89" s="358" t="e">
        <v>#N/A</v>
      </c>
      <c r="BP89" s="358" t="e">
        <v>#N/A</v>
      </c>
      <c r="BQ89" s="671" t="e">
        <v>#N/A</v>
      </c>
      <c r="BR89" s="274" t="e">
        <v>#N/A</v>
      </c>
      <c r="BS89" s="259" t="e">
        <v>#N/A</v>
      </c>
      <c r="BT89" s="259" t="e">
        <v>#N/A</v>
      </c>
      <c r="BU89" s="259" t="e">
        <v>#N/A</v>
      </c>
      <c r="BV89" s="259" t="e">
        <v>#N/A</v>
      </c>
      <c r="BW89" s="259" t="e">
        <v>#N/A</v>
      </c>
      <c r="BX89" s="259" t="e">
        <v>#N/A</v>
      </c>
      <c r="BY89" s="259" t="e">
        <v>#N/A</v>
      </c>
      <c r="BZ89" s="259" t="e">
        <v>#N/A</v>
      </c>
      <c r="CA89" s="321" t="e">
        <v>#N/A</v>
      </c>
    </row>
    <row r="90" spans="1:79" x14ac:dyDescent="0.2">
      <c r="A90" s="212" t="s">
        <v>317</v>
      </c>
      <c r="B90" s="274" t="e">
        <v>#N/A</v>
      </c>
      <c r="C90" s="633" t="e">
        <v>#N/A</v>
      </c>
      <c r="D90" s="274" t="e">
        <v>#N/A</v>
      </c>
      <c r="E90" s="259" t="e">
        <v>#N/A</v>
      </c>
      <c r="F90" s="259" t="e">
        <v>#N/A</v>
      </c>
      <c r="G90" s="660" t="e">
        <v>#N/A</v>
      </c>
      <c r="H90" s="274" t="e">
        <v>#N/A</v>
      </c>
      <c r="I90" s="633" t="e">
        <v>#N/A</v>
      </c>
      <c r="J90" s="666" t="e">
        <v>#N/A</v>
      </c>
      <c r="K90" s="358" t="e">
        <v>#N/A</v>
      </c>
      <c r="L90" s="358" t="e">
        <v>#N/A</v>
      </c>
      <c r="M90" s="358" t="e">
        <v>#N/A</v>
      </c>
      <c r="N90" s="358" t="e">
        <v>#N/A</v>
      </c>
      <c r="O90" s="358" t="e">
        <v>#N/A</v>
      </c>
      <c r="P90" s="358" t="e">
        <v>#N/A</v>
      </c>
      <c r="Q90" s="671" t="e">
        <v>#N/A</v>
      </c>
      <c r="R90" s="274" t="e">
        <v>#N/A</v>
      </c>
      <c r="S90" s="259" t="e">
        <v>#N/A</v>
      </c>
      <c r="T90" s="259" t="e">
        <v>#N/A</v>
      </c>
      <c r="U90" s="259" t="e">
        <v>#N/A</v>
      </c>
      <c r="V90" s="259" t="e">
        <v>#N/A</v>
      </c>
      <c r="W90" s="259" t="e">
        <v>#N/A</v>
      </c>
      <c r="X90" s="259" t="e">
        <v>#N/A</v>
      </c>
      <c r="Y90" s="259" t="e">
        <v>#N/A</v>
      </c>
      <c r="Z90" s="259" t="e">
        <v>#N/A</v>
      </c>
      <c r="AA90" s="314" t="e">
        <v>#N/A</v>
      </c>
      <c r="AB90" s="274" t="e">
        <v>#N/A</v>
      </c>
      <c r="AC90" s="633" t="e">
        <v>#N/A</v>
      </c>
      <c r="AD90" s="274" t="e">
        <v>#N/A</v>
      </c>
      <c r="AE90" s="259" t="e">
        <v>#N/A</v>
      </c>
      <c r="AF90" s="259" t="e">
        <v>#N/A</v>
      </c>
      <c r="AG90" s="660" t="e">
        <v>#N/A</v>
      </c>
      <c r="AH90" s="274" t="e">
        <v>#N/A</v>
      </c>
      <c r="AI90" s="633" t="e">
        <v>#N/A</v>
      </c>
      <c r="AJ90" s="666" t="e">
        <v>#N/A</v>
      </c>
      <c r="AK90" s="358" t="e">
        <v>#N/A</v>
      </c>
      <c r="AL90" s="358" t="e">
        <v>#N/A</v>
      </c>
      <c r="AM90" s="358" t="e">
        <v>#N/A</v>
      </c>
      <c r="AN90" s="358" t="e">
        <v>#N/A</v>
      </c>
      <c r="AO90" s="358" t="e">
        <v>#N/A</v>
      </c>
      <c r="AP90" s="358" t="e">
        <v>#N/A</v>
      </c>
      <c r="AQ90" s="671" t="e">
        <v>#N/A</v>
      </c>
      <c r="AR90" s="274" t="e">
        <v>#N/A</v>
      </c>
      <c r="AS90" s="259" t="e">
        <v>#N/A</v>
      </c>
      <c r="AT90" s="259" t="e">
        <v>#N/A</v>
      </c>
      <c r="AU90" s="259" t="e">
        <v>#N/A</v>
      </c>
      <c r="AV90" s="259" t="e">
        <v>#N/A</v>
      </c>
      <c r="AW90" s="259" t="e">
        <v>#N/A</v>
      </c>
      <c r="AX90" s="259" t="e">
        <v>#N/A</v>
      </c>
      <c r="AY90" s="259" t="e">
        <v>#N/A</v>
      </c>
      <c r="AZ90" s="259" t="e">
        <v>#N/A</v>
      </c>
      <c r="BA90" s="314" t="e">
        <v>#N/A</v>
      </c>
      <c r="BB90" s="274" t="e">
        <v>#N/A</v>
      </c>
      <c r="BC90" s="633" t="e">
        <v>#N/A</v>
      </c>
      <c r="BD90" s="274" t="e">
        <v>#N/A</v>
      </c>
      <c r="BE90" s="259" t="e">
        <v>#N/A</v>
      </c>
      <c r="BF90" s="259" t="e">
        <v>#N/A</v>
      </c>
      <c r="BG90" s="660" t="e">
        <v>#N/A</v>
      </c>
      <c r="BH90" s="274" t="e">
        <v>#N/A</v>
      </c>
      <c r="BI90" s="633" t="e">
        <v>#N/A</v>
      </c>
      <c r="BJ90" s="666" t="e">
        <v>#N/A</v>
      </c>
      <c r="BK90" s="358" t="e">
        <v>#N/A</v>
      </c>
      <c r="BL90" s="358" t="e">
        <v>#N/A</v>
      </c>
      <c r="BM90" s="358" t="e">
        <v>#N/A</v>
      </c>
      <c r="BN90" s="358" t="e">
        <v>#N/A</v>
      </c>
      <c r="BO90" s="358" t="e">
        <v>#N/A</v>
      </c>
      <c r="BP90" s="358" t="e">
        <v>#N/A</v>
      </c>
      <c r="BQ90" s="671" t="e">
        <v>#N/A</v>
      </c>
      <c r="BR90" s="274" t="e">
        <v>#N/A</v>
      </c>
      <c r="BS90" s="259" t="e">
        <v>#N/A</v>
      </c>
      <c r="BT90" s="259" t="e">
        <v>#N/A</v>
      </c>
      <c r="BU90" s="259" t="e">
        <v>#N/A</v>
      </c>
      <c r="BV90" s="259" t="e">
        <v>#N/A</v>
      </c>
      <c r="BW90" s="259" t="e">
        <v>#N/A</v>
      </c>
      <c r="BX90" s="259" t="e">
        <v>#N/A</v>
      </c>
      <c r="BY90" s="259" t="e">
        <v>#N/A</v>
      </c>
      <c r="BZ90" s="259" t="e">
        <v>#N/A</v>
      </c>
      <c r="CA90" s="321" t="e">
        <v>#N/A</v>
      </c>
    </row>
    <row r="91" spans="1:79" x14ac:dyDescent="0.2">
      <c r="A91" s="212" t="s">
        <v>318</v>
      </c>
      <c r="B91" s="274" t="e">
        <v>#N/A</v>
      </c>
      <c r="C91" s="633" t="e">
        <v>#N/A</v>
      </c>
      <c r="D91" s="274" t="e">
        <v>#N/A</v>
      </c>
      <c r="E91" s="259" t="e">
        <v>#N/A</v>
      </c>
      <c r="F91" s="259" t="e">
        <v>#N/A</v>
      </c>
      <c r="G91" s="660" t="e">
        <v>#N/A</v>
      </c>
      <c r="H91" s="274" t="e">
        <v>#N/A</v>
      </c>
      <c r="I91" s="633" t="e">
        <v>#N/A</v>
      </c>
      <c r="J91" s="666" t="e">
        <v>#N/A</v>
      </c>
      <c r="K91" s="358" t="e">
        <v>#N/A</v>
      </c>
      <c r="L91" s="358" t="e">
        <v>#N/A</v>
      </c>
      <c r="M91" s="358" t="e">
        <v>#N/A</v>
      </c>
      <c r="N91" s="358" t="e">
        <v>#N/A</v>
      </c>
      <c r="O91" s="358" t="e">
        <v>#N/A</v>
      </c>
      <c r="P91" s="358" t="e">
        <v>#N/A</v>
      </c>
      <c r="Q91" s="671" t="e">
        <v>#N/A</v>
      </c>
      <c r="R91" s="274" t="e">
        <v>#N/A</v>
      </c>
      <c r="S91" s="259" t="e">
        <v>#N/A</v>
      </c>
      <c r="T91" s="259" t="e">
        <v>#N/A</v>
      </c>
      <c r="U91" s="259" t="e">
        <v>#N/A</v>
      </c>
      <c r="V91" s="259" t="e">
        <v>#N/A</v>
      </c>
      <c r="W91" s="259" t="e">
        <v>#N/A</v>
      </c>
      <c r="X91" s="259" t="e">
        <v>#N/A</v>
      </c>
      <c r="Y91" s="259" t="e">
        <v>#N/A</v>
      </c>
      <c r="Z91" s="259" t="e">
        <v>#N/A</v>
      </c>
      <c r="AA91" s="314" t="e">
        <v>#N/A</v>
      </c>
      <c r="AB91" s="274" t="e">
        <v>#N/A</v>
      </c>
      <c r="AC91" s="633" t="e">
        <v>#N/A</v>
      </c>
      <c r="AD91" s="274" t="e">
        <v>#N/A</v>
      </c>
      <c r="AE91" s="259" t="e">
        <v>#N/A</v>
      </c>
      <c r="AF91" s="259" t="e">
        <v>#N/A</v>
      </c>
      <c r="AG91" s="660" t="e">
        <v>#N/A</v>
      </c>
      <c r="AH91" s="274" t="e">
        <v>#N/A</v>
      </c>
      <c r="AI91" s="633" t="e">
        <v>#N/A</v>
      </c>
      <c r="AJ91" s="666" t="e">
        <v>#N/A</v>
      </c>
      <c r="AK91" s="358" t="e">
        <v>#N/A</v>
      </c>
      <c r="AL91" s="358" t="e">
        <v>#N/A</v>
      </c>
      <c r="AM91" s="358" t="e">
        <v>#N/A</v>
      </c>
      <c r="AN91" s="358" t="e">
        <v>#N/A</v>
      </c>
      <c r="AO91" s="358" t="e">
        <v>#N/A</v>
      </c>
      <c r="AP91" s="358" t="e">
        <v>#N/A</v>
      </c>
      <c r="AQ91" s="671" t="e">
        <v>#N/A</v>
      </c>
      <c r="AR91" s="274" t="e">
        <v>#N/A</v>
      </c>
      <c r="AS91" s="259" t="e">
        <v>#N/A</v>
      </c>
      <c r="AT91" s="259" t="e">
        <v>#N/A</v>
      </c>
      <c r="AU91" s="259" t="e">
        <v>#N/A</v>
      </c>
      <c r="AV91" s="259" t="e">
        <v>#N/A</v>
      </c>
      <c r="AW91" s="259" t="e">
        <v>#N/A</v>
      </c>
      <c r="AX91" s="259" t="e">
        <v>#N/A</v>
      </c>
      <c r="AY91" s="259" t="e">
        <v>#N/A</v>
      </c>
      <c r="AZ91" s="259" t="e">
        <v>#N/A</v>
      </c>
      <c r="BA91" s="314" t="e">
        <v>#N/A</v>
      </c>
      <c r="BB91" s="274" t="e">
        <v>#N/A</v>
      </c>
      <c r="BC91" s="633" t="e">
        <v>#N/A</v>
      </c>
      <c r="BD91" s="274" t="e">
        <v>#N/A</v>
      </c>
      <c r="BE91" s="259" t="e">
        <v>#N/A</v>
      </c>
      <c r="BF91" s="259" t="e">
        <v>#N/A</v>
      </c>
      <c r="BG91" s="660" t="e">
        <v>#N/A</v>
      </c>
      <c r="BH91" s="274" t="e">
        <v>#N/A</v>
      </c>
      <c r="BI91" s="633" t="e">
        <v>#N/A</v>
      </c>
      <c r="BJ91" s="666" t="e">
        <v>#N/A</v>
      </c>
      <c r="BK91" s="358" t="e">
        <v>#N/A</v>
      </c>
      <c r="BL91" s="358" t="e">
        <v>#N/A</v>
      </c>
      <c r="BM91" s="358" t="e">
        <v>#N/A</v>
      </c>
      <c r="BN91" s="358" t="e">
        <v>#N/A</v>
      </c>
      <c r="BO91" s="358" t="e">
        <v>#N/A</v>
      </c>
      <c r="BP91" s="358" t="e">
        <v>#N/A</v>
      </c>
      <c r="BQ91" s="671" t="e">
        <v>#N/A</v>
      </c>
      <c r="BR91" s="274" t="e">
        <v>#N/A</v>
      </c>
      <c r="BS91" s="259" t="e">
        <v>#N/A</v>
      </c>
      <c r="BT91" s="259" t="e">
        <v>#N/A</v>
      </c>
      <c r="BU91" s="259" t="e">
        <v>#N/A</v>
      </c>
      <c r="BV91" s="259" t="e">
        <v>#N/A</v>
      </c>
      <c r="BW91" s="259" t="e">
        <v>#N/A</v>
      </c>
      <c r="BX91" s="259" t="e">
        <v>#N/A</v>
      </c>
      <c r="BY91" s="259" t="e">
        <v>#N/A</v>
      </c>
      <c r="BZ91" s="259" t="e">
        <v>#N/A</v>
      </c>
      <c r="CA91" s="321" t="e">
        <v>#N/A</v>
      </c>
    </row>
    <row r="92" spans="1:79" x14ac:dyDescent="0.2">
      <c r="A92" s="212" t="s">
        <v>319</v>
      </c>
      <c r="B92" s="274" t="e">
        <v>#N/A</v>
      </c>
      <c r="C92" s="633" t="e">
        <v>#N/A</v>
      </c>
      <c r="D92" s="274" t="e">
        <v>#N/A</v>
      </c>
      <c r="E92" s="259" t="e">
        <v>#N/A</v>
      </c>
      <c r="F92" s="259" t="e">
        <v>#N/A</v>
      </c>
      <c r="G92" s="660" t="e">
        <v>#N/A</v>
      </c>
      <c r="H92" s="274" t="e">
        <v>#N/A</v>
      </c>
      <c r="I92" s="633" t="e">
        <v>#N/A</v>
      </c>
      <c r="J92" s="666" t="e">
        <v>#N/A</v>
      </c>
      <c r="K92" s="358" t="e">
        <v>#N/A</v>
      </c>
      <c r="L92" s="358" t="e">
        <v>#N/A</v>
      </c>
      <c r="M92" s="358" t="e">
        <v>#N/A</v>
      </c>
      <c r="N92" s="358" t="e">
        <v>#N/A</v>
      </c>
      <c r="O92" s="358" t="e">
        <v>#N/A</v>
      </c>
      <c r="P92" s="358" t="e">
        <v>#N/A</v>
      </c>
      <c r="Q92" s="671" t="e">
        <v>#N/A</v>
      </c>
      <c r="R92" s="274" t="e">
        <v>#N/A</v>
      </c>
      <c r="S92" s="259" t="e">
        <v>#N/A</v>
      </c>
      <c r="T92" s="259" t="e">
        <v>#N/A</v>
      </c>
      <c r="U92" s="259" t="e">
        <v>#N/A</v>
      </c>
      <c r="V92" s="259" t="e">
        <v>#N/A</v>
      </c>
      <c r="W92" s="259" t="e">
        <v>#N/A</v>
      </c>
      <c r="X92" s="259" t="e">
        <v>#N/A</v>
      </c>
      <c r="Y92" s="259" t="e">
        <v>#N/A</v>
      </c>
      <c r="Z92" s="259" t="e">
        <v>#N/A</v>
      </c>
      <c r="AA92" s="314" t="e">
        <v>#N/A</v>
      </c>
      <c r="AB92" s="274" t="e">
        <v>#N/A</v>
      </c>
      <c r="AC92" s="633" t="e">
        <v>#N/A</v>
      </c>
      <c r="AD92" s="274" t="e">
        <v>#N/A</v>
      </c>
      <c r="AE92" s="259" t="e">
        <v>#N/A</v>
      </c>
      <c r="AF92" s="259" t="e">
        <v>#N/A</v>
      </c>
      <c r="AG92" s="660" t="e">
        <v>#N/A</v>
      </c>
      <c r="AH92" s="274" t="e">
        <v>#N/A</v>
      </c>
      <c r="AI92" s="633" t="e">
        <v>#N/A</v>
      </c>
      <c r="AJ92" s="666" t="e">
        <v>#N/A</v>
      </c>
      <c r="AK92" s="358" t="e">
        <v>#N/A</v>
      </c>
      <c r="AL92" s="358" t="e">
        <v>#N/A</v>
      </c>
      <c r="AM92" s="358" t="e">
        <v>#N/A</v>
      </c>
      <c r="AN92" s="358" t="e">
        <v>#N/A</v>
      </c>
      <c r="AO92" s="358" t="e">
        <v>#N/A</v>
      </c>
      <c r="AP92" s="358" t="e">
        <v>#N/A</v>
      </c>
      <c r="AQ92" s="671" t="e">
        <v>#N/A</v>
      </c>
      <c r="AR92" s="274" t="e">
        <v>#N/A</v>
      </c>
      <c r="AS92" s="259" t="e">
        <v>#N/A</v>
      </c>
      <c r="AT92" s="259" t="e">
        <v>#N/A</v>
      </c>
      <c r="AU92" s="259" t="e">
        <v>#N/A</v>
      </c>
      <c r="AV92" s="259" t="e">
        <v>#N/A</v>
      </c>
      <c r="AW92" s="259" t="e">
        <v>#N/A</v>
      </c>
      <c r="AX92" s="259" t="e">
        <v>#N/A</v>
      </c>
      <c r="AY92" s="259" t="e">
        <v>#N/A</v>
      </c>
      <c r="AZ92" s="259" t="e">
        <v>#N/A</v>
      </c>
      <c r="BA92" s="314" t="e">
        <v>#N/A</v>
      </c>
      <c r="BB92" s="274" t="e">
        <v>#N/A</v>
      </c>
      <c r="BC92" s="633" t="e">
        <v>#N/A</v>
      </c>
      <c r="BD92" s="274" t="e">
        <v>#N/A</v>
      </c>
      <c r="BE92" s="259" t="e">
        <v>#N/A</v>
      </c>
      <c r="BF92" s="259" t="e">
        <v>#N/A</v>
      </c>
      <c r="BG92" s="660" t="e">
        <v>#N/A</v>
      </c>
      <c r="BH92" s="274" t="e">
        <v>#N/A</v>
      </c>
      <c r="BI92" s="633" t="e">
        <v>#N/A</v>
      </c>
      <c r="BJ92" s="666" t="e">
        <v>#N/A</v>
      </c>
      <c r="BK92" s="358" t="e">
        <v>#N/A</v>
      </c>
      <c r="BL92" s="358" t="e">
        <v>#N/A</v>
      </c>
      <c r="BM92" s="358" t="e">
        <v>#N/A</v>
      </c>
      <c r="BN92" s="358" t="e">
        <v>#N/A</v>
      </c>
      <c r="BO92" s="358" t="e">
        <v>#N/A</v>
      </c>
      <c r="BP92" s="358" t="e">
        <v>#N/A</v>
      </c>
      <c r="BQ92" s="671" t="e">
        <v>#N/A</v>
      </c>
      <c r="BR92" s="274" t="e">
        <v>#N/A</v>
      </c>
      <c r="BS92" s="259" t="e">
        <v>#N/A</v>
      </c>
      <c r="BT92" s="259" t="e">
        <v>#N/A</v>
      </c>
      <c r="BU92" s="259" t="e">
        <v>#N/A</v>
      </c>
      <c r="BV92" s="259" t="e">
        <v>#N/A</v>
      </c>
      <c r="BW92" s="259" t="e">
        <v>#N/A</v>
      </c>
      <c r="BX92" s="259" t="e">
        <v>#N/A</v>
      </c>
      <c r="BY92" s="259" t="e">
        <v>#N/A</v>
      </c>
      <c r="BZ92" s="259" t="e">
        <v>#N/A</v>
      </c>
      <c r="CA92" s="321" t="e">
        <v>#N/A</v>
      </c>
    </row>
    <row r="93" spans="1:79" x14ac:dyDescent="0.2">
      <c r="A93" s="212" t="s">
        <v>320</v>
      </c>
      <c r="B93" s="274" t="e">
        <v>#N/A</v>
      </c>
      <c r="C93" s="633" t="e">
        <v>#N/A</v>
      </c>
      <c r="D93" s="274" t="e">
        <v>#N/A</v>
      </c>
      <c r="E93" s="259" t="e">
        <v>#N/A</v>
      </c>
      <c r="F93" s="259" t="e">
        <v>#N/A</v>
      </c>
      <c r="G93" s="660" t="e">
        <v>#N/A</v>
      </c>
      <c r="H93" s="274" t="e">
        <v>#N/A</v>
      </c>
      <c r="I93" s="633" t="e">
        <v>#N/A</v>
      </c>
      <c r="J93" s="666" t="e">
        <v>#N/A</v>
      </c>
      <c r="K93" s="358" t="e">
        <v>#N/A</v>
      </c>
      <c r="L93" s="358" t="e">
        <v>#N/A</v>
      </c>
      <c r="M93" s="358" t="e">
        <v>#N/A</v>
      </c>
      <c r="N93" s="358" t="e">
        <v>#N/A</v>
      </c>
      <c r="O93" s="358" t="e">
        <v>#N/A</v>
      </c>
      <c r="P93" s="358" t="e">
        <v>#N/A</v>
      </c>
      <c r="Q93" s="671" t="e">
        <v>#N/A</v>
      </c>
      <c r="R93" s="274" t="e">
        <v>#N/A</v>
      </c>
      <c r="S93" s="259" t="e">
        <v>#N/A</v>
      </c>
      <c r="T93" s="259" t="e">
        <v>#N/A</v>
      </c>
      <c r="U93" s="259" t="e">
        <v>#N/A</v>
      </c>
      <c r="V93" s="259" t="e">
        <v>#N/A</v>
      </c>
      <c r="W93" s="259" t="e">
        <v>#N/A</v>
      </c>
      <c r="X93" s="259" t="e">
        <v>#N/A</v>
      </c>
      <c r="Y93" s="259" t="e">
        <v>#N/A</v>
      </c>
      <c r="Z93" s="259" t="e">
        <v>#N/A</v>
      </c>
      <c r="AA93" s="314" t="e">
        <v>#N/A</v>
      </c>
      <c r="AB93" s="274" t="e">
        <v>#N/A</v>
      </c>
      <c r="AC93" s="633" t="e">
        <v>#N/A</v>
      </c>
      <c r="AD93" s="274" t="e">
        <v>#N/A</v>
      </c>
      <c r="AE93" s="259" t="e">
        <v>#N/A</v>
      </c>
      <c r="AF93" s="259" t="e">
        <v>#N/A</v>
      </c>
      <c r="AG93" s="660" t="e">
        <v>#N/A</v>
      </c>
      <c r="AH93" s="274" t="e">
        <v>#N/A</v>
      </c>
      <c r="AI93" s="633" t="e">
        <v>#N/A</v>
      </c>
      <c r="AJ93" s="666" t="e">
        <v>#N/A</v>
      </c>
      <c r="AK93" s="358" t="e">
        <v>#N/A</v>
      </c>
      <c r="AL93" s="358" t="e">
        <v>#N/A</v>
      </c>
      <c r="AM93" s="358" t="e">
        <v>#N/A</v>
      </c>
      <c r="AN93" s="358" t="e">
        <v>#N/A</v>
      </c>
      <c r="AO93" s="358" t="e">
        <v>#N/A</v>
      </c>
      <c r="AP93" s="358" t="e">
        <v>#N/A</v>
      </c>
      <c r="AQ93" s="671" t="e">
        <v>#N/A</v>
      </c>
      <c r="AR93" s="274" t="e">
        <v>#N/A</v>
      </c>
      <c r="AS93" s="259" t="e">
        <v>#N/A</v>
      </c>
      <c r="AT93" s="259" t="e">
        <v>#N/A</v>
      </c>
      <c r="AU93" s="259" t="e">
        <v>#N/A</v>
      </c>
      <c r="AV93" s="259" t="e">
        <v>#N/A</v>
      </c>
      <c r="AW93" s="259" t="e">
        <v>#N/A</v>
      </c>
      <c r="AX93" s="259" t="e">
        <v>#N/A</v>
      </c>
      <c r="AY93" s="259" t="e">
        <v>#N/A</v>
      </c>
      <c r="AZ93" s="259" t="e">
        <v>#N/A</v>
      </c>
      <c r="BA93" s="314" t="e">
        <v>#N/A</v>
      </c>
      <c r="BB93" s="274" t="e">
        <v>#N/A</v>
      </c>
      <c r="BC93" s="633" t="e">
        <v>#N/A</v>
      </c>
      <c r="BD93" s="274" t="e">
        <v>#N/A</v>
      </c>
      <c r="BE93" s="259" t="e">
        <v>#N/A</v>
      </c>
      <c r="BF93" s="259" t="e">
        <v>#N/A</v>
      </c>
      <c r="BG93" s="660" t="e">
        <v>#N/A</v>
      </c>
      <c r="BH93" s="274" t="e">
        <v>#N/A</v>
      </c>
      <c r="BI93" s="633" t="e">
        <v>#N/A</v>
      </c>
      <c r="BJ93" s="666" t="e">
        <v>#N/A</v>
      </c>
      <c r="BK93" s="358" t="e">
        <v>#N/A</v>
      </c>
      <c r="BL93" s="358" t="e">
        <v>#N/A</v>
      </c>
      <c r="BM93" s="358" t="e">
        <v>#N/A</v>
      </c>
      <c r="BN93" s="358" t="e">
        <v>#N/A</v>
      </c>
      <c r="BO93" s="358" t="e">
        <v>#N/A</v>
      </c>
      <c r="BP93" s="358" t="e">
        <v>#N/A</v>
      </c>
      <c r="BQ93" s="671" t="e">
        <v>#N/A</v>
      </c>
      <c r="BR93" s="274" t="e">
        <v>#N/A</v>
      </c>
      <c r="BS93" s="259" t="e">
        <v>#N/A</v>
      </c>
      <c r="BT93" s="259" t="e">
        <v>#N/A</v>
      </c>
      <c r="BU93" s="259" t="e">
        <v>#N/A</v>
      </c>
      <c r="BV93" s="259" t="e">
        <v>#N/A</v>
      </c>
      <c r="BW93" s="259" t="e">
        <v>#N/A</v>
      </c>
      <c r="BX93" s="259" t="e">
        <v>#N/A</v>
      </c>
      <c r="BY93" s="259" t="e">
        <v>#N/A</v>
      </c>
      <c r="BZ93" s="259" t="e">
        <v>#N/A</v>
      </c>
      <c r="CA93" s="321" t="e">
        <v>#N/A</v>
      </c>
    </row>
    <row r="94" spans="1:79" x14ac:dyDescent="0.2">
      <c r="A94" s="212" t="s">
        <v>321</v>
      </c>
      <c r="B94" s="274" t="e">
        <v>#N/A</v>
      </c>
      <c r="C94" s="633" t="e">
        <v>#N/A</v>
      </c>
      <c r="D94" s="274" t="e">
        <v>#N/A</v>
      </c>
      <c r="E94" s="259" t="e">
        <v>#N/A</v>
      </c>
      <c r="F94" s="259" t="e">
        <v>#N/A</v>
      </c>
      <c r="G94" s="660" t="e">
        <v>#N/A</v>
      </c>
      <c r="H94" s="274" t="e">
        <v>#N/A</v>
      </c>
      <c r="I94" s="633" t="e">
        <v>#N/A</v>
      </c>
      <c r="J94" s="666" t="e">
        <v>#N/A</v>
      </c>
      <c r="K94" s="358" t="e">
        <v>#N/A</v>
      </c>
      <c r="L94" s="358" t="e">
        <v>#N/A</v>
      </c>
      <c r="M94" s="358" t="e">
        <v>#N/A</v>
      </c>
      <c r="N94" s="358" t="e">
        <v>#N/A</v>
      </c>
      <c r="O94" s="358" t="e">
        <v>#N/A</v>
      </c>
      <c r="P94" s="358" t="e">
        <v>#N/A</v>
      </c>
      <c r="Q94" s="671" t="e">
        <v>#N/A</v>
      </c>
      <c r="R94" s="274" t="e">
        <v>#N/A</v>
      </c>
      <c r="S94" s="259" t="e">
        <v>#N/A</v>
      </c>
      <c r="T94" s="259" t="e">
        <v>#N/A</v>
      </c>
      <c r="U94" s="259" t="e">
        <v>#N/A</v>
      </c>
      <c r="V94" s="259" t="e">
        <v>#N/A</v>
      </c>
      <c r="W94" s="259" t="e">
        <v>#N/A</v>
      </c>
      <c r="X94" s="259" t="e">
        <v>#N/A</v>
      </c>
      <c r="Y94" s="259" t="e">
        <v>#N/A</v>
      </c>
      <c r="Z94" s="259" t="e">
        <v>#N/A</v>
      </c>
      <c r="AA94" s="314" t="e">
        <v>#N/A</v>
      </c>
      <c r="AB94" s="274" t="e">
        <v>#N/A</v>
      </c>
      <c r="AC94" s="633" t="e">
        <v>#N/A</v>
      </c>
      <c r="AD94" s="274" t="e">
        <v>#N/A</v>
      </c>
      <c r="AE94" s="259" t="e">
        <v>#N/A</v>
      </c>
      <c r="AF94" s="259" t="e">
        <v>#N/A</v>
      </c>
      <c r="AG94" s="660" t="e">
        <v>#N/A</v>
      </c>
      <c r="AH94" s="274" t="e">
        <v>#N/A</v>
      </c>
      <c r="AI94" s="633" t="e">
        <v>#N/A</v>
      </c>
      <c r="AJ94" s="666" t="e">
        <v>#N/A</v>
      </c>
      <c r="AK94" s="358" t="e">
        <v>#N/A</v>
      </c>
      <c r="AL94" s="358" t="e">
        <v>#N/A</v>
      </c>
      <c r="AM94" s="358" t="e">
        <v>#N/A</v>
      </c>
      <c r="AN94" s="358" t="e">
        <v>#N/A</v>
      </c>
      <c r="AO94" s="358" t="e">
        <v>#N/A</v>
      </c>
      <c r="AP94" s="358" t="e">
        <v>#N/A</v>
      </c>
      <c r="AQ94" s="671" t="e">
        <v>#N/A</v>
      </c>
      <c r="AR94" s="274" t="e">
        <v>#N/A</v>
      </c>
      <c r="AS94" s="259" t="e">
        <v>#N/A</v>
      </c>
      <c r="AT94" s="259" t="e">
        <v>#N/A</v>
      </c>
      <c r="AU94" s="259" t="e">
        <v>#N/A</v>
      </c>
      <c r="AV94" s="259" t="e">
        <v>#N/A</v>
      </c>
      <c r="AW94" s="259" t="e">
        <v>#N/A</v>
      </c>
      <c r="AX94" s="259" t="e">
        <v>#N/A</v>
      </c>
      <c r="AY94" s="259" t="e">
        <v>#N/A</v>
      </c>
      <c r="AZ94" s="259" t="e">
        <v>#N/A</v>
      </c>
      <c r="BA94" s="314" t="e">
        <v>#N/A</v>
      </c>
      <c r="BB94" s="274" t="e">
        <v>#N/A</v>
      </c>
      <c r="BC94" s="633" t="e">
        <v>#N/A</v>
      </c>
      <c r="BD94" s="274" t="e">
        <v>#N/A</v>
      </c>
      <c r="BE94" s="259" t="e">
        <v>#N/A</v>
      </c>
      <c r="BF94" s="259" t="e">
        <v>#N/A</v>
      </c>
      <c r="BG94" s="660" t="e">
        <v>#N/A</v>
      </c>
      <c r="BH94" s="274" t="e">
        <v>#N/A</v>
      </c>
      <c r="BI94" s="633" t="e">
        <v>#N/A</v>
      </c>
      <c r="BJ94" s="666" t="e">
        <v>#N/A</v>
      </c>
      <c r="BK94" s="358" t="e">
        <v>#N/A</v>
      </c>
      <c r="BL94" s="358" t="e">
        <v>#N/A</v>
      </c>
      <c r="BM94" s="358" t="e">
        <v>#N/A</v>
      </c>
      <c r="BN94" s="358" t="e">
        <v>#N/A</v>
      </c>
      <c r="BO94" s="358" t="e">
        <v>#N/A</v>
      </c>
      <c r="BP94" s="358" t="e">
        <v>#N/A</v>
      </c>
      <c r="BQ94" s="671" t="e">
        <v>#N/A</v>
      </c>
      <c r="BR94" s="274" t="e">
        <v>#N/A</v>
      </c>
      <c r="BS94" s="259" t="e">
        <v>#N/A</v>
      </c>
      <c r="BT94" s="259" t="e">
        <v>#N/A</v>
      </c>
      <c r="BU94" s="259" t="e">
        <v>#N/A</v>
      </c>
      <c r="BV94" s="259" t="e">
        <v>#N/A</v>
      </c>
      <c r="BW94" s="259" t="e">
        <v>#N/A</v>
      </c>
      <c r="BX94" s="259" t="e">
        <v>#N/A</v>
      </c>
      <c r="BY94" s="259" t="e">
        <v>#N/A</v>
      </c>
      <c r="BZ94" s="259" t="e">
        <v>#N/A</v>
      </c>
      <c r="CA94" s="321" t="e">
        <v>#N/A</v>
      </c>
    </row>
    <row r="95" spans="1:79" x14ac:dyDescent="0.2">
      <c r="A95" s="212" t="s">
        <v>322</v>
      </c>
      <c r="B95" s="274" t="e">
        <v>#N/A</v>
      </c>
      <c r="C95" s="633" t="e">
        <v>#N/A</v>
      </c>
      <c r="D95" s="274" t="e">
        <v>#N/A</v>
      </c>
      <c r="E95" s="259" t="e">
        <v>#N/A</v>
      </c>
      <c r="F95" s="259" t="e">
        <v>#N/A</v>
      </c>
      <c r="G95" s="660" t="e">
        <v>#N/A</v>
      </c>
      <c r="H95" s="274" t="e">
        <v>#N/A</v>
      </c>
      <c r="I95" s="633" t="e">
        <v>#N/A</v>
      </c>
      <c r="J95" s="666" t="e">
        <v>#N/A</v>
      </c>
      <c r="K95" s="358" t="e">
        <v>#N/A</v>
      </c>
      <c r="L95" s="358" t="e">
        <v>#N/A</v>
      </c>
      <c r="M95" s="358" t="e">
        <v>#N/A</v>
      </c>
      <c r="N95" s="358" t="e">
        <v>#N/A</v>
      </c>
      <c r="O95" s="358" t="e">
        <v>#N/A</v>
      </c>
      <c r="P95" s="358" t="e">
        <v>#N/A</v>
      </c>
      <c r="Q95" s="671" t="e">
        <v>#N/A</v>
      </c>
      <c r="R95" s="274" t="e">
        <v>#N/A</v>
      </c>
      <c r="S95" s="259" t="e">
        <v>#N/A</v>
      </c>
      <c r="T95" s="259" t="e">
        <v>#N/A</v>
      </c>
      <c r="U95" s="259" t="e">
        <v>#N/A</v>
      </c>
      <c r="V95" s="259" t="e">
        <v>#N/A</v>
      </c>
      <c r="W95" s="259" t="e">
        <v>#N/A</v>
      </c>
      <c r="X95" s="259" t="e">
        <v>#N/A</v>
      </c>
      <c r="Y95" s="259" t="e">
        <v>#N/A</v>
      </c>
      <c r="Z95" s="259" t="e">
        <v>#N/A</v>
      </c>
      <c r="AA95" s="314" t="e">
        <v>#N/A</v>
      </c>
      <c r="AB95" s="274" t="e">
        <v>#N/A</v>
      </c>
      <c r="AC95" s="633" t="e">
        <v>#N/A</v>
      </c>
      <c r="AD95" s="274" t="e">
        <v>#N/A</v>
      </c>
      <c r="AE95" s="259" t="e">
        <v>#N/A</v>
      </c>
      <c r="AF95" s="259" t="e">
        <v>#N/A</v>
      </c>
      <c r="AG95" s="660" t="e">
        <v>#N/A</v>
      </c>
      <c r="AH95" s="274" t="e">
        <v>#N/A</v>
      </c>
      <c r="AI95" s="633" t="e">
        <v>#N/A</v>
      </c>
      <c r="AJ95" s="666" t="e">
        <v>#N/A</v>
      </c>
      <c r="AK95" s="358" t="e">
        <v>#N/A</v>
      </c>
      <c r="AL95" s="358" t="e">
        <v>#N/A</v>
      </c>
      <c r="AM95" s="358" t="e">
        <v>#N/A</v>
      </c>
      <c r="AN95" s="358" t="e">
        <v>#N/A</v>
      </c>
      <c r="AO95" s="358" t="e">
        <v>#N/A</v>
      </c>
      <c r="AP95" s="358" t="e">
        <v>#N/A</v>
      </c>
      <c r="AQ95" s="671" t="e">
        <v>#N/A</v>
      </c>
      <c r="AR95" s="274" t="e">
        <v>#N/A</v>
      </c>
      <c r="AS95" s="259" t="e">
        <v>#N/A</v>
      </c>
      <c r="AT95" s="259" t="e">
        <v>#N/A</v>
      </c>
      <c r="AU95" s="259" t="e">
        <v>#N/A</v>
      </c>
      <c r="AV95" s="259" t="e">
        <v>#N/A</v>
      </c>
      <c r="AW95" s="259" t="e">
        <v>#N/A</v>
      </c>
      <c r="AX95" s="259" t="e">
        <v>#N/A</v>
      </c>
      <c r="AY95" s="259" t="e">
        <v>#N/A</v>
      </c>
      <c r="AZ95" s="259" t="e">
        <v>#N/A</v>
      </c>
      <c r="BA95" s="314" t="e">
        <v>#N/A</v>
      </c>
      <c r="BB95" s="274" t="e">
        <v>#N/A</v>
      </c>
      <c r="BC95" s="633" t="e">
        <v>#N/A</v>
      </c>
      <c r="BD95" s="274" t="e">
        <v>#N/A</v>
      </c>
      <c r="BE95" s="259" t="e">
        <v>#N/A</v>
      </c>
      <c r="BF95" s="259" t="e">
        <v>#N/A</v>
      </c>
      <c r="BG95" s="660" t="e">
        <v>#N/A</v>
      </c>
      <c r="BH95" s="274" t="e">
        <v>#N/A</v>
      </c>
      <c r="BI95" s="633" t="e">
        <v>#N/A</v>
      </c>
      <c r="BJ95" s="666" t="e">
        <v>#N/A</v>
      </c>
      <c r="BK95" s="358" t="e">
        <v>#N/A</v>
      </c>
      <c r="BL95" s="358" t="e">
        <v>#N/A</v>
      </c>
      <c r="BM95" s="358" t="e">
        <v>#N/A</v>
      </c>
      <c r="BN95" s="358" t="e">
        <v>#N/A</v>
      </c>
      <c r="BO95" s="358" t="e">
        <v>#N/A</v>
      </c>
      <c r="BP95" s="358" t="e">
        <v>#N/A</v>
      </c>
      <c r="BQ95" s="671" t="e">
        <v>#N/A</v>
      </c>
      <c r="BR95" s="274" t="e">
        <v>#N/A</v>
      </c>
      <c r="BS95" s="259" t="e">
        <v>#N/A</v>
      </c>
      <c r="BT95" s="259" t="e">
        <v>#N/A</v>
      </c>
      <c r="BU95" s="259" t="e">
        <v>#N/A</v>
      </c>
      <c r="BV95" s="259" t="e">
        <v>#N/A</v>
      </c>
      <c r="BW95" s="259" t="e">
        <v>#N/A</v>
      </c>
      <c r="BX95" s="259" t="e">
        <v>#N/A</v>
      </c>
      <c r="BY95" s="259" t="e">
        <v>#N/A</v>
      </c>
      <c r="BZ95" s="259" t="e">
        <v>#N/A</v>
      </c>
      <c r="CA95" s="321" t="e">
        <v>#N/A</v>
      </c>
    </row>
    <row r="96" spans="1:79" x14ac:dyDescent="0.2">
      <c r="A96" s="212" t="s">
        <v>323</v>
      </c>
      <c r="B96" s="274" t="e">
        <v>#N/A</v>
      </c>
      <c r="C96" s="633" t="e">
        <v>#N/A</v>
      </c>
      <c r="D96" s="274" t="e">
        <v>#N/A</v>
      </c>
      <c r="E96" s="259" t="e">
        <v>#N/A</v>
      </c>
      <c r="F96" s="259" t="e">
        <v>#N/A</v>
      </c>
      <c r="G96" s="660" t="e">
        <v>#N/A</v>
      </c>
      <c r="H96" s="274" t="e">
        <v>#N/A</v>
      </c>
      <c r="I96" s="633" t="e">
        <v>#N/A</v>
      </c>
      <c r="J96" s="666" t="e">
        <v>#N/A</v>
      </c>
      <c r="K96" s="358" t="e">
        <v>#N/A</v>
      </c>
      <c r="L96" s="358" t="e">
        <v>#N/A</v>
      </c>
      <c r="M96" s="358" t="e">
        <v>#N/A</v>
      </c>
      <c r="N96" s="358" t="e">
        <v>#N/A</v>
      </c>
      <c r="O96" s="358" t="e">
        <v>#N/A</v>
      </c>
      <c r="P96" s="358" t="e">
        <v>#N/A</v>
      </c>
      <c r="Q96" s="671" t="e">
        <v>#N/A</v>
      </c>
      <c r="R96" s="274" t="e">
        <v>#N/A</v>
      </c>
      <c r="S96" s="259" t="e">
        <v>#N/A</v>
      </c>
      <c r="T96" s="259" t="e">
        <v>#N/A</v>
      </c>
      <c r="U96" s="259" t="e">
        <v>#N/A</v>
      </c>
      <c r="V96" s="259" t="e">
        <v>#N/A</v>
      </c>
      <c r="W96" s="259" t="e">
        <v>#N/A</v>
      </c>
      <c r="X96" s="259" t="e">
        <v>#N/A</v>
      </c>
      <c r="Y96" s="259" t="e">
        <v>#N/A</v>
      </c>
      <c r="Z96" s="259" t="e">
        <v>#N/A</v>
      </c>
      <c r="AA96" s="314" t="e">
        <v>#N/A</v>
      </c>
      <c r="AB96" s="274" t="e">
        <v>#N/A</v>
      </c>
      <c r="AC96" s="633" t="e">
        <v>#N/A</v>
      </c>
      <c r="AD96" s="274" t="e">
        <v>#N/A</v>
      </c>
      <c r="AE96" s="259" t="e">
        <v>#N/A</v>
      </c>
      <c r="AF96" s="259" t="e">
        <v>#N/A</v>
      </c>
      <c r="AG96" s="660" t="e">
        <v>#N/A</v>
      </c>
      <c r="AH96" s="274" t="e">
        <v>#N/A</v>
      </c>
      <c r="AI96" s="633" t="e">
        <v>#N/A</v>
      </c>
      <c r="AJ96" s="666" t="e">
        <v>#N/A</v>
      </c>
      <c r="AK96" s="358" t="e">
        <v>#N/A</v>
      </c>
      <c r="AL96" s="358" t="e">
        <v>#N/A</v>
      </c>
      <c r="AM96" s="358" t="e">
        <v>#N/A</v>
      </c>
      <c r="AN96" s="358" t="e">
        <v>#N/A</v>
      </c>
      <c r="AO96" s="358" t="e">
        <v>#N/A</v>
      </c>
      <c r="AP96" s="358" t="e">
        <v>#N/A</v>
      </c>
      <c r="AQ96" s="671" t="e">
        <v>#N/A</v>
      </c>
      <c r="AR96" s="274" t="e">
        <v>#N/A</v>
      </c>
      <c r="AS96" s="259" t="e">
        <v>#N/A</v>
      </c>
      <c r="AT96" s="259" t="e">
        <v>#N/A</v>
      </c>
      <c r="AU96" s="259" t="e">
        <v>#N/A</v>
      </c>
      <c r="AV96" s="259" t="e">
        <v>#N/A</v>
      </c>
      <c r="AW96" s="259" t="e">
        <v>#N/A</v>
      </c>
      <c r="AX96" s="259" t="e">
        <v>#N/A</v>
      </c>
      <c r="AY96" s="259" t="e">
        <v>#N/A</v>
      </c>
      <c r="AZ96" s="259" t="e">
        <v>#N/A</v>
      </c>
      <c r="BA96" s="314" t="e">
        <v>#N/A</v>
      </c>
      <c r="BB96" s="274" t="e">
        <v>#N/A</v>
      </c>
      <c r="BC96" s="633" t="e">
        <v>#N/A</v>
      </c>
      <c r="BD96" s="274" t="e">
        <v>#N/A</v>
      </c>
      <c r="BE96" s="259" t="e">
        <v>#N/A</v>
      </c>
      <c r="BF96" s="259" t="e">
        <v>#N/A</v>
      </c>
      <c r="BG96" s="660" t="e">
        <v>#N/A</v>
      </c>
      <c r="BH96" s="274" t="e">
        <v>#N/A</v>
      </c>
      <c r="BI96" s="633" t="e">
        <v>#N/A</v>
      </c>
      <c r="BJ96" s="666" t="e">
        <v>#N/A</v>
      </c>
      <c r="BK96" s="358" t="e">
        <v>#N/A</v>
      </c>
      <c r="BL96" s="358" t="e">
        <v>#N/A</v>
      </c>
      <c r="BM96" s="358" t="e">
        <v>#N/A</v>
      </c>
      <c r="BN96" s="358" t="e">
        <v>#N/A</v>
      </c>
      <c r="BO96" s="358" t="e">
        <v>#N/A</v>
      </c>
      <c r="BP96" s="358" t="e">
        <v>#N/A</v>
      </c>
      <c r="BQ96" s="671" t="e">
        <v>#N/A</v>
      </c>
      <c r="BR96" s="274" t="e">
        <v>#N/A</v>
      </c>
      <c r="BS96" s="259" t="e">
        <v>#N/A</v>
      </c>
      <c r="BT96" s="259" t="e">
        <v>#N/A</v>
      </c>
      <c r="BU96" s="259" t="e">
        <v>#N/A</v>
      </c>
      <c r="BV96" s="259" t="e">
        <v>#N/A</v>
      </c>
      <c r="BW96" s="259" t="e">
        <v>#N/A</v>
      </c>
      <c r="BX96" s="259" t="e">
        <v>#N/A</v>
      </c>
      <c r="BY96" s="259" t="e">
        <v>#N/A</v>
      </c>
      <c r="BZ96" s="259" t="e">
        <v>#N/A</v>
      </c>
      <c r="CA96" s="321" t="e">
        <v>#N/A</v>
      </c>
    </row>
    <row r="97" spans="1:79" x14ac:dyDescent="0.2">
      <c r="A97" s="212" t="s">
        <v>324</v>
      </c>
      <c r="B97" s="274" t="e">
        <v>#N/A</v>
      </c>
      <c r="C97" s="633" t="e">
        <v>#N/A</v>
      </c>
      <c r="D97" s="274" t="e">
        <v>#N/A</v>
      </c>
      <c r="E97" s="259" t="e">
        <v>#N/A</v>
      </c>
      <c r="F97" s="259" t="e">
        <v>#N/A</v>
      </c>
      <c r="G97" s="660" t="e">
        <v>#N/A</v>
      </c>
      <c r="H97" s="274" t="e">
        <v>#N/A</v>
      </c>
      <c r="I97" s="633" t="e">
        <v>#N/A</v>
      </c>
      <c r="J97" s="666" t="e">
        <v>#N/A</v>
      </c>
      <c r="K97" s="358" t="e">
        <v>#N/A</v>
      </c>
      <c r="L97" s="358" t="e">
        <v>#N/A</v>
      </c>
      <c r="M97" s="358" t="e">
        <v>#N/A</v>
      </c>
      <c r="N97" s="358" t="e">
        <v>#N/A</v>
      </c>
      <c r="O97" s="358" t="e">
        <v>#N/A</v>
      </c>
      <c r="P97" s="358" t="e">
        <v>#N/A</v>
      </c>
      <c r="Q97" s="671" t="e">
        <v>#N/A</v>
      </c>
      <c r="R97" s="274" t="e">
        <v>#N/A</v>
      </c>
      <c r="S97" s="259" t="e">
        <v>#N/A</v>
      </c>
      <c r="T97" s="259" t="e">
        <v>#N/A</v>
      </c>
      <c r="U97" s="259" t="e">
        <v>#N/A</v>
      </c>
      <c r="V97" s="259" t="e">
        <v>#N/A</v>
      </c>
      <c r="W97" s="259" t="e">
        <v>#N/A</v>
      </c>
      <c r="X97" s="259" t="e">
        <v>#N/A</v>
      </c>
      <c r="Y97" s="259" t="e">
        <v>#N/A</v>
      </c>
      <c r="Z97" s="259" t="e">
        <v>#N/A</v>
      </c>
      <c r="AA97" s="314" t="e">
        <v>#N/A</v>
      </c>
      <c r="AB97" s="274" t="e">
        <v>#N/A</v>
      </c>
      <c r="AC97" s="633" t="e">
        <v>#N/A</v>
      </c>
      <c r="AD97" s="274" t="e">
        <v>#N/A</v>
      </c>
      <c r="AE97" s="259" t="e">
        <v>#N/A</v>
      </c>
      <c r="AF97" s="259" t="e">
        <v>#N/A</v>
      </c>
      <c r="AG97" s="660" t="e">
        <v>#N/A</v>
      </c>
      <c r="AH97" s="274" t="e">
        <v>#N/A</v>
      </c>
      <c r="AI97" s="633" t="e">
        <v>#N/A</v>
      </c>
      <c r="AJ97" s="666" t="e">
        <v>#N/A</v>
      </c>
      <c r="AK97" s="358" t="e">
        <v>#N/A</v>
      </c>
      <c r="AL97" s="358" t="e">
        <v>#N/A</v>
      </c>
      <c r="AM97" s="358" t="e">
        <v>#N/A</v>
      </c>
      <c r="AN97" s="358" t="e">
        <v>#N/A</v>
      </c>
      <c r="AO97" s="358" t="e">
        <v>#N/A</v>
      </c>
      <c r="AP97" s="358" t="e">
        <v>#N/A</v>
      </c>
      <c r="AQ97" s="671" t="e">
        <v>#N/A</v>
      </c>
      <c r="AR97" s="274" t="e">
        <v>#N/A</v>
      </c>
      <c r="AS97" s="259" t="e">
        <v>#N/A</v>
      </c>
      <c r="AT97" s="259" t="e">
        <v>#N/A</v>
      </c>
      <c r="AU97" s="259" t="e">
        <v>#N/A</v>
      </c>
      <c r="AV97" s="259" t="e">
        <v>#N/A</v>
      </c>
      <c r="AW97" s="259" t="e">
        <v>#N/A</v>
      </c>
      <c r="AX97" s="259" t="e">
        <v>#N/A</v>
      </c>
      <c r="AY97" s="259" t="e">
        <v>#N/A</v>
      </c>
      <c r="AZ97" s="259" t="e">
        <v>#N/A</v>
      </c>
      <c r="BA97" s="314" t="e">
        <v>#N/A</v>
      </c>
      <c r="BB97" s="274" t="e">
        <v>#N/A</v>
      </c>
      <c r="BC97" s="633" t="e">
        <v>#N/A</v>
      </c>
      <c r="BD97" s="274" t="e">
        <v>#N/A</v>
      </c>
      <c r="BE97" s="259" t="e">
        <v>#N/A</v>
      </c>
      <c r="BF97" s="259" t="e">
        <v>#N/A</v>
      </c>
      <c r="BG97" s="660" t="e">
        <v>#N/A</v>
      </c>
      <c r="BH97" s="274" t="e">
        <v>#N/A</v>
      </c>
      <c r="BI97" s="633" t="e">
        <v>#N/A</v>
      </c>
      <c r="BJ97" s="666" t="e">
        <v>#N/A</v>
      </c>
      <c r="BK97" s="358" t="e">
        <v>#N/A</v>
      </c>
      <c r="BL97" s="358" t="e">
        <v>#N/A</v>
      </c>
      <c r="BM97" s="358" t="e">
        <v>#N/A</v>
      </c>
      <c r="BN97" s="358" t="e">
        <v>#N/A</v>
      </c>
      <c r="BO97" s="358" t="e">
        <v>#N/A</v>
      </c>
      <c r="BP97" s="358" t="e">
        <v>#N/A</v>
      </c>
      <c r="BQ97" s="671" t="e">
        <v>#N/A</v>
      </c>
      <c r="BR97" s="274" t="e">
        <v>#N/A</v>
      </c>
      <c r="BS97" s="259" t="e">
        <v>#N/A</v>
      </c>
      <c r="BT97" s="259" t="e">
        <v>#N/A</v>
      </c>
      <c r="BU97" s="259" t="e">
        <v>#N/A</v>
      </c>
      <c r="BV97" s="259" t="e">
        <v>#N/A</v>
      </c>
      <c r="BW97" s="259" t="e">
        <v>#N/A</v>
      </c>
      <c r="BX97" s="259" t="e">
        <v>#N/A</v>
      </c>
      <c r="BY97" s="259" t="e">
        <v>#N/A</v>
      </c>
      <c r="BZ97" s="259" t="e">
        <v>#N/A</v>
      </c>
      <c r="CA97" s="321" t="e">
        <v>#N/A</v>
      </c>
    </row>
    <row r="98" spans="1:79" x14ac:dyDescent="0.2">
      <c r="A98" s="212" t="s">
        <v>325</v>
      </c>
      <c r="B98" s="274" t="e">
        <v>#N/A</v>
      </c>
      <c r="C98" s="633" t="e">
        <v>#N/A</v>
      </c>
      <c r="D98" s="274" t="e">
        <v>#N/A</v>
      </c>
      <c r="E98" s="259" t="e">
        <v>#N/A</v>
      </c>
      <c r="F98" s="259" t="e">
        <v>#N/A</v>
      </c>
      <c r="G98" s="660" t="e">
        <v>#N/A</v>
      </c>
      <c r="H98" s="274" t="e">
        <v>#N/A</v>
      </c>
      <c r="I98" s="633" t="e">
        <v>#N/A</v>
      </c>
      <c r="J98" s="666" t="e">
        <v>#N/A</v>
      </c>
      <c r="K98" s="358" t="e">
        <v>#N/A</v>
      </c>
      <c r="L98" s="358" t="e">
        <v>#N/A</v>
      </c>
      <c r="M98" s="358" t="e">
        <v>#N/A</v>
      </c>
      <c r="N98" s="358" t="e">
        <v>#N/A</v>
      </c>
      <c r="O98" s="358" t="e">
        <v>#N/A</v>
      </c>
      <c r="P98" s="358" t="e">
        <v>#N/A</v>
      </c>
      <c r="Q98" s="671" t="e">
        <v>#N/A</v>
      </c>
      <c r="R98" s="274" t="e">
        <v>#N/A</v>
      </c>
      <c r="S98" s="259" t="e">
        <v>#N/A</v>
      </c>
      <c r="T98" s="259" t="e">
        <v>#N/A</v>
      </c>
      <c r="U98" s="259" t="e">
        <v>#N/A</v>
      </c>
      <c r="V98" s="259" t="e">
        <v>#N/A</v>
      </c>
      <c r="W98" s="259" t="e">
        <v>#N/A</v>
      </c>
      <c r="X98" s="259" t="e">
        <v>#N/A</v>
      </c>
      <c r="Y98" s="259" t="e">
        <v>#N/A</v>
      </c>
      <c r="Z98" s="259" t="e">
        <v>#N/A</v>
      </c>
      <c r="AA98" s="314" t="e">
        <v>#N/A</v>
      </c>
      <c r="AB98" s="274" t="e">
        <v>#N/A</v>
      </c>
      <c r="AC98" s="633" t="e">
        <v>#N/A</v>
      </c>
      <c r="AD98" s="274" t="e">
        <v>#N/A</v>
      </c>
      <c r="AE98" s="259" t="e">
        <v>#N/A</v>
      </c>
      <c r="AF98" s="259" t="e">
        <v>#N/A</v>
      </c>
      <c r="AG98" s="660" t="e">
        <v>#N/A</v>
      </c>
      <c r="AH98" s="274" t="e">
        <v>#N/A</v>
      </c>
      <c r="AI98" s="633" t="e">
        <v>#N/A</v>
      </c>
      <c r="AJ98" s="666" t="e">
        <v>#N/A</v>
      </c>
      <c r="AK98" s="358" t="e">
        <v>#N/A</v>
      </c>
      <c r="AL98" s="358" t="e">
        <v>#N/A</v>
      </c>
      <c r="AM98" s="358" t="e">
        <v>#N/A</v>
      </c>
      <c r="AN98" s="358" t="e">
        <v>#N/A</v>
      </c>
      <c r="AO98" s="358" t="e">
        <v>#N/A</v>
      </c>
      <c r="AP98" s="358" t="e">
        <v>#N/A</v>
      </c>
      <c r="AQ98" s="671" t="e">
        <v>#N/A</v>
      </c>
      <c r="AR98" s="274" t="e">
        <v>#N/A</v>
      </c>
      <c r="AS98" s="259" t="e">
        <v>#N/A</v>
      </c>
      <c r="AT98" s="259" t="e">
        <v>#N/A</v>
      </c>
      <c r="AU98" s="259" t="e">
        <v>#N/A</v>
      </c>
      <c r="AV98" s="259" t="e">
        <v>#N/A</v>
      </c>
      <c r="AW98" s="259" t="e">
        <v>#N/A</v>
      </c>
      <c r="AX98" s="259" t="e">
        <v>#N/A</v>
      </c>
      <c r="AY98" s="259" t="e">
        <v>#N/A</v>
      </c>
      <c r="AZ98" s="259" t="e">
        <v>#N/A</v>
      </c>
      <c r="BA98" s="314" t="e">
        <v>#N/A</v>
      </c>
      <c r="BB98" s="274" t="e">
        <v>#N/A</v>
      </c>
      <c r="BC98" s="633" t="e">
        <v>#N/A</v>
      </c>
      <c r="BD98" s="274" t="e">
        <v>#N/A</v>
      </c>
      <c r="BE98" s="259" t="e">
        <v>#N/A</v>
      </c>
      <c r="BF98" s="259" t="e">
        <v>#N/A</v>
      </c>
      <c r="BG98" s="660" t="e">
        <v>#N/A</v>
      </c>
      <c r="BH98" s="274" t="e">
        <v>#N/A</v>
      </c>
      <c r="BI98" s="633" t="e">
        <v>#N/A</v>
      </c>
      <c r="BJ98" s="666" t="e">
        <v>#N/A</v>
      </c>
      <c r="BK98" s="358" t="e">
        <v>#N/A</v>
      </c>
      <c r="BL98" s="358" t="e">
        <v>#N/A</v>
      </c>
      <c r="BM98" s="358" t="e">
        <v>#N/A</v>
      </c>
      <c r="BN98" s="358" t="e">
        <v>#N/A</v>
      </c>
      <c r="BO98" s="358" t="e">
        <v>#N/A</v>
      </c>
      <c r="BP98" s="358" t="e">
        <v>#N/A</v>
      </c>
      <c r="BQ98" s="671" t="e">
        <v>#N/A</v>
      </c>
      <c r="BR98" s="274" t="e">
        <v>#N/A</v>
      </c>
      <c r="BS98" s="259" t="e">
        <v>#N/A</v>
      </c>
      <c r="BT98" s="259" t="e">
        <v>#N/A</v>
      </c>
      <c r="BU98" s="259" t="e">
        <v>#N/A</v>
      </c>
      <c r="BV98" s="259" t="e">
        <v>#N/A</v>
      </c>
      <c r="BW98" s="259" t="e">
        <v>#N/A</v>
      </c>
      <c r="BX98" s="259" t="e">
        <v>#N/A</v>
      </c>
      <c r="BY98" s="259" t="e">
        <v>#N/A</v>
      </c>
      <c r="BZ98" s="259" t="e">
        <v>#N/A</v>
      </c>
      <c r="CA98" s="321" t="e">
        <v>#N/A</v>
      </c>
    </row>
    <row r="99" spans="1:79" x14ac:dyDescent="0.2">
      <c r="A99" s="212" t="s">
        <v>326</v>
      </c>
      <c r="B99" s="274" t="e">
        <v>#N/A</v>
      </c>
      <c r="C99" s="633" t="e">
        <v>#N/A</v>
      </c>
      <c r="D99" s="274" t="e">
        <v>#N/A</v>
      </c>
      <c r="E99" s="259" t="e">
        <v>#N/A</v>
      </c>
      <c r="F99" s="259" t="e">
        <v>#N/A</v>
      </c>
      <c r="G99" s="660" t="e">
        <v>#N/A</v>
      </c>
      <c r="H99" s="274" t="e">
        <v>#N/A</v>
      </c>
      <c r="I99" s="633" t="e">
        <v>#N/A</v>
      </c>
      <c r="J99" s="666" t="e">
        <v>#N/A</v>
      </c>
      <c r="K99" s="358" t="e">
        <v>#N/A</v>
      </c>
      <c r="L99" s="358" t="e">
        <v>#N/A</v>
      </c>
      <c r="M99" s="358" t="e">
        <v>#N/A</v>
      </c>
      <c r="N99" s="358" t="e">
        <v>#N/A</v>
      </c>
      <c r="O99" s="358" t="e">
        <v>#N/A</v>
      </c>
      <c r="P99" s="358" t="e">
        <v>#N/A</v>
      </c>
      <c r="Q99" s="671" t="e">
        <v>#N/A</v>
      </c>
      <c r="R99" s="274" t="e">
        <v>#N/A</v>
      </c>
      <c r="S99" s="259" t="e">
        <v>#N/A</v>
      </c>
      <c r="T99" s="259" t="e">
        <v>#N/A</v>
      </c>
      <c r="U99" s="259" t="e">
        <v>#N/A</v>
      </c>
      <c r="V99" s="259" t="e">
        <v>#N/A</v>
      </c>
      <c r="W99" s="259" t="e">
        <v>#N/A</v>
      </c>
      <c r="X99" s="259" t="e">
        <v>#N/A</v>
      </c>
      <c r="Y99" s="259" t="e">
        <v>#N/A</v>
      </c>
      <c r="Z99" s="259" t="e">
        <v>#N/A</v>
      </c>
      <c r="AA99" s="314" t="e">
        <v>#N/A</v>
      </c>
      <c r="AB99" s="274" t="e">
        <v>#N/A</v>
      </c>
      <c r="AC99" s="633" t="e">
        <v>#N/A</v>
      </c>
      <c r="AD99" s="274" t="e">
        <v>#N/A</v>
      </c>
      <c r="AE99" s="259" t="e">
        <v>#N/A</v>
      </c>
      <c r="AF99" s="259" t="e">
        <v>#N/A</v>
      </c>
      <c r="AG99" s="660" t="e">
        <v>#N/A</v>
      </c>
      <c r="AH99" s="274" t="e">
        <v>#N/A</v>
      </c>
      <c r="AI99" s="633" t="e">
        <v>#N/A</v>
      </c>
      <c r="AJ99" s="666" t="e">
        <v>#N/A</v>
      </c>
      <c r="AK99" s="358" t="e">
        <v>#N/A</v>
      </c>
      <c r="AL99" s="358" t="e">
        <v>#N/A</v>
      </c>
      <c r="AM99" s="358" t="e">
        <v>#N/A</v>
      </c>
      <c r="AN99" s="358" t="e">
        <v>#N/A</v>
      </c>
      <c r="AO99" s="358" t="e">
        <v>#N/A</v>
      </c>
      <c r="AP99" s="358" t="e">
        <v>#N/A</v>
      </c>
      <c r="AQ99" s="671" t="e">
        <v>#N/A</v>
      </c>
      <c r="AR99" s="274" t="e">
        <v>#N/A</v>
      </c>
      <c r="AS99" s="259" t="e">
        <v>#N/A</v>
      </c>
      <c r="AT99" s="259" t="e">
        <v>#N/A</v>
      </c>
      <c r="AU99" s="259" t="e">
        <v>#N/A</v>
      </c>
      <c r="AV99" s="259" t="e">
        <v>#N/A</v>
      </c>
      <c r="AW99" s="259" t="e">
        <v>#N/A</v>
      </c>
      <c r="AX99" s="259" t="e">
        <v>#N/A</v>
      </c>
      <c r="AY99" s="259" t="e">
        <v>#N/A</v>
      </c>
      <c r="AZ99" s="259" t="e">
        <v>#N/A</v>
      </c>
      <c r="BA99" s="314" t="e">
        <v>#N/A</v>
      </c>
      <c r="BB99" s="274" t="e">
        <v>#N/A</v>
      </c>
      <c r="BC99" s="633" t="e">
        <v>#N/A</v>
      </c>
      <c r="BD99" s="274" t="e">
        <v>#N/A</v>
      </c>
      <c r="BE99" s="259" t="e">
        <v>#N/A</v>
      </c>
      <c r="BF99" s="259" t="e">
        <v>#N/A</v>
      </c>
      <c r="BG99" s="660" t="e">
        <v>#N/A</v>
      </c>
      <c r="BH99" s="274" t="e">
        <v>#N/A</v>
      </c>
      <c r="BI99" s="633" t="e">
        <v>#N/A</v>
      </c>
      <c r="BJ99" s="666" t="e">
        <v>#N/A</v>
      </c>
      <c r="BK99" s="358" t="e">
        <v>#N/A</v>
      </c>
      <c r="BL99" s="358" t="e">
        <v>#N/A</v>
      </c>
      <c r="BM99" s="358" t="e">
        <v>#N/A</v>
      </c>
      <c r="BN99" s="358" t="e">
        <v>#N/A</v>
      </c>
      <c r="BO99" s="358" t="e">
        <v>#N/A</v>
      </c>
      <c r="BP99" s="358" t="e">
        <v>#N/A</v>
      </c>
      <c r="BQ99" s="671" t="e">
        <v>#N/A</v>
      </c>
      <c r="BR99" s="274" t="e">
        <v>#N/A</v>
      </c>
      <c r="BS99" s="259" t="e">
        <v>#N/A</v>
      </c>
      <c r="BT99" s="259" t="e">
        <v>#N/A</v>
      </c>
      <c r="BU99" s="259" t="e">
        <v>#N/A</v>
      </c>
      <c r="BV99" s="259" t="e">
        <v>#N/A</v>
      </c>
      <c r="BW99" s="259" t="e">
        <v>#N/A</v>
      </c>
      <c r="BX99" s="259" t="e">
        <v>#N/A</v>
      </c>
      <c r="BY99" s="259" t="e">
        <v>#N/A</v>
      </c>
      <c r="BZ99" s="259" t="e">
        <v>#N/A</v>
      </c>
      <c r="CA99" s="321" t="e">
        <v>#N/A</v>
      </c>
    </row>
    <row r="100" spans="1:79" x14ac:dyDescent="0.2">
      <c r="A100" s="212" t="s">
        <v>327</v>
      </c>
      <c r="B100" s="274" t="e">
        <v>#N/A</v>
      </c>
      <c r="C100" s="633" t="e">
        <v>#N/A</v>
      </c>
      <c r="D100" s="274" t="e">
        <v>#N/A</v>
      </c>
      <c r="E100" s="259" t="e">
        <v>#N/A</v>
      </c>
      <c r="F100" s="259" t="e">
        <v>#N/A</v>
      </c>
      <c r="G100" s="660" t="e">
        <v>#N/A</v>
      </c>
      <c r="H100" s="274" t="e">
        <v>#N/A</v>
      </c>
      <c r="I100" s="633" t="e">
        <v>#N/A</v>
      </c>
      <c r="J100" s="666" t="e">
        <v>#N/A</v>
      </c>
      <c r="K100" s="358" t="e">
        <v>#N/A</v>
      </c>
      <c r="L100" s="358" t="e">
        <v>#N/A</v>
      </c>
      <c r="M100" s="358" t="e">
        <v>#N/A</v>
      </c>
      <c r="N100" s="358" t="e">
        <v>#N/A</v>
      </c>
      <c r="O100" s="358" t="e">
        <v>#N/A</v>
      </c>
      <c r="P100" s="358" t="e">
        <v>#N/A</v>
      </c>
      <c r="Q100" s="671" t="e">
        <v>#N/A</v>
      </c>
      <c r="R100" s="274" t="e">
        <v>#N/A</v>
      </c>
      <c r="S100" s="259" t="e">
        <v>#N/A</v>
      </c>
      <c r="T100" s="259" t="e">
        <v>#N/A</v>
      </c>
      <c r="U100" s="259" t="e">
        <v>#N/A</v>
      </c>
      <c r="V100" s="259" t="e">
        <v>#N/A</v>
      </c>
      <c r="W100" s="259" t="e">
        <v>#N/A</v>
      </c>
      <c r="X100" s="259" t="e">
        <v>#N/A</v>
      </c>
      <c r="Y100" s="259" t="e">
        <v>#N/A</v>
      </c>
      <c r="Z100" s="259" t="e">
        <v>#N/A</v>
      </c>
      <c r="AA100" s="314" t="e">
        <v>#N/A</v>
      </c>
      <c r="AB100" s="274" t="e">
        <v>#N/A</v>
      </c>
      <c r="AC100" s="633" t="e">
        <v>#N/A</v>
      </c>
      <c r="AD100" s="274" t="e">
        <v>#N/A</v>
      </c>
      <c r="AE100" s="259" t="e">
        <v>#N/A</v>
      </c>
      <c r="AF100" s="259" t="e">
        <v>#N/A</v>
      </c>
      <c r="AG100" s="660" t="e">
        <v>#N/A</v>
      </c>
      <c r="AH100" s="274" t="e">
        <v>#N/A</v>
      </c>
      <c r="AI100" s="633" t="e">
        <v>#N/A</v>
      </c>
      <c r="AJ100" s="666" t="e">
        <v>#N/A</v>
      </c>
      <c r="AK100" s="358" t="e">
        <v>#N/A</v>
      </c>
      <c r="AL100" s="358" t="e">
        <v>#N/A</v>
      </c>
      <c r="AM100" s="358" t="e">
        <v>#N/A</v>
      </c>
      <c r="AN100" s="358" t="e">
        <v>#N/A</v>
      </c>
      <c r="AO100" s="358" t="e">
        <v>#N/A</v>
      </c>
      <c r="AP100" s="358" t="e">
        <v>#N/A</v>
      </c>
      <c r="AQ100" s="671" t="e">
        <v>#N/A</v>
      </c>
      <c r="AR100" s="274" t="e">
        <v>#N/A</v>
      </c>
      <c r="AS100" s="259" t="e">
        <v>#N/A</v>
      </c>
      <c r="AT100" s="259" t="e">
        <v>#N/A</v>
      </c>
      <c r="AU100" s="259" t="e">
        <v>#N/A</v>
      </c>
      <c r="AV100" s="259" t="e">
        <v>#N/A</v>
      </c>
      <c r="AW100" s="259" t="e">
        <v>#N/A</v>
      </c>
      <c r="AX100" s="259" t="e">
        <v>#N/A</v>
      </c>
      <c r="AY100" s="259" t="e">
        <v>#N/A</v>
      </c>
      <c r="AZ100" s="259" t="e">
        <v>#N/A</v>
      </c>
      <c r="BA100" s="314" t="e">
        <v>#N/A</v>
      </c>
      <c r="BB100" s="274" t="e">
        <v>#N/A</v>
      </c>
      <c r="BC100" s="633" t="e">
        <v>#N/A</v>
      </c>
      <c r="BD100" s="274" t="e">
        <v>#N/A</v>
      </c>
      <c r="BE100" s="259" t="e">
        <v>#N/A</v>
      </c>
      <c r="BF100" s="259" t="e">
        <v>#N/A</v>
      </c>
      <c r="BG100" s="660" t="e">
        <v>#N/A</v>
      </c>
      <c r="BH100" s="274" t="e">
        <v>#N/A</v>
      </c>
      <c r="BI100" s="633" t="e">
        <v>#N/A</v>
      </c>
      <c r="BJ100" s="666" t="e">
        <v>#N/A</v>
      </c>
      <c r="BK100" s="358" t="e">
        <v>#N/A</v>
      </c>
      <c r="BL100" s="358" t="e">
        <v>#N/A</v>
      </c>
      <c r="BM100" s="358" t="e">
        <v>#N/A</v>
      </c>
      <c r="BN100" s="358" t="e">
        <v>#N/A</v>
      </c>
      <c r="BO100" s="358" t="e">
        <v>#N/A</v>
      </c>
      <c r="BP100" s="358" t="e">
        <v>#N/A</v>
      </c>
      <c r="BQ100" s="671" t="e">
        <v>#N/A</v>
      </c>
      <c r="BR100" s="274" t="e">
        <v>#N/A</v>
      </c>
      <c r="BS100" s="259" t="e">
        <v>#N/A</v>
      </c>
      <c r="BT100" s="259" t="e">
        <v>#N/A</v>
      </c>
      <c r="BU100" s="259" t="e">
        <v>#N/A</v>
      </c>
      <c r="BV100" s="259" t="e">
        <v>#N/A</v>
      </c>
      <c r="BW100" s="259" t="e">
        <v>#N/A</v>
      </c>
      <c r="BX100" s="259" t="e">
        <v>#N/A</v>
      </c>
      <c r="BY100" s="259" t="e">
        <v>#N/A</v>
      </c>
      <c r="BZ100" s="259" t="e">
        <v>#N/A</v>
      </c>
      <c r="CA100" s="321" t="e">
        <v>#N/A</v>
      </c>
    </row>
    <row r="101" spans="1:79" x14ac:dyDescent="0.2">
      <c r="A101" s="212" t="s">
        <v>328</v>
      </c>
      <c r="B101" s="274" t="e">
        <v>#N/A</v>
      </c>
      <c r="C101" s="633" t="e">
        <v>#N/A</v>
      </c>
      <c r="D101" s="274" t="e">
        <v>#N/A</v>
      </c>
      <c r="E101" s="259" t="e">
        <v>#N/A</v>
      </c>
      <c r="F101" s="259" t="e">
        <v>#N/A</v>
      </c>
      <c r="G101" s="660" t="e">
        <v>#N/A</v>
      </c>
      <c r="H101" s="274" t="e">
        <v>#N/A</v>
      </c>
      <c r="I101" s="633" t="e">
        <v>#N/A</v>
      </c>
      <c r="J101" s="666" t="e">
        <v>#N/A</v>
      </c>
      <c r="K101" s="358" t="e">
        <v>#N/A</v>
      </c>
      <c r="L101" s="358" t="e">
        <v>#N/A</v>
      </c>
      <c r="M101" s="358" t="e">
        <v>#N/A</v>
      </c>
      <c r="N101" s="358" t="e">
        <v>#N/A</v>
      </c>
      <c r="O101" s="358" t="e">
        <v>#N/A</v>
      </c>
      <c r="P101" s="358" t="e">
        <v>#N/A</v>
      </c>
      <c r="Q101" s="671" t="e">
        <v>#N/A</v>
      </c>
      <c r="R101" s="274" t="e">
        <v>#N/A</v>
      </c>
      <c r="S101" s="259" t="e">
        <v>#N/A</v>
      </c>
      <c r="T101" s="259" t="e">
        <v>#N/A</v>
      </c>
      <c r="U101" s="259" t="e">
        <v>#N/A</v>
      </c>
      <c r="V101" s="259" t="e">
        <v>#N/A</v>
      </c>
      <c r="W101" s="259" t="e">
        <v>#N/A</v>
      </c>
      <c r="X101" s="259" t="e">
        <v>#N/A</v>
      </c>
      <c r="Y101" s="259" t="e">
        <v>#N/A</v>
      </c>
      <c r="Z101" s="259" t="e">
        <v>#N/A</v>
      </c>
      <c r="AA101" s="314" t="e">
        <v>#N/A</v>
      </c>
      <c r="AB101" s="274" t="e">
        <v>#N/A</v>
      </c>
      <c r="AC101" s="633" t="e">
        <v>#N/A</v>
      </c>
      <c r="AD101" s="274" t="e">
        <v>#N/A</v>
      </c>
      <c r="AE101" s="259" t="e">
        <v>#N/A</v>
      </c>
      <c r="AF101" s="259" t="e">
        <v>#N/A</v>
      </c>
      <c r="AG101" s="660" t="e">
        <v>#N/A</v>
      </c>
      <c r="AH101" s="274" t="e">
        <v>#N/A</v>
      </c>
      <c r="AI101" s="633" t="e">
        <v>#N/A</v>
      </c>
      <c r="AJ101" s="666" t="e">
        <v>#N/A</v>
      </c>
      <c r="AK101" s="358" t="e">
        <v>#N/A</v>
      </c>
      <c r="AL101" s="358" t="e">
        <v>#N/A</v>
      </c>
      <c r="AM101" s="358" t="e">
        <v>#N/A</v>
      </c>
      <c r="AN101" s="358" t="e">
        <v>#N/A</v>
      </c>
      <c r="AO101" s="358" t="e">
        <v>#N/A</v>
      </c>
      <c r="AP101" s="358" t="e">
        <v>#N/A</v>
      </c>
      <c r="AQ101" s="671" t="e">
        <v>#N/A</v>
      </c>
      <c r="AR101" s="274" t="e">
        <v>#N/A</v>
      </c>
      <c r="AS101" s="259" t="e">
        <v>#N/A</v>
      </c>
      <c r="AT101" s="259" t="e">
        <v>#N/A</v>
      </c>
      <c r="AU101" s="259" t="e">
        <v>#N/A</v>
      </c>
      <c r="AV101" s="259" t="e">
        <v>#N/A</v>
      </c>
      <c r="AW101" s="259" t="e">
        <v>#N/A</v>
      </c>
      <c r="AX101" s="259" t="e">
        <v>#N/A</v>
      </c>
      <c r="AY101" s="259" t="e">
        <v>#N/A</v>
      </c>
      <c r="AZ101" s="259" t="e">
        <v>#N/A</v>
      </c>
      <c r="BA101" s="314" t="e">
        <v>#N/A</v>
      </c>
      <c r="BB101" s="274" t="e">
        <v>#N/A</v>
      </c>
      <c r="BC101" s="633" t="e">
        <v>#N/A</v>
      </c>
      <c r="BD101" s="274" t="e">
        <v>#N/A</v>
      </c>
      <c r="BE101" s="259" t="e">
        <v>#N/A</v>
      </c>
      <c r="BF101" s="259" t="e">
        <v>#N/A</v>
      </c>
      <c r="BG101" s="660" t="e">
        <v>#N/A</v>
      </c>
      <c r="BH101" s="274" t="e">
        <v>#N/A</v>
      </c>
      <c r="BI101" s="633" t="e">
        <v>#N/A</v>
      </c>
      <c r="BJ101" s="666" t="e">
        <v>#N/A</v>
      </c>
      <c r="BK101" s="358" t="e">
        <v>#N/A</v>
      </c>
      <c r="BL101" s="358" t="e">
        <v>#N/A</v>
      </c>
      <c r="BM101" s="358" t="e">
        <v>#N/A</v>
      </c>
      <c r="BN101" s="358" t="e">
        <v>#N/A</v>
      </c>
      <c r="BO101" s="358" t="e">
        <v>#N/A</v>
      </c>
      <c r="BP101" s="358" t="e">
        <v>#N/A</v>
      </c>
      <c r="BQ101" s="671" t="e">
        <v>#N/A</v>
      </c>
      <c r="BR101" s="274" t="e">
        <v>#N/A</v>
      </c>
      <c r="BS101" s="259" t="e">
        <v>#N/A</v>
      </c>
      <c r="BT101" s="259" t="e">
        <v>#N/A</v>
      </c>
      <c r="BU101" s="259" t="e">
        <v>#N/A</v>
      </c>
      <c r="BV101" s="259" t="e">
        <v>#N/A</v>
      </c>
      <c r="BW101" s="259" t="e">
        <v>#N/A</v>
      </c>
      <c r="BX101" s="259" t="e">
        <v>#N/A</v>
      </c>
      <c r="BY101" s="259" t="e">
        <v>#N/A</v>
      </c>
      <c r="BZ101" s="259" t="e">
        <v>#N/A</v>
      </c>
      <c r="CA101" s="321" t="e">
        <v>#N/A</v>
      </c>
    </row>
    <row r="102" spans="1:79" x14ac:dyDescent="0.2">
      <c r="A102" s="212" t="s">
        <v>329</v>
      </c>
      <c r="B102" s="274" t="e">
        <v>#N/A</v>
      </c>
      <c r="C102" s="633" t="e">
        <v>#N/A</v>
      </c>
      <c r="D102" s="274" t="e">
        <v>#N/A</v>
      </c>
      <c r="E102" s="259" t="e">
        <v>#N/A</v>
      </c>
      <c r="F102" s="259" t="e">
        <v>#N/A</v>
      </c>
      <c r="G102" s="660" t="e">
        <v>#N/A</v>
      </c>
      <c r="H102" s="274" t="e">
        <v>#N/A</v>
      </c>
      <c r="I102" s="633" t="e">
        <v>#N/A</v>
      </c>
      <c r="J102" s="666" t="e">
        <v>#N/A</v>
      </c>
      <c r="K102" s="358" t="e">
        <v>#N/A</v>
      </c>
      <c r="L102" s="358" t="e">
        <v>#N/A</v>
      </c>
      <c r="M102" s="358" t="e">
        <v>#N/A</v>
      </c>
      <c r="N102" s="358" t="e">
        <v>#N/A</v>
      </c>
      <c r="O102" s="358" t="e">
        <v>#N/A</v>
      </c>
      <c r="P102" s="358" t="e">
        <v>#N/A</v>
      </c>
      <c r="Q102" s="671" t="e">
        <v>#N/A</v>
      </c>
      <c r="R102" s="274" t="e">
        <v>#N/A</v>
      </c>
      <c r="S102" s="259" t="e">
        <v>#N/A</v>
      </c>
      <c r="T102" s="259" t="e">
        <v>#N/A</v>
      </c>
      <c r="U102" s="259" t="e">
        <v>#N/A</v>
      </c>
      <c r="V102" s="259" t="e">
        <v>#N/A</v>
      </c>
      <c r="W102" s="259" t="e">
        <v>#N/A</v>
      </c>
      <c r="X102" s="259" t="e">
        <v>#N/A</v>
      </c>
      <c r="Y102" s="259" t="e">
        <v>#N/A</v>
      </c>
      <c r="Z102" s="259" t="e">
        <v>#N/A</v>
      </c>
      <c r="AA102" s="314" t="e">
        <v>#N/A</v>
      </c>
      <c r="AB102" s="274" t="e">
        <v>#N/A</v>
      </c>
      <c r="AC102" s="633" t="e">
        <v>#N/A</v>
      </c>
      <c r="AD102" s="274" t="e">
        <v>#N/A</v>
      </c>
      <c r="AE102" s="259" t="e">
        <v>#N/A</v>
      </c>
      <c r="AF102" s="259" t="e">
        <v>#N/A</v>
      </c>
      <c r="AG102" s="660" t="e">
        <v>#N/A</v>
      </c>
      <c r="AH102" s="274" t="e">
        <v>#N/A</v>
      </c>
      <c r="AI102" s="633" t="e">
        <v>#N/A</v>
      </c>
      <c r="AJ102" s="666" t="e">
        <v>#N/A</v>
      </c>
      <c r="AK102" s="358" t="e">
        <v>#N/A</v>
      </c>
      <c r="AL102" s="358" t="e">
        <v>#N/A</v>
      </c>
      <c r="AM102" s="358" t="e">
        <v>#N/A</v>
      </c>
      <c r="AN102" s="358" t="e">
        <v>#N/A</v>
      </c>
      <c r="AO102" s="358" t="e">
        <v>#N/A</v>
      </c>
      <c r="AP102" s="358" t="e">
        <v>#N/A</v>
      </c>
      <c r="AQ102" s="671" t="e">
        <v>#N/A</v>
      </c>
      <c r="AR102" s="274" t="e">
        <v>#N/A</v>
      </c>
      <c r="AS102" s="259" t="e">
        <v>#N/A</v>
      </c>
      <c r="AT102" s="259" t="e">
        <v>#N/A</v>
      </c>
      <c r="AU102" s="259" t="e">
        <v>#N/A</v>
      </c>
      <c r="AV102" s="259" t="e">
        <v>#N/A</v>
      </c>
      <c r="AW102" s="259" t="e">
        <v>#N/A</v>
      </c>
      <c r="AX102" s="259" t="e">
        <v>#N/A</v>
      </c>
      <c r="AY102" s="259" t="e">
        <v>#N/A</v>
      </c>
      <c r="AZ102" s="259" t="e">
        <v>#N/A</v>
      </c>
      <c r="BA102" s="314" t="e">
        <v>#N/A</v>
      </c>
      <c r="BB102" s="274" t="e">
        <v>#N/A</v>
      </c>
      <c r="BC102" s="633" t="e">
        <v>#N/A</v>
      </c>
      <c r="BD102" s="274" t="e">
        <v>#N/A</v>
      </c>
      <c r="BE102" s="259" t="e">
        <v>#N/A</v>
      </c>
      <c r="BF102" s="259" t="e">
        <v>#N/A</v>
      </c>
      <c r="BG102" s="660" t="e">
        <v>#N/A</v>
      </c>
      <c r="BH102" s="274" t="e">
        <v>#N/A</v>
      </c>
      <c r="BI102" s="633" t="e">
        <v>#N/A</v>
      </c>
      <c r="BJ102" s="666" t="e">
        <v>#N/A</v>
      </c>
      <c r="BK102" s="358" t="e">
        <v>#N/A</v>
      </c>
      <c r="BL102" s="358" t="e">
        <v>#N/A</v>
      </c>
      <c r="BM102" s="358" t="e">
        <v>#N/A</v>
      </c>
      <c r="BN102" s="358" t="e">
        <v>#N/A</v>
      </c>
      <c r="BO102" s="358" t="e">
        <v>#N/A</v>
      </c>
      <c r="BP102" s="358" t="e">
        <v>#N/A</v>
      </c>
      <c r="BQ102" s="671" t="e">
        <v>#N/A</v>
      </c>
      <c r="BR102" s="274" t="e">
        <v>#N/A</v>
      </c>
      <c r="BS102" s="259" t="e">
        <v>#N/A</v>
      </c>
      <c r="BT102" s="259" t="e">
        <v>#N/A</v>
      </c>
      <c r="BU102" s="259" t="e">
        <v>#N/A</v>
      </c>
      <c r="BV102" s="259" t="e">
        <v>#N/A</v>
      </c>
      <c r="BW102" s="259" t="e">
        <v>#N/A</v>
      </c>
      <c r="BX102" s="259" t="e">
        <v>#N/A</v>
      </c>
      <c r="BY102" s="259" t="e">
        <v>#N/A</v>
      </c>
      <c r="BZ102" s="259" t="e">
        <v>#N/A</v>
      </c>
      <c r="CA102" s="321" t="e">
        <v>#N/A</v>
      </c>
    </row>
    <row r="103" spans="1:79" x14ac:dyDescent="0.2">
      <c r="A103" s="212" t="s">
        <v>330</v>
      </c>
      <c r="B103" s="274" t="e">
        <v>#N/A</v>
      </c>
      <c r="C103" s="633" t="e">
        <v>#N/A</v>
      </c>
      <c r="D103" s="274" t="e">
        <v>#N/A</v>
      </c>
      <c r="E103" s="259" t="e">
        <v>#N/A</v>
      </c>
      <c r="F103" s="259" t="e">
        <v>#N/A</v>
      </c>
      <c r="G103" s="660" t="e">
        <v>#N/A</v>
      </c>
      <c r="H103" s="274" t="e">
        <v>#N/A</v>
      </c>
      <c r="I103" s="633" t="e">
        <v>#N/A</v>
      </c>
      <c r="J103" s="666" t="e">
        <v>#N/A</v>
      </c>
      <c r="K103" s="358" t="e">
        <v>#N/A</v>
      </c>
      <c r="L103" s="358" t="e">
        <v>#N/A</v>
      </c>
      <c r="M103" s="358" t="e">
        <v>#N/A</v>
      </c>
      <c r="N103" s="358" t="e">
        <v>#N/A</v>
      </c>
      <c r="O103" s="358" t="e">
        <v>#N/A</v>
      </c>
      <c r="P103" s="358" t="e">
        <v>#N/A</v>
      </c>
      <c r="Q103" s="671" t="e">
        <v>#N/A</v>
      </c>
      <c r="R103" s="274" t="e">
        <v>#N/A</v>
      </c>
      <c r="S103" s="259" t="e">
        <v>#N/A</v>
      </c>
      <c r="T103" s="259" t="e">
        <v>#N/A</v>
      </c>
      <c r="U103" s="259" t="e">
        <v>#N/A</v>
      </c>
      <c r="V103" s="259" t="e">
        <v>#N/A</v>
      </c>
      <c r="W103" s="259" t="e">
        <v>#N/A</v>
      </c>
      <c r="X103" s="259" t="e">
        <v>#N/A</v>
      </c>
      <c r="Y103" s="259" t="e">
        <v>#N/A</v>
      </c>
      <c r="Z103" s="259" t="e">
        <v>#N/A</v>
      </c>
      <c r="AA103" s="314" t="e">
        <v>#N/A</v>
      </c>
      <c r="AB103" s="274" t="e">
        <v>#N/A</v>
      </c>
      <c r="AC103" s="633" t="e">
        <v>#N/A</v>
      </c>
      <c r="AD103" s="274" t="e">
        <v>#N/A</v>
      </c>
      <c r="AE103" s="259" t="e">
        <v>#N/A</v>
      </c>
      <c r="AF103" s="259" t="e">
        <v>#N/A</v>
      </c>
      <c r="AG103" s="660" t="e">
        <v>#N/A</v>
      </c>
      <c r="AH103" s="274" t="e">
        <v>#N/A</v>
      </c>
      <c r="AI103" s="633" t="e">
        <v>#N/A</v>
      </c>
      <c r="AJ103" s="666" t="e">
        <v>#N/A</v>
      </c>
      <c r="AK103" s="358" t="e">
        <v>#N/A</v>
      </c>
      <c r="AL103" s="358" t="e">
        <v>#N/A</v>
      </c>
      <c r="AM103" s="358" t="e">
        <v>#N/A</v>
      </c>
      <c r="AN103" s="358" t="e">
        <v>#N/A</v>
      </c>
      <c r="AO103" s="358" t="e">
        <v>#N/A</v>
      </c>
      <c r="AP103" s="358" t="e">
        <v>#N/A</v>
      </c>
      <c r="AQ103" s="671" t="e">
        <v>#N/A</v>
      </c>
      <c r="AR103" s="274" t="e">
        <v>#N/A</v>
      </c>
      <c r="AS103" s="259" t="e">
        <v>#N/A</v>
      </c>
      <c r="AT103" s="259" t="e">
        <v>#N/A</v>
      </c>
      <c r="AU103" s="259" t="e">
        <v>#N/A</v>
      </c>
      <c r="AV103" s="259" t="e">
        <v>#N/A</v>
      </c>
      <c r="AW103" s="259" t="e">
        <v>#N/A</v>
      </c>
      <c r="AX103" s="259" t="e">
        <v>#N/A</v>
      </c>
      <c r="AY103" s="259" t="e">
        <v>#N/A</v>
      </c>
      <c r="AZ103" s="259" t="e">
        <v>#N/A</v>
      </c>
      <c r="BA103" s="314" t="e">
        <v>#N/A</v>
      </c>
      <c r="BB103" s="274" t="e">
        <v>#N/A</v>
      </c>
      <c r="BC103" s="633" t="e">
        <v>#N/A</v>
      </c>
      <c r="BD103" s="274" t="e">
        <v>#N/A</v>
      </c>
      <c r="BE103" s="259" t="e">
        <v>#N/A</v>
      </c>
      <c r="BF103" s="259" t="e">
        <v>#N/A</v>
      </c>
      <c r="BG103" s="660" t="e">
        <v>#N/A</v>
      </c>
      <c r="BH103" s="274" t="e">
        <v>#N/A</v>
      </c>
      <c r="BI103" s="633" t="e">
        <v>#N/A</v>
      </c>
      <c r="BJ103" s="666" t="e">
        <v>#N/A</v>
      </c>
      <c r="BK103" s="358" t="e">
        <v>#N/A</v>
      </c>
      <c r="BL103" s="358" t="e">
        <v>#N/A</v>
      </c>
      <c r="BM103" s="358" t="e">
        <v>#N/A</v>
      </c>
      <c r="BN103" s="358" t="e">
        <v>#N/A</v>
      </c>
      <c r="BO103" s="358" t="e">
        <v>#N/A</v>
      </c>
      <c r="BP103" s="358" t="e">
        <v>#N/A</v>
      </c>
      <c r="BQ103" s="671" t="e">
        <v>#N/A</v>
      </c>
      <c r="BR103" s="274" t="e">
        <v>#N/A</v>
      </c>
      <c r="BS103" s="259" t="e">
        <v>#N/A</v>
      </c>
      <c r="BT103" s="259" t="e">
        <v>#N/A</v>
      </c>
      <c r="BU103" s="259" t="e">
        <v>#N/A</v>
      </c>
      <c r="BV103" s="259" t="e">
        <v>#N/A</v>
      </c>
      <c r="BW103" s="259" t="e">
        <v>#N/A</v>
      </c>
      <c r="BX103" s="259" t="e">
        <v>#N/A</v>
      </c>
      <c r="BY103" s="259" t="e">
        <v>#N/A</v>
      </c>
      <c r="BZ103" s="259" t="e">
        <v>#N/A</v>
      </c>
      <c r="CA103" s="321" t="e">
        <v>#N/A</v>
      </c>
    </row>
    <row r="104" spans="1:79" ht="13.5" thickBot="1" x14ac:dyDescent="0.25">
      <c r="A104" s="213" t="s">
        <v>331</v>
      </c>
      <c r="B104" s="275" t="e">
        <v>#N/A</v>
      </c>
      <c r="C104" s="634" t="e">
        <v>#N/A</v>
      </c>
      <c r="D104" s="275" t="e">
        <v>#N/A</v>
      </c>
      <c r="E104" s="262" t="e">
        <v>#N/A</v>
      </c>
      <c r="F104" s="262" t="e">
        <v>#N/A</v>
      </c>
      <c r="G104" s="661" t="e">
        <v>#N/A</v>
      </c>
      <c r="H104" s="275" t="e">
        <v>#N/A</v>
      </c>
      <c r="I104" s="634" t="e">
        <v>#N/A</v>
      </c>
      <c r="J104" s="667" t="e">
        <v>#N/A</v>
      </c>
      <c r="K104" s="359" t="e">
        <v>#N/A</v>
      </c>
      <c r="L104" s="359" t="e">
        <v>#N/A</v>
      </c>
      <c r="M104" s="359" t="e">
        <v>#N/A</v>
      </c>
      <c r="N104" s="359" t="e">
        <v>#N/A</v>
      </c>
      <c r="O104" s="359" t="e">
        <v>#N/A</v>
      </c>
      <c r="P104" s="359" t="e">
        <v>#N/A</v>
      </c>
      <c r="Q104" s="672" t="e">
        <v>#N/A</v>
      </c>
      <c r="R104" s="275" t="e">
        <v>#N/A</v>
      </c>
      <c r="S104" s="262" t="e">
        <v>#N/A</v>
      </c>
      <c r="T104" s="262" t="e">
        <v>#N/A</v>
      </c>
      <c r="U104" s="262" t="e">
        <v>#N/A</v>
      </c>
      <c r="V104" s="262" t="e">
        <v>#N/A</v>
      </c>
      <c r="W104" s="262" t="e">
        <v>#N/A</v>
      </c>
      <c r="X104" s="262" t="e">
        <v>#N/A</v>
      </c>
      <c r="Y104" s="262" t="e">
        <v>#N/A</v>
      </c>
      <c r="Z104" s="262" t="e">
        <v>#N/A</v>
      </c>
      <c r="AA104" s="324" t="e">
        <v>#N/A</v>
      </c>
      <c r="AB104" s="275" t="e">
        <v>#N/A</v>
      </c>
      <c r="AC104" s="634" t="e">
        <v>#N/A</v>
      </c>
      <c r="AD104" s="275" t="e">
        <v>#N/A</v>
      </c>
      <c r="AE104" s="262" t="e">
        <v>#N/A</v>
      </c>
      <c r="AF104" s="262" t="e">
        <v>#N/A</v>
      </c>
      <c r="AG104" s="661" t="e">
        <v>#N/A</v>
      </c>
      <c r="AH104" s="275" t="e">
        <v>#N/A</v>
      </c>
      <c r="AI104" s="634" t="e">
        <v>#N/A</v>
      </c>
      <c r="AJ104" s="667" t="e">
        <v>#N/A</v>
      </c>
      <c r="AK104" s="359" t="e">
        <v>#N/A</v>
      </c>
      <c r="AL104" s="359" t="e">
        <v>#N/A</v>
      </c>
      <c r="AM104" s="359" t="e">
        <v>#N/A</v>
      </c>
      <c r="AN104" s="359" t="e">
        <v>#N/A</v>
      </c>
      <c r="AO104" s="359" t="e">
        <v>#N/A</v>
      </c>
      <c r="AP104" s="359" t="e">
        <v>#N/A</v>
      </c>
      <c r="AQ104" s="672" t="e">
        <v>#N/A</v>
      </c>
      <c r="AR104" s="275" t="e">
        <v>#N/A</v>
      </c>
      <c r="AS104" s="262" t="e">
        <v>#N/A</v>
      </c>
      <c r="AT104" s="262" t="e">
        <v>#N/A</v>
      </c>
      <c r="AU104" s="262" t="e">
        <v>#N/A</v>
      </c>
      <c r="AV104" s="262" t="e">
        <v>#N/A</v>
      </c>
      <c r="AW104" s="262" t="e">
        <v>#N/A</v>
      </c>
      <c r="AX104" s="262" t="e">
        <v>#N/A</v>
      </c>
      <c r="AY104" s="262" t="e">
        <v>#N/A</v>
      </c>
      <c r="AZ104" s="262" t="e">
        <v>#N/A</v>
      </c>
      <c r="BA104" s="324" t="e">
        <v>#N/A</v>
      </c>
      <c r="BB104" s="275" t="e">
        <v>#N/A</v>
      </c>
      <c r="BC104" s="634" t="e">
        <v>#N/A</v>
      </c>
      <c r="BD104" s="275" t="e">
        <v>#N/A</v>
      </c>
      <c r="BE104" s="262" t="e">
        <v>#N/A</v>
      </c>
      <c r="BF104" s="262" t="e">
        <v>#N/A</v>
      </c>
      <c r="BG104" s="661" t="e">
        <v>#N/A</v>
      </c>
      <c r="BH104" s="275" t="e">
        <v>#N/A</v>
      </c>
      <c r="BI104" s="634" t="e">
        <v>#N/A</v>
      </c>
      <c r="BJ104" s="667" t="e">
        <v>#N/A</v>
      </c>
      <c r="BK104" s="359" t="e">
        <v>#N/A</v>
      </c>
      <c r="BL104" s="359" t="e">
        <v>#N/A</v>
      </c>
      <c r="BM104" s="359" t="e">
        <v>#N/A</v>
      </c>
      <c r="BN104" s="359" t="e">
        <v>#N/A</v>
      </c>
      <c r="BO104" s="359" t="e">
        <v>#N/A</v>
      </c>
      <c r="BP104" s="359" t="e">
        <v>#N/A</v>
      </c>
      <c r="BQ104" s="672" t="e">
        <v>#N/A</v>
      </c>
      <c r="BR104" s="275" t="e">
        <v>#N/A</v>
      </c>
      <c r="BS104" s="262" t="e">
        <v>#N/A</v>
      </c>
      <c r="BT104" s="262" t="e">
        <v>#N/A</v>
      </c>
      <c r="BU104" s="262" t="e">
        <v>#N/A</v>
      </c>
      <c r="BV104" s="262" t="e">
        <v>#N/A</v>
      </c>
      <c r="BW104" s="262" t="e">
        <v>#N/A</v>
      </c>
      <c r="BX104" s="262" t="e">
        <v>#N/A</v>
      </c>
      <c r="BY104" s="262" t="e">
        <v>#N/A</v>
      </c>
      <c r="BZ104" s="262" t="e">
        <v>#N/A</v>
      </c>
      <c r="CA104" s="322" t="e">
        <v>#N/A</v>
      </c>
    </row>
  </sheetData>
  <hyperlinks>
    <hyperlink ref="A3" location="INDICE!A8" display="Volver al indice" xr:uid="{20B57799-7EB8-47DE-BBF3-A8AA6D0C1E85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F9633-4E45-4931-8EA0-B887387D8F4C}">
  <sheetPr codeName="Hoja10"/>
  <dimension ref="A1:P107"/>
  <sheetViews>
    <sheetView zoomScale="130" zoomScaleNormal="130" workbookViewId="0">
      <pane xSplit="1" ySplit="9" topLeftCell="D76" activePane="bottomRight" state="frozen"/>
      <selection pane="topRight" activeCell="B1" sqref="B1"/>
      <selection pane="bottomLeft" activeCell="A7" sqref="A7"/>
      <selection pane="bottomRight" activeCell="A5" sqref="A5"/>
    </sheetView>
  </sheetViews>
  <sheetFormatPr baseColWidth="10" defaultRowHeight="12.75" x14ac:dyDescent="0.2"/>
  <cols>
    <col min="1" max="1" width="11.42578125" style="76"/>
    <col min="2" max="16" width="14.28515625" style="76" customWidth="1"/>
    <col min="17" max="16384" width="11.42578125" style="76"/>
  </cols>
  <sheetData>
    <row r="1" spans="1:16" ht="3" customHeight="1" x14ac:dyDescent="0.2">
      <c r="A1" s="286"/>
      <c r="B1" s="378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80"/>
    </row>
    <row r="2" spans="1:16" x14ac:dyDescent="0.2">
      <c r="A2" s="207" t="s">
        <v>2</v>
      </c>
      <c r="B2" s="375" t="s">
        <v>174</v>
      </c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16"/>
    </row>
    <row r="3" spans="1:16" ht="12.75" customHeight="1" x14ac:dyDescent="0.2">
      <c r="A3" s="207" t="s">
        <v>4</v>
      </c>
      <c r="B3" s="376" t="s">
        <v>82</v>
      </c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17"/>
    </row>
    <row r="4" spans="1:16" ht="3" customHeight="1" x14ac:dyDescent="0.2">
      <c r="A4" s="285"/>
      <c r="B4" s="377"/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8"/>
    </row>
    <row r="5" spans="1:16" ht="22.5" x14ac:dyDescent="0.2">
      <c r="A5" s="366" t="s">
        <v>79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9"/>
    </row>
    <row r="6" spans="1:16" ht="3" customHeight="1" x14ac:dyDescent="0.2">
      <c r="A6" s="247"/>
      <c r="B6" s="373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125"/>
    </row>
    <row r="7" spans="1:16" x14ac:dyDescent="0.2">
      <c r="A7" s="247"/>
      <c r="B7" s="204" t="s">
        <v>10</v>
      </c>
      <c r="C7" s="203"/>
      <c r="D7" s="203"/>
      <c r="E7" s="203"/>
      <c r="F7" s="203"/>
      <c r="G7" s="204" t="s">
        <v>50</v>
      </c>
      <c r="H7" s="203"/>
      <c r="I7" s="203"/>
      <c r="J7" s="203"/>
      <c r="K7" s="203"/>
      <c r="L7" s="204" t="s">
        <v>139</v>
      </c>
      <c r="M7" s="203"/>
      <c r="N7" s="203"/>
      <c r="O7" s="203"/>
      <c r="P7" s="280"/>
    </row>
    <row r="8" spans="1:16" ht="22.5" x14ac:dyDescent="0.2">
      <c r="A8" s="247" t="s">
        <v>41</v>
      </c>
      <c r="B8" s="95" t="s">
        <v>161</v>
      </c>
      <c r="C8" s="96" t="s">
        <v>161</v>
      </c>
      <c r="D8" s="630" t="s">
        <v>161</v>
      </c>
      <c r="E8" s="95" t="s">
        <v>30</v>
      </c>
      <c r="F8" s="97" t="s">
        <v>30</v>
      </c>
      <c r="G8" s="95" t="s">
        <v>161</v>
      </c>
      <c r="H8" s="96" t="s">
        <v>161</v>
      </c>
      <c r="I8" s="630" t="s">
        <v>161</v>
      </c>
      <c r="J8" s="95" t="s">
        <v>30</v>
      </c>
      <c r="K8" s="97" t="s">
        <v>30</v>
      </c>
      <c r="L8" s="95" t="s">
        <v>161</v>
      </c>
      <c r="M8" s="96" t="s">
        <v>161</v>
      </c>
      <c r="N8" s="630" t="s">
        <v>161</v>
      </c>
      <c r="O8" s="95" t="s">
        <v>30</v>
      </c>
      <c r="P8" s="104" t="s">
        <v>30</v>
      </c>
    </row>
    <row r="9" spans="1:16" ht="33.75" customHeight="1" thickBot="1" x14ac:dyDescent="0.25">
      <c r="A9" s="211" t="s">
        <v>7</v>
      </c>
      <c r="B9" s="273" t="s">
        <v>110</v>
      </c>
      <c r="C9" s="549" t="s">
        <v>201</v>
      </c>
      <c r="D9" s="681" t="s">
        <v>204</v>
      </c>
      <c r="E9" s="548" t="s">
        <v>54</v>
      </c>
      <c r="F9" s="370" t="s">
        <v>136</v>
      </c>
      <c r="G9" s="273" t="s">
        <v>110</v>
      </c>
      <c r="H9" s="549" t="s">
        <v>173</v>
      </c>
      <c r="I9" s="681" t="s">
        <v>135</v>
      </c>
      <c r="J9" s="548" t="s">
        <v>54</v>
      </c>
      <c r="K9" s="370" t="s">
        <v>136</v>
      </c>
      <c r="L9" s="273" t="s">
        <v>110</v>
      </c>
      <c r="M9" s="549" t="s">
        <v>173</v>
      </c>
      <c r="N9" s="681" t="s">
        <v>135</v>
      </c>
      <c r="O9" s="548" t="s">
        <v>54</v>
      </c>
      <c r="P9" s="381" t="s">
        <v>136</v>
      </c>
    </row>
    <row r="10" spans="1:16" x14ac:dyDescent="0.2">
      <c r="A10" s="287" t="s">
        <v>238</v>
      </c>
      <c r="B10" s="270">
        <v>18290</v>
      </c>
      <c r="C10" s="263">
        <v>9708</v>
      </c>
      <c r="D10" s="664">
        <v>866</v>
      </c>
      <c r="E10" s="305">
        <v>9.3549245059126804E-2</v>
      </c>
      <c r="F10" s="769">
        <v>9.7546568352870497E-2</v>
      </c>
      <c r="G10" s="270">
        <v>221246</v>
      </c>
      <c r="H10" s="263">
        <v>96678</v>
      </c>
      <c r="I10" s="664">
        <v>5896</v>
      </c>
      <c r="J10" s="305">
        <v>8.7034206143211501E-2</v>
      </c>
      <c r="K10" s="769">
        <v>8.9146821331939297E-2</v>
      </c>
      <c r="L10" s="270">
        <v>927296</v>
      </c>
      <c r="M10" s="263">
        <v>333260</v>
      </c>
      <c r="N10" s="664">
        <v>31958</v>
      </c>
      <c r="O10" s="305">
        <v>8.2877836933644394E-2</v>
      </c>
      <c r="P10" s="565">
        <v>8.5489926757473494E-2</v>
      </c>
    </row>
    <row r="11" spans="1:16" x14ac:dyDescent="0.2">
      <c r="A11" s="287" t="s">
        <v>239</v>
      </c>
      <c r="B11" s="186" t="e">
        <v>#N/A</v>
      </c>
      <c r="C11" s="187" t="e">
        <v>#N/A</v>
      </c>
      <c r="D11" s="641" t="e">
        <v>#N/A</v>
      </c>
      <c r="E11" s="629" t="e">
        <v>#N/A</v>
      </c>
      <c r="F11" s="568" t="e">
        <v>#N/A</v>
      </c>
      <c r="G11" s="186" t="e">
        <v>#N/A</v>
      </c>
      <c r="H11" s="187" t="e">
        <v>#N/A</v>
      </c>
      <c r="I11" s="641" t="e">
        <v>#N/A</v>
      </c>
      <c r="J11" s="629" t="e">
        <v>#N/A</v>
      </c>
      <c r="K11" s="568" t="e">
        <v>#N/A</v>
      </c>
      <c r="L11" s="186" t="e">
        <v>#N/A</v>
      </c>
      <c r="M11" s="187" t="e">
        <v>#N/A</v>
      </c>
      <c r="N11" s="641" t="e">
        <v>#N/A</v>
      </c>
      <c r="O11" s="629" t="e">
        <v>#N/A</v>
      </c>
      <c r="P11" s="570" t="e">
        <v>#N/A</v>
      </c>
    </row>
    <row r="12" spans="1:16" x14ac:dyDescent="0.2">
      <c r="A12" s="287" t="s">
        <v>240</v>
      </c>
      <c r="B12" s="186">
        <v>18641</v>
      </c>
      <c r="C12" s="187">
        <v>10733</v>
      </c>
      <c r="D12" s="641">
        <v>1441</v>
      </c>
      <c r="E12" s="629">
        <v>9.1193722451335807E-2</v>
      </c>
      <c r="F12" s="568">
        <v>9.7555525328877096E-2</v>
      </c>
      <c r="G12" s="186">
        <v>214607</v>
      </c>
      <c r="H12" s="187">
        <v>99627</v>
      </c>
      <c r="I12" s="641">
        <v>5493</v>
      </c>
      <c r="J12" s="629">
        <v>8.3743190722212701E-2</v>
      </c>
      <c r="K12" s="568">
        <v>8.5702949139329798E-2</v>
      </c>
      <c r="L12" s="186">
        <v>831906</v>
      </c>
      <c r="M12" s="187">
        <v>361861</v>
      </c>
      <c r="N12" s="641">
        <v>31105</v>
      </c>
      <c r="O12" s="629">
        <v>7.5224668666615105E-2</v>
      </c>
      <c r="P12" s="570">
        <v>7.7818445838465894E-2</v>
      </c>
    </row>
    <row r="13" spans="1:16" x14ac:dyDescent="0.2">
      <c r="A13" s="287" t="s">
        <v>241</v>
      </c>
      <c r="B13" s="186">
        <v>20132</v>
      </c>
      <c r="C13" s="187">
        <v>9538</v>
      </c>
      <c r="D13" s="641">
        <v>786</v>
      </c>
      <c r="E13" s="629">
        <v>9.2704985218408406E-2</v>
      </c>
      <c r="F13" s="568">
        <v>9.5977022041955004E-2</v>
      </c>
      <c r="G13" s="186">
        <v>212846</v>
      </c>
      <c r="H13" s="187">
        <v>83082</v>
      </c>
      <c r="I13" s="641">
        <v>6320</v>
      </c>
      <c r="J13" s="629">
        <v>8.2425033826460006E-2</v>
      </c>
      <c r="K13" s="568">
        <v>8.4665253814970004E-2</v>
      </c>
      <c r="L13" s="186">
        <v>925133</v>
      </c>
      <c r="M13" s="187">
        <v>350102</v>
      </c>
      <c r="N13" s="641">
        <v>16915</v>
      </c>
      <c r="O13" s="629">
        <v>8.3105716294337703E-2</v>
      </c>
      <c r="P13" s="570">
        <v>8.4496817045099495E-2</v>
      </c>
    </row>
    <row r="14" spans="1:16" x14ac:dyDescent="0.2">
      <c r="A14" s="287" t="s">
        <v>242</v>
      </c>
      <c r="B14" s="186">
        <v>27296</v>
      </c>
      <c r="C14" s="187">
        <v>15779</v>
      </c>
      <c r="D14" s="641">
        <v>511</v>
      </c>
      <c r="E14" s="629">
        <v>0.12894265698589</v>
      </c>
      <c r="F14" s="568">
        <v>0.13104023524754699</v>
      </c>
      <c r="G14" s="186">
        <v>218510</v>
      </c>
      <c r="H14" s="187">
        <v>90783</v>
      </c>
      <c r="I14" s="641">
        <v>5338</v>
      </c>
      <c r="J14" s="629">
        <v>8.4634259232361703E-2</v>
      </c>
      <c r="K14" s="568">
        <v>8.6522907613117594E-2</v>
      </c>
      <c r="L14" s="186">
        <v>888505</v>
      </c>
      <c r="M14" s="187">
        <v>353852</v>
      </c>
      <c r="N14" s="641">
        <v>20795</v>
      </c>
      <c r="O14" s="629">
        <v>7.9540599003138507E-2</v>
      </c>
      <c r="P14" s="570">
        <v>8.1250948285152003E-2</v>
      </c>
    </row>
    <row r="15" spans="1:16" x14ac:dyDescent="0.2">
      <c r="A15" s="287" t="s">
        <v>243</v>
      </c>
      <c r="B15" s="186">
        <v>25003</v>
      </c>
      <c r="C15" s="187">
        <v>12228</v>
      </c>
      <c r="D15" s="641">
        <v>976</v>
      </c>
      <c r="E15" s="629">
        <v>0.118767248873034</v>
      </c>
      <c r="F15" s="568">
        <v>0.12283389362496901</v>
      </c>
      <c r="G15" s="186">
        <v>206311</v>
      </c>
      <c r="H15" s="187">
        <v>90224</v>
      </c>
      <c r="I15" s="641">
        <v>5686</v>
      </c>
      <c r="J15" s="629">
        <v>8.0621758742383295E-2</v>
      </c>
      <c r="K15" s="568">
        <v>8.2660053768786407E-2</v>
      </c>
      <c r="L15" s="186">
        <v>865115</v>
      </c>
      <c r="M15" s="187">
        <v>392591</v>
      </c>
      <c r="N15" s="641">
        <v>18750</v>
      </c>
      <c r="O15" s="629">
        <v>7.7749175676208801E-2</v>
      </c>
      <c r="P15" s="570">
        <v>7.9300637399963E-2</v>
      </c>
    </row>
    <row r="16" spans="1:16" x14ac:dyDescent="0.2">
      <c r="A16" s="287" t="s">
        <v>244</v>
      </c>
      <c r="B16" s="186">
        <v>19757</v>
      </c>
      <c r="C16" s="187">
        <v>10368</v>
      </c>
      <c r="D16" s="641">
        <v>731</v>
      </c>
      <c r="E16" s="629">
        <v>9.17036445665695E-2</v>
      </c>
      <c r="F16" s="568">
        <v>9.4775066497051003E-2</v>
      </c>
      <c r="G16" s="186">
        <v>203965</v>
      </c>
      <c r="H16" s="187">
        <v>88271</v>
      </c>
      <c r="I16" s="641">
        <v>4502</v>
      </c>
      <c r="J16" s="629">
        <v>7.8143108414966703E-2</v>
      </c>
      <c r="K16" s="568">
        <v>7.97303959345977E-2</v>
      </c>
      <c r="L16" s="186">
        <v>822452</v>
      </c>
      <c r="M16" s="187">
        <v>326349</v>
      </c>
      <c r="N16" s="641">
        <v>21366</v>
      </c>
      <c r="O16" s="629">
        <v>7.2786222750699195E-2</v>
      </c>
      <c r="P16" s="570">
        <v>7.4536155270745599E-2</v>
      </c>
    </row>
    <row r="17" spans="1:16" x14ac:dyDescent="0.2">
      <c r="A17" s="287" t="s">
        <v>245</v>
      </c>
      <c r="B17" s="186">
        <v>25757</v>
      </c>
      <c r="C17" s="187">
        <v>12436</v>
      </c>
      <c r="D17" s="641">
        <v>1013</v>
      </c>
      <c r="E17" s="629">
        <v>0.12074744624097</v>
      </c>
      <c r="F17" s="568">
        <v>0.12490318486791099</v>
      </c>
      <c r="G17" s="186">
        <v>237013</v>
      </c>
      <c r="H17" s="187">
        <v>85036</v>
      </c>
      <c r="I17" s="641">
        <v>5824</v>
      </c>
      <c r="J17" s="629">
        <v>9.1376779773606198E-2</v>
      </c>
      <c r="K17" s="568">
        <v>9.3412390950533997E-2</v>
      </c>
      <c r="L17" s="186">
        <v>954591</v>
      </c>
      <c r="M17" s="187">
        <v>326323</v>
      </c>
      <c r="N17" s="641">
        <v>26892</v>
      </c>
      <c r="O17" s="629">
        <v>8.3610468241429994E-2</v>
      </c>
      <c r="P17" s="570">
        <v>8.5763868712160907E-2</v>
      </c>
    </row>
    <row r="18" spans="1:16" x14ac:dyDescent="0.2">
      <c r="A18" s="287" t="s">
        <v>246</v>
      </c>
      <c r="B18" s="186">
        <v>24208</v>
      </c>
      <c r="C18" s="187">
        <v>11130</v>
      </c>
      <c r="D18" s="641">
        <v>1726</v>
      </c>
      <c r="E18" s="629">
        <v>0.113093486192672</v>
      </c>
      <c r="F18" s="568">
        <v>0.120187784724185</v>
      </c>
      <c r="G18" s="186">
        <v>262859</v>
      </c>
      <c r="H18" s="187">
        <v>106738</v>
      </c>
      <c r="I18" s="641">
        <v>4552</v>
      </c>
      <c r="J18" s="629">
        <v>0.100595785263193</v>
      </c>
      <c r="K18" s="568">
        <v>0.102159862529197</v>
      </c>
      <c r="L18" s="186">
        <v>995678</v>
      </c>
      <c r="M18" s="187">
        <v>350948</v>
      </c>
      <c r="N18" s="641">
        <v>28562</v>
      </c>
      <c r="O18" s="629">
        <v>8.7391790256473395E-2</v>
      </c>
      <c r="P18" s="570">
        <v>8.9673904240730601E-2</v>
      </c>
    </row>
    <row r="19" spans="1:16" x14ac:dyDescent="0.2">
      <c r="A19" s="287" t="s">
        <v>247</v>
      </c>
      <c r="B19" s="186">
        <v>28342</v>
      </c>
      <c r="C19" s="187">
        <v>17006</v>
      </c>
      <c r="D19" s="641">
        <v>1310</v>
      </c>
      <c r="E19" s="629">
        <v>0.13044298699804399</v>
      </c>
      <c r="F19" s="568">
        <v>0.13565432211725401</v>
      </c>
      <c r="G19" s="186">
        <v>251853</v>
      </c>
      <c r="H19" s="187">
        <v>112667</v>
      </c>
      <c r="I19" s="641">
        <v>3735</v>
      </c>
      <c r="J19" s="629">
        <v>9.6497879447480103E-2</v>
      </c>
      <c r="K19" s="568">
        <v>9.7789007632185898E-2</v>
      </c>
      <c r="L19" s="186">
        <v>1033365</v>
      </c>
      <c r="M19" s="187">
        <v>419046</v>
      </c>
      <c r="N19" s="641">
        <v>19003</v>
      </c>
      <c r="O19" s="629">
        <v>9.0875273551840594E-2</v>
      </c>
      <c r="P19" s="570">
        <v>9.2392018154477396E-2</v>
      </c>
    </row>
    <row r="20" spans="1:16" x14ac:dyDescent="0.2">
      <c r="A20" s="287" t="s">
        <v>248</v>
      </c>
      <c r="B20" s="186">
        <v>16758</v>
      </c>
      <c r="C20" s="187">
        <v>7919</v>
      </c>
      <c r="D20" s="641">
        <v>2169</v>
      </c>
      <c r="E20" s="629">
        <v>7.5445705024311194E-2</v>
      </c>
      <c r="F20" s="568">
        <v>8.4386661851450606E-2</v>
      </c>
      <c r="G20" s="186">
        <v>227064</v>
      </c>
      <c r="H20" s="187">
        <v>107953</v>
      </c>
      <c r="I20" s="641">
        <v>6576</v>
      </c>
      <c r="J20" s="629">
        <v>8.7683920212359295E-2</v>
      </c>
      <c r="K20" s="568">
        <v>8.9994799992296301E-2</v>
      </c>
      <c r="L20" s="186">
        <v>958565</v>
      </c>
      <c r="M20" s="187">
        <v>414980</v>
      </c>
      <c r="N20" s="641">
        <v>21095</v>
      </c>
      <c r="O20" s="629">
        <v>8.3721781297027495E-2</v>
      </c>
      <c r="P20" s="570">
        <v>8.5406876157588504E-2</v>
      </c>
    </row>
    <row r="21" spans="1:16" x14ac:dyDescent="0.2">
      <c r="A21" s="287" t="s">
        <v>249</v>
      </c>
      <c r="B21" s="186">
        <v>22053</v>
      </c>
      <c r="C21" s="187">
        <v>9495</v>
      </c>
      <c r="D21" s="641">
        <v>985</v>
      </c>
      <c r="E21" s="629">
        <v>9.6337910035690394E-2</v>
      </c>
      <c r="F21" s="568">
        <v>0.100209658196244</v>
      </c>
      <c r="G21" s="186">
        <v>246559</v>
      </c>
      <c r="H21" s="187">
        <v>99896</v>
      </c>
      <c r="I21" s="641">
        <v>5170</v>
      </c>
      <c r="J21" s="629">
        <v>9.3890218523363198E-2</v>
      </c>
      <c r="K21" s="568">
        <v>9.5670614794362299E-2</v>
      </c>
      <c r="L21" s="186">
        <v>943681</v>
      </c>
      <c r="M21" s="187">
        <v>374489</v>
      </c>
      <c r="N21" s="641">
        <v>26300</v>
      </c>
      <c r="O21" s="629">
        <v>8.2702027892449306E-2</v>
      </c>
      <c r="P21" s="570">
        <v>8.4811419862786397E-2</v>
      </c>
    </row>
    <row r="22" spans="1:16" x14ac:dyDescent="0.2">
      <c r="A22" s="287" t="s">
        <v>250</v>
      </c>
      <c r="B22" s="186">
        <v>24671</v>
      </c>
      <c r="C22" s="187">
        <v>12102</v>
      </c>
      <c r="D22" s="641">
        <v>1754</v>
      </c>
      <c r="E22" s="629">
        <v>0.114295906454422</v>
      </c>
      <c r="F22" s="568">
        <v>0.12143507072415299</v>
      </c>
      <c r="G22" s="186">
        <v>239051</v>
      </c>
      <c r="H22" s="187">
        <v>106314</v>
      </c>
      <c r="I22" s="641">
        <v>10876</v>
      </c>
      <c r="J22" s="629">
        <v>9.1715625583891E-2</v>
      </c>
      <c r="K22" s="568">
        <v>9.5489916567105301E-2</v>
      </c>
      <c r="L22" s="186">
        <v>898292</v>
      </c>
      <c r="M22" s="187">
        <v>370037</v>
      </c>
      <c r="N22" s="641">
        <v>45681</v>
      </c>
      <c r="O22" s="629">
        <v>7.8506244373945794E-2</v>
      </c>
      <c r="P22" s="570">
        <v>8.2170487573055701E-2</v>
      </c>
    </row>
    <row r="23" spans="1:16" x14ac:dyDescent="0.2">
      <c r="A23" s="287" t="s">
        <v>251</v>
      </c>
      <c r="B23" s="186">
        <v>14022</v>
      </c>
      <c r="C23" s="187">
        <v>9122</v>
      </c>
      <c r="D23" s="641">
        <v>1183</v>
      </c>
      <c r="E23" s="629">
        <v>6.4687863298333703E-2</v>
      </c>
      <c r="F23" s="568">
        <v>6.9764667556791296E-2</v>
      </c>
      <c r="G23" s="186">
        <v>185973</v>
      </c>
      <c r="H23" s="187">
        <v>87800</v>
      </c>
      <c r="I23" s="641">
        <v>6837</v>
      </c>
      <c r="J23" s="629">
        <v>7.1698719876382697E-2</v>
      </c>
      <c r="K23" s="568">
        <v>7.4139186026257298E-2</v>
      </c>
      <c r="L23" s="186">
        <v>852129</v>
      </c>
      <c r="M23" s="187">
        <v>361897</v>
      </c>
      <c r="N23" s="641">
        <v>32249</v>
      </c>
      <c r="O23" s="629">
        <v>7.45146003771337E-2</v>
      </c>
      <c r="P23" s="570">
        <v>7.7117149043061703E-2</v>
      </c>
    </row>
    <row r="24" spans="1:16" x14ac:dyDescent="0.2">
      <c r="A24" s="287" t="s">
        <v>252</v>
      </c>
      <c r="B24" s="186">
        <v>19337</v>
      </c>
      <c r="C24" s="187">
        <v>9196</v>
      </c>
      <c r="D24" s="641">
        <v>873</v>
      </c>
      <c r="E24" s="629">
        <v>8.7555579704238995E-2</v>
      </c>
      <c r="F24" s="568">
        <v>9.1148123593427999E-2</v>
      </c>
      <c r="G24" s="186">
        <v>197699</v>
      </c>
      <c r="H24" s="187">
        <v>97964</v>
      </c>
      <c r="I24" s="641">
        <v>6002</v>
      </c>
      <c r="J24" s="629">
        <v>7.5520442383188197E-2</v>
      </c>
      <c r="K24" s="568">
        <v>7.7635191093301706E-2</v>
      </c>
      <c r="L24" s="186">
        <v>832940</v>
      </c>
      <c r="M24" s="187">
        <v>324884</v>
      </c>
      <c r="N24" s="641">
        <v>16963</v>
      </c>
      <c r="O24" s="629">
        <v>7.2900872527887295E-2</v>
      </c>
      <c r="P24" s="570">
        <v>7.4275242154000595E-2</v>
      </c>
    </row>
    <row r="25" spans="1:16" x14ac:dyDescent="0.2">
      <c r="A25" s="287" t="s">
        <v>253</v>
      </c>
      <c r="B25" s="186">
        <v>15169</v>
      </c>
      <c r="C25" s="187">
        <v>8612</v>
      </c>
      <c r="D25" s="641">
        <v>1389</v>
      </c>
      <c r="E25" s="629">
        <v>6.9109580303610196E-2</v>
      </c>
      <c r="F25" s="568">
        <v>7.4963441853305599E-2</v>
      </c>
      <c r="G25" s="186">
        <v>206639</v>
      </c>
      <c r="H25" s="187">
        <v>86994</v>
      </c>
      <c r="I25" s="641">
        <v>5967</v>
      </c>
      <c r="J25" s="629">
        <v>7.7715622028859899E-2</v>
      </c>
      <c r="K25" s="568">
        <v>7.9780733008890797E-2</v>
      </c>
      <c r="L25" s="186">
        <v>845032</v>
      </c>
      <c r="M25" s="187">
        <v>294683</v>
      </c>
      <c r="N25" s="641">
        <v>23267</v>
      </c>
      <c r="O25" s="629">
        <v>7.38616687140288E-2</v>
      </c>
      <c r="P25" s="570">
        <v>7.5741331236334905E-2</v>
      </c>
    </row>
    <row r="26" spans="1:16" x14ac:dyDescent="0.2">
      <c r="A26" s="287" t="s">
        <v>254</v>
      </c>
      <c r="B26" s="186">
        <v>18913</v>
      </c>
      <c r="C26" s="187">
        <v>9143</v>
      </c>
      <c r="D26" s="641">
        <v>1547</v>
      </c>
      <c r="E26" s="629">
        <v>8.3356104612726606E-2</v>
      </c>
      <c r="F26" s="568">
        <v>8.9563607233377501E-2</v>
      </c>
      <c r="G26" s="186">
        <v>204420</v>
      </c>
      <c r="H26" s="187">
        <v>87932</v>
      </c>
      <c r="I26" s="641">
        <v>5462</v>
      </c>
      <c r="J26" s="629">
        <v>7.6685701166604003E-2</v>
      </c>
      <c r="K26" s="568">
        <v>7.8573706885578798E-2</v>
      </c>
      <c r="L26" s="186">
        <v>858462</v>
      </c>
      <c r="M26" s="187">
        <v>343417</v>
      </c>
      <c r="N26" s="641">
        <v>22762</v>
      </c>
      <c r="O26" s="629">
        <v>7.3486397823234004E-2</v>
      </c>
      <c r="P26" s="570">
        <v>7.5288181760473694E-2</v>
      </c>
    </row>
    <row r="27" spans="1:16" x14ac:dyDescent="0.2">
      <c r="A27" s="287" t="s">
        <v>255</v>
      </c>
      <c r="B27" s="186">
        <v>20926</v>
      </c>
      <c r="C27" s="187">
        <v>11775</v>
      </c>
      <c r="D27" s="641">
        <v>1957</v>
      </c>
      <c r="E27" s="629">
        <v>9.4500065480787002E-2</v>
      </c>
      <c r="F27" s="568">
        <v>0.10243245178964699</v>
      </c>
      <c r="G27" s="186">
        <v>210507</v>
      </c>
      <c r="H27" s="187">
        <v>90682</v>
      </c>
      <c r="I27" s="641">
        <v>4785</v>
      </c>
      <c r="J27" s="629">
        <v>7.9401217796898793E-2</v>
      </c>
      <c r="K27" s="568">
        <v>8.1059772602510696E-2</v>
      </c>
      <c r="L27" s="186">
        <v>847811</v>
      </c>
      <c r="M27" s="187">
        <v>334976</v>
      </c>
      <c r="N27" s="641">
        <v>22630</v>
      </c>
      <c r="O27" s="629">
        <v>7.2275636845126695E-2</v>
      </c>
      <c r="P27" s="570">
        <v>7.40619572605037E-2</v>
      </c>
    </row>
    <row r="28" spans="1:16" x14ac:dyDescent="0.2">
      <c r="A28" s="287" t="s">
        <v>256</v>
      </c>
      <c r="B28" s="186">
        <v>12405</v>
      </c>
      <c r="C28" s="187">
        <v>8524</v>
      </c>
      <c r="D28" s="641">
        <v>1615</v>
      </c>
      <c r="E28" s="629">
        <v>5.7207024404641101E-2</v>
      </c>
      <c r="F28" s="568">
        <v>6.4176802054390095E-2</v>
      </c>
      <c r="G28" s="186">
        <v>181211</v>
      </c>
      <c r="H28" s="187">
        <v>81186</v>
      </c>
      <c r="I28" s="641">
        <v>7940</v>
      </c>
      <c r="J28" s="629">
        <v>6.8632523175326504E-2</v>
      </c>
      <c r="K28" s="568">
        <v>7.1424957179236997E-2</v>
      </c>
      <c r="L28" s="186">
        <v>782759</v>
      </c>
      <c r="M28" s="187">
        <v>332195</v>
      </c>
      <c r="N28" s="641">
        <v>14921</v>
      </c>
      <c r="O28" s="629">
        <v>6.7448808214157899E-2</v>
      </c>
      <c r="P28" s="570">
        <v>6.8646262114299403E-2</v>
      </c>
    </row>
    <row r="29" spans="1:16" x14ac:dyDescent="0.2">
      <c r="A29" s="287" t="s">
        <v>257</v>
      </c>
      <c r="B29" s="186">
        <v>15279</v>
      </c>
      <c r="C29" s="187">
        <v>9768</v>
      </c>
      <c r="D29" s="641">
        <v>0</v>
      </c>
      <c r="E29" s="629">
        <v>6.6150589029886603E-2</v>
      </c>
      <c r="F29" s="568">
        <v>6.6150589029886603E-2</v>
      </c>
      <c r="G29" s="186">
        <v>211930</v>
      </c>
      <c r="H29" s="187">
        <v>82335</v>
      </c>
      <c r="I29" s="641">
        <v>5271</v>
      </c>
      <c r="J29" s="629">
        <v>7.9201563925375001E-2</v>
      </c>
      <c r="K29" s="568">
        <v>8.1011837669734299E-2</v>
      </c>
      <c r="L29" s="186">
        <v>820470</v>
      </c>
      <c r="M29" s="187">
        <v>324108</v>
      </c>
      <c r="N29" s="641">
        <v>17487</v>
      </c>
      <c r="O29" s="629">
        <v>7.1440618572122805E-2</v>
      </c>
      <c r="P29" s="570">
        <v>7.2852332567967804E-2</v>
      </c>
    </row>
    <row r="30" spans="1:16" x14ac:dyDescent="0.2">
      <c r="A30" s="287" t="s">
        <v>258</v>
      </c>
      <c r="B30" s="186">
        <v>17458</v>
      </c>
      <c r="C30" s="187">
        <v>9423</v>
      </c>
      <c r="D30" s="641">
        <v>1109</v>
      </c>
      <c r="E30" s="629">
        <v>7.5248702608575704E-2</v>
      </c>
      <c r="F30" s="568">
        <v>7.9648067675333403E-2</v>
      </c>
      <c r="G30" s="186">
        <v>217604</v>
      </c>
      <c r="H30" s="187">
        <v>87668</v>
      </c>
      <c r="I30" s="641">
        <v>6162</v>
      </c>
      <c r="J30" s="629">
        <v>7.9540079640965003E-2</v>
      </c>
      <c r="K30" s="568">
        <v>8.1608642056354305E-2</v>
      </c>
      <c r="L30" s="186">
        <v>842171</v>
      </c>
      <c r="M30" s="187">
        <v>298999</v>
      </c>
      <c r="N30" s="641">
        <v>21977</v>
      </c>
      <c r="O30" s="629">
        <v>7.2139158161342407E-2</v>
      </c>
      <c r="P30" s="570">
        <v>7.3882591087232996E-2</v>
      </c>
    </row>
    <row r="31" spans="1:16" x14ac:dyDescent="0.2">
      <c r="A31" s="287" t="s">
        <v>259</v>
      </c>
      <c r="B31" s="186">
        <v>17132</v>
      </c>
      <c r="C31" s="187">
        <v>10120</v>
      </c>
      <c r="D31" s="641">
        <v>1351</v>
      </c>
      <c r="E31" s="629">
        <v>7.4781530725379103E-2</v>
      </c>
      <c r="F31" s="568">
        <v>8.0205688993035207E-2</v>
      </c>
      <c r="G31" s="186">
        <v>212214</v>
      </c>
      <c r="H31" s="187">
        <v>99511</v>
      </c>
      <c r="I31" s="641">
        <v>6742</v>
      </c>
      <c r="J31" s="629">
        <v>7.9410945863419194E-2</v>
      </c>
      <c r="K31" s="568">
        <v>8.1727628817801795E-2</v>
      </c>
      <c r="L31" s="186">
        <v>906129</v>
      </c>
      <c r="M31" s="187">
        <v>392402</v>
      </c>
      <c r="N31" s="641">
        <v>13986</v>
      </c>
      <c r="O31" s="629">
        <v>7.6215502044824801E-2</v>
      </c>
      <c r="P31" s="570">
        <v>7.7300944701111193E-2</v>
      </c>
    </row>
    <row r="32" spans="1:16" x14ac:dyDescent="0.2">
      <c r="A32" s="287" t="s">
        <v>260</v>
      </c>
      <c r="B32" s="186">
        <v>15662</v>
      </c>
      <c r="C32" s="187">
        <v>12194</v>
      </c>
      <c r="D32" s="641">
        <v>1423</v>
      </c>
      <c r="E32" s="629">
        <v>6.9344762393904094E-2</v>
      </c>
      <c r="F32" s="568">
        <v>7.5171594508975703E-2</v>
      </c>
      <c r="G32" s="186">
        <v>195576</v>
      </c>
      <c r="H32" s="187">
        <v>99728</v>
      </c>
      <c r="I32" s="641">
        <v>4831</v>
      </c>
      <c r="J32" s="629">
        <v>7.3087304829025396E-2</v>
      </c>
      <c r="K32" s="568">
        <v>7.4757698766839506E-2</v>
      </c>
      <c r="L32" s="186">
        <v>808370</v>
      </c>
      <c r="M32" s="187">
        <v>353728</v>
      </c>
      <c r="N32" s="641">
        <v>12494</v>
      </c>
      <c r="O32" s="629">
        <v>6.8696617713269501E-2</v>
      </c>
      <c r="P32" s="570">
        <v>6.9684390317613101E-2</v>
      </c>
    </row>
    <row r="33" spans="1:16" x14ac:dyDescent="0.2">
      <c r="A33" s="287" t="s">
        <v>261</v>
      </c>
      <c r="B33" s="186">
        <v>18259</v>
      </c>
      <c r="C33" s="187">
        <v>7195</v>
      </c>
      <c r="D33" s="641">
        <v>2638</v>
      </c>
      <c r="E33" s="629">
        <v>8.1422156422936806E-2</v>
      </c>
      <c r="F33" s="568">
        <v>9.2102305532661299E-2</v>
      </c>
      <c r="G33" s="186">
        <v>220677</v>
      </c>
      <c r="H33" s="187">
        <v>93373</v>
      </c>
      <c r="I33" s="641">
        <v>6973</v>
      </c>
      <c r="J33" s="629">
        <v>8.1729800598500796E-2</v>
      </c>
      <c r="K33" s="568">
        <v>8.4095139622312506E-2</v>
      </c>
      <c r="L33" s="186">
        <v>925127</v>
      </c>
      <c r="M33" s="187">
        <v>335666</v>
      </c>
      <c r="N33" s="641">
        <v>15150</v>
      </c>
      <c r="O33" s="629">
        <v>7.92531285268155E-2</v>
      </c>
      <c r="P33" s="570">
        <v>8.0446579700443596E-2</v>
      </c>
    </row>
    <row r="34" spans="1:16" x14ac:dyDescent="0.2">
      <c r="A34" s="287" t="s">
        <v>262</v>
      </c>
      <c r="B34" s="186">
        <v>17636</v>
      </c>
      <c r="C34" s="187">
        <v>9326</v>
      </c>
      <c r="D34" s="641">
        <v>2474</v>
      </c>
      <c r="E34" s="629">
        <v>7.6815192299316201E-2</v>
      </c>
      <c r="F34" s="568">
        <v>8.6657129067843397E-2</v>
      </c>
      <c r="G34" s="186">
        <v>232954</v>
      </c>
      <c r="H34" s="187">
        <v>106346</v>
      </c>
      <c r="I34" s="641">
        <v>7512</v>
      </c>
      <c r="J34" s="629">
        <v>8.4868338842363999E-2</v>
      </c>
      <c r="K34" s="568">
        <v>8.7365966925580199E-2</v>
      </c>
      <c r="L34" s="186">
        <v>858019</v>
      </c>
      <c r="M34" s="187">
        <v>344389</v>
      </c>
      <c r="N34" s="641">
        <v>17076</v>
      </c>
      <c r="O34" s="629">
        <v>7.24474695706257E-2</v>
      </c>
      <c r="P34" s="570">
        <v>7.3782912248674198E-2</v>
      </c>
    </row>
    <row r="35" spans="1:16" x14ac:dyDescent="0.2">
      <c r="A35" s="287" t="s">
        <v>263</v>
      </c>
      <c r="B35" s="186">
        <v>11521</v>
      </c>
      <c r="C35" s="187">
        <v>7717</v>
      </c>
      <c r="D35" s="641">
        <v>2108</v>
      </c>
      <c r="E35" s="629">
        <v>5.2306365204758003E-2</v>
      </c>
      <c r="F35" s="568">
        <v>6.1290293567419801E-2</v>
      </c>
      <c r="G35" s="186">
        <v>209309</v>
      </c>
      <c r="H35" s="187">
        <v>104907</v>
      </c>
      <c r="I35" s="641">
        <v>8020</v>
      </c>
      <c r="J35" s="629">
        <v>7.6355284503316204E-2</v>
      </c>
      <c r="K35" s="568">
        <v>7.9049682624957707E-2</v>
      </c>
      <c r="L35" s="186">
        <v>804099</v>
      </c>
      <c r="M35" s="187">
        <v>334499</v>
      </c>
      <c r="N35" s="641">
        <v>21639</v>
      </c>
      <c r="O35" s="629">
        <v>6.8245802317780005E-2</v>
      </c>
      <c r="P35" s="570">
        <v>6.9953881867842793E-2</v>
      </c>
    </row>
    <row r="36" spans="1:16" x14ac:dyDescent="0.2">
      <c r="A36" s="287" t="s">
        <v>264</v>
      </c>
      <c r="B36" s="186">
        <v>13298</v>
      </c>
      <c r="C36" s="187">
        <v>9251</v>
      </c>
      <c r="D36" s="641">
        <v>4859</v>
      </c>
      <c r="E36" s="629">
        <v>6.33521671605385E-2</v>
      </c>
      <c r="F36" s="568">
        <v>8.4543570879798802E-2</v>
      </c>
      <c r="G36" s="186">
        <v>215602</v>
      </c>
      <c r="H36" s="187">
        <v>114961</v>
      </c>
      <c r="I36" s="641">
        <v>6589</v>
      </c>
      <c r="J36" s="629">
        <v>7.7642988175759597E-2</v>
      </c>
      <c r="K36" s="568">
        <v>7.9826415422427105E-2</v>
      </c>
      <c r="L36" s="186">
        <v>758897</v>
      </c>
      <c r="M36" s="187">
        <v>344041</v>
      </c>
      <c r="N36" s="641">
        <v>12856</v>
      </c>
      <c r="O36" s="629">
        <v>6.3936534671616502E-2</v>
      </c>
      <c r="P36" s="570">
        <v>6.4949296404293005E-2</v>
      </c>
    </row>
    <row r="37" spans="1:16" x14ac:dyDescent="0.2">
      <c r="A37" s="287" t="s">
        <v>265</v>
      </c>
      <c r="B37" s="186">
        <v>13988</v>
      </c>
      <c r="C37" s="187">
        <v>7730</v>
      </c>
      <c r="D37" s="641">
        <v>1109</v>
      </c>
      <c r="E37" s="629">
        <v>6.0298301577722202E-2</v>
      </c>
      <c r="F37" s="568">
        <v>6.4769251230216804E-2</v>
      </c>
      <c r="G37" s="186">
        <v>211835</v>
      </c>
      <c r="H37" s="187">
        <v>94257</v>
      </c>
      <c r="I37" s="641">
        <v>4154</v>
      </c>
      <c r="J37" s="629">
        <v>7.5643389278053502E-2</v>
      </c>
      <c r="K37" s="568">
        <v>7.7012490564598093E-2</v>
      </c>
      <c r="L37" s="186">
        <v>842959</v>
      </c>
      <c r="M37" s="187">
        <v>338626</v>
      </c>
      <c r="N37" s="641">
        <v>17447</v>
      </c>
      <c r="O37" s="629">
        <v>7.1248383098621998E-2</v>
      </c>
      <c r="P37" s="570">
        <v>7.2615951142060195E-2</v>
      </c>
    </row>
    <row r="38" spans="1:16" x14ac:dyDescent="0.2">
      <c r="A38" s="287" t="s">
        <v>266</v>
      </c>
      <c r="B38" s="186">
        <v>20383</v>
      </c>
      <c r="C38" s="187">
        <v>9818</v>
      </c>
      <c r="D38" s="641">
        <v>3243</v>
      </c>
      <c r="E38" s="629">
        <v>8.7685788647265103E-2</v>
      </c>
      <c r="F38" s="568">
        <v>0.10023844071651</v>
      </c>
      <c r="G38" s="186">
        <v>252775</v>
      </c>
      <c r="H38" s="187">
        <v>116274</v>
      </c>
      <c r="I38" s="641">
        <v>8691</v>
      </c>
      <c r="J38" s="629">
        <v>8.9195701951031395E-2</v>
      </c>
      <c r="K38" s="568">
        <v>9.1980378719973194E-2</v>
      </c>
      <c r="L38" s="186">
        <v>890401</v>
      </c>
      <c r="M38" s="187">
        <v>358372</v>
      </c>
      <c r="N38" s="641">
        <v>29357</v>
      </c>
      <c r="O38" s="629">
        <v>7.4924112494423198E-2</v>
      </c>
      <c r="P38" s="570">
        <v>7.7203685431398897E-2</v>
      </c>
    </row>
    <row r="39" spans="1:16" x14ac:dyDescent="0.2">
      <c r="A39" s="287" t="s">
        <v>267</v>
      </c>
      <c r="B39" s="186">
        <v>16852</v>
      </c>
      <c r="C39" s="187">
        <v>10315</v>
      </c>
      <c r="D39" s="641">
        <v>3778</v>
      </c>
      <c r="E39" s="629">
        <v>7.3699908596719099E-2</v>
      </c>
      <c r="F39" s="568">
        <v>8.8755996300040899E-2</v>
      </c>
      <c r="G39" s="186">
        <v>255329</v>
      </c>
      <c r="H39" s="187">
        <v>120309</v>
      </c>
      <c r="I39" s="641">
        <v>6809</v>
      </c>
      <c r="J39" s="629">
        <v>9.0192048741269695E-2</v>
      </c>
      <c r="K39" s="568">
        <v>9.2375069465073997E-2</v>
      </c>
      <c r="L39" s="186">
        <v>895281</v>
      </c>
      <c r="M39" s="187">
        <v>408420</v>
      </c>
      <c r="N39" s="641">
        <v>23377</v>
      </c>
      <c r="O39" s="629">
        <v>7.5251397366489794E-2</v>
      </c>
      <c r="P39" s="570">
        <v>7.70648872898613E-2</v>
      </c>
    </row>
    <row r="40" spans="1:16" x14ac:dyDescent="0.2">
      <c r="A40" s="287" t="s">
        <v>268</v>
      </c>
      <c r="B40" s="186">
        <v>15036</v>
      </c>
      <c r="C40" s="187">
        <v>7902</v>
      </c>
      <c r="D40" s="641">
        <v>3397</v>
      </c>
      <c r="E40" s="629">
        <v>6.6201139455632593E-2</v>
      </c>
      <c r="F40" s="568">
        <v>7.9961652416461707E-2</v>
      </c>
      <c r="G40" s="186">
        <v>229590</v>
      </c>
      <c r="H40" s="187">
        <v>104378</v>
      </c>
      <c r="I40" s="641">
        <v>6519</v>
      </c>
      <c r="J40" s="629">
        <v>8.1319588213104907E-2</v>
      </c>
      <c r="K40" s="568">
        <v>8.3435930997828797E-2</v>
      </c>
      <c r="L40" s="186">
        <v>836864</v>
      </c>
      <c r="M40" s="187">
        <v>365662</v>
      </c>
      <c r="N40" s="641">
        <v>17816</v>
      </c>
      <c r="O40" s="629">
        <v>6.9317912712991495E-2</v>
      </c>
      <c r="P40" s="570">
        <v>7.0689305087276097E-2</v>
      </c>
    </row>
    <row r="41" spans="1:16" x14ac:dyDescent="0.2">
      <c r="A41" s="287" t="s">
        <v>269</v>
      </c>
      <c r="B41" s="186">
        <v>12692</v>
      </c>
      <c r="C41" s="187">
        <v>5187</v>
      </c>
      <c r="D41" s="641">
        <v>1701</v>
      </c>
      <c r="E41" s="629">
        <v>5.5858004832342399E-2</v>
      </c>
      <c r="F41" s="568">
        <v>6.2873492923292001E-2</v>
      </c>
      <c r="G41" s="186">
        <v>213062</v>
      </c>
      <c r="H41" s="187">
        <v>90468</v>
      </c>
      <c r="I41" s="641">
        <v>4261</v>
      </c>
      <c r="J41" s="629">
        <v>7.5449555579163594E-2</v>
      </c>
      <c r="K41" s="568">
        <v>7.6842513562700304E-2</v>
      </c>
      <c r="L41" s="186">
        <v>847859</v>
      </c>
      <c r="M41" s="187">
        <v>361935</v>
      </c>
      <c r="N41" s="641">
        <v>12288</v>
      </c>
      <c r="O41" s="629">
        <v>7.1141978364543099E-2</v>
      </c>
      <c r="P41" s="570">
        <v>7.2098699327048502E-2</v>
      </c>
    </row>
    <row r="42" spans="1:16" x14ac:dyDescent="0.2">
      <c r="A42" s="287" t="s">
        <v>270</v>
      </c>
      <c r="B42" s="186">
        <v>13861</v>
      </c>
      <c r="C42" s="187">
        <v>7737</v>
      </c>
      <c r="D42" s="641">
        <v>2308</v>
      </c>
      <c r="E42" s="629">
        <v>6.1331858407079602E-2</v>
      </c>
      <c r="F42" s="568">
        <v>7.0820996198118297E-2</v>
      </c>
      <c r="G42" s="186">
        <v>213445</v>
      </c>
      <c r="H42" s="187">
        <v>92746</v>
      </c>
      <c r="I42" s="641">
        <v>8262</v>
      </c>
      <c r="J42" s="629">
        <v>7.6305572635883903E-2</v>
      </c>
      <c r="K42" s="568">
        <v>7.9025785759553893E-2</v>
      </c>
      <c r="L42" s="186">
        <v>783497</v>
      </c>
      <c r="M42" s="187">
        <v>339378</v>
      </c>
      <c r="N42" s="641">
        <v>23160</v>
      </c>
      <c r="O42" s="629">
        <v>6.5728423041998593E-2</v>
      </c>
      <c r="P42" s="570">
        <v>6.7540115960512306E-2</v>
      </c>
    </row>
    <row r="43" spans="1:16" x14ac:dyDescent="0.2">
      <c r="A43" s="287" t="s">
        <v>271</v>
      </c>
      <c r="B43" s="186" t="e">
        <v>#N/A</v>
      </c>
      <c r="C43" s="187" t="e">
        <v>#N/A</v>
      </c>
      <c r="D43" s="641" t="e">
        <v>#N/A</v>
      </c>
      <c r="E43" s="629" t="e">
        <v>#N/A</v>
      </c>
      <c r="F43" s="568" t="e">
        <v>#N/A</v>
      </c>
      <c r="G43" s="186" t="e">
        <v>#N/A</v>
      </c>
      <c r="H43" s="187" t="e">
        <v>#N/A</v>
      </c>
      <c r="I43" s="641" t="e">
        <v>#N/A</v>
      </c>
      <c r="J43" s="629" t="e">
        <v>#N/A</v>
      </c>
      <c r="K43" s="568" t="e">
        <v>#N/A</v>
      </c>
      <c r="L43" s="186" t="e">
        <v>#N/A</v>
      </c>
      <c r="M43" s="187" t="e">
        <v>#N/A</v>
      </c>
      <c r="N43" s="641" t="e">
        <v>#N/A</v>
      </c>
      <c r="O43" s="629" t="e">
        <v>#N/A</v>
      </c>
      <c r="P43" s="570" t="e">
        <v>#N/A</v>
      </c>
    </row>
    <row r="44" spans="1:16" x14ac:dyDescent="0.2">
      <c r="A44" s="287" t="s">
        <v>272</v>
      </c>
      <c r="B44" s="186" t="e">
        <v>#N/A</v>
      </c>
      <c r="C44" s="187" t="e">
        <v>#N/A</v>
      </c>
      <c r="D44" s="641" t="e">
        <v>#N/A</v>
      </c>
      <c r="E44" s="629" t="e">
        <v>#N/A</v>
      </c>
      <c r="F44" s="568" t="e">
        <v>#N/A</v>
      </c>
      <c r="G44" s="186" t="e">
        <v>#N/A</v>
      </c>
      <c r="H44" s="187" t="e">
        <v>#N/A</v>
      </c>
      <c r="I44" s="641" t="e">
        <v>#N/A</v>
      </c>
      <c r="J44" s="629" t="e">
        <v>#N/A</v>
      </c>
      <c r="K44" s="568" t="e">
        <v>#N/A</v>
      </c>
      <c r="L44" s="186" t="e">
        <v>#N/A</v>
      </c>
      <c r="M44" s="187" t="e">
        <v>#N/A</v>
      </c>
      <c r="N44" s="641" t="e">
        <v>#N/A</v>
      </c>
      <c r="O44" s="629" t="e">
        <v>#N/A</v>
      </c>
      <c r="P44" s="570" t="e">
        <v>#N/A</v>
      </c>
    </row>
    <row r="45" spans="1:16" x14ac:dyDescent="0.2">
      <c r="A45" s="287" t="s">
        <v>273</v>
      </c>
      <c r="B45" s="186" t="e">
        <v>#N/A</v>
      </c>
      <c r="C45" s="187" t="e">
        <v>#N/A</v>
      </c>
      <c r="D45" s="641" t="e">
        <v>#N/A</v>
      </c>
      <c r="E45" s="629" t="e">
        <v>#N/A</v>
      </c>
      <c r="F45" s="568" t="e">
        <v>#N/A</v>
      </c>
      <c r="G45" s="186" t="e">
        <v>#N/A</v>
      </c>
      <c r="H45" s="187" t="e">
        <v>#N/A</v>
      </c>
      <c r="I45" s="641" t="e">
        <v>#N/A</v>
      </c>
      <c r="J45" s="629" t="e">
        <v>#N/A</v>
      </c>
      <c r="K45" s="568" t="e">
        <v>#N/A</v>
      </c>
      <c r="L45" s="186" t="e">
        <v>#N/A</v>
      </c>
      <c r="M45" s="187" t="e">
        <v>#N/A</v>
      </c>
      <c r="N45" s="641" t="e">
        <v>#N/A</v>
      </c>
      <c r="O45" s="629" t="e">
        <v>#N/A</v>
      </c>
      <c r="P45" s="570" t="e">
        <v>#N/A</v>
      </c>
    </row>
    <row r="46" spans="1:16" x14ac:dyDescent="0.2">
      <c r="A46" s="212" t="s">
        <v>274</v>
      </c>
      <c r="B46" s="186">
        <v>10742</v>
      </c>
      <c r="C46" s="187">
        <v>6969</v>
      </c>
      <c r="D46" s="641">
        <v>1289</v>
      </c>
      <c r="E46" s="629">
        <v>5.0242277974219401E-2</v>
      </c>
      <c r="F46" s="568">
        <v>5.5933944851761799E-2</v>
      </c>
      <c r="G46" s="186">
        <v>259205</v>
      </c>
      <c r="H46" s="187">
        <v>106939</v>
      </c>
      <c r="I46" s="641">
        <v>5598</v>
      </c>
      <c r="J46" s="629">
        <v>9.5764320867832597E-2</v>
      </c>
      <c r="K46" s="568">
        <v>9.7630604340604499E-2</v>
      </c>
      <c r="L46" s="186">
        <v>1165321</v>
      </c>
      <c r="M46" s="187">
        <v>441529</v>
      </c>
      <c r="N46" s="641">
        <v>21179</v>
      </c>
      <c r="O46" s="629">
        <v>9.3203236660612102E-2</v>
      </c>
      <c r="P46" s="570">
        <v>9.4736673169017196E-2</v>
      </c>
    </row>
    <row r="47" spans="1:16" x14ac:dyDescent="0.2">
      <c r="A47" s="212" t="s">
        <v>275</v>
      </c>
      <c r="B47" s="274">
        <v>7867</v>
      </c>
      <c r="C47" s="259">
        <v>4683</v>
      </c>
      <c r="D47" s="633">
        <v>1079</v>
      </c>
      <c r="E47" s="306">
        <v>3.7567989608752302E-2</v>
      </c>
      <c r="F47" s="266">
        <v>4.25016390638807E-2</v>
      </c>
      <c r="G47" s="274">
        <v>226075</v>
      </c>
      <c r="H47" s="259">
        <v>111404</v>
      </c>
      <c r="I47" s="633">
        <v>4305</v>
      </c>
      <c r="J47" s="306">
        <v>8.4060469251325501E-2</v>
      </c>
      <c r="K47" s="266">
        <v>8.5524278901660103E-2</v>
      </c>
      <c r="L47" s="274">
        <v>1068874</v>
      </c>
      <c r="M47" s="259">
        <v>527183</v>
      </c>
      <c r="N47" s="633">
        <v>18724</v>
      </c>
      <c r="O47" s="306">
        <v>8.5197273270225707E-2</v>
      </c>
      <c r="P47" s="283">
        <v>8.6560529806173597E-2</v>
      </c>
    </row>
    <row r="48" spans="1:16" x14ac:dyDescent="0.2">
      <c r="A48" s="212" t="s">
        <v>276</v>
      </c>
      <c r="B48" s="274">
        <v>11472</v>
      </c>
      <c r="C48" s="259">
        <v>8477</v>
      </c>
      <c r="D48" s="633">
        <v>1857</v>
      </c>
      <c r="E48" s="306">
        <v>5.0785106222857701E-2</v>
      </c>
      <c r="F48" s="266">
        <v>5.85246981339188E-2</v>
      </c>
      <c r="G48" s="274">
        <v>216077</v>
      </c>
      <c r="H48" s="259">
        <v>97081</v>
      </c>
      <c r="I48" s="633">
        <v>7463</v>
      </c>
      <c r="J48" s="306">
        <v>7.9515613362105803E-2</v>
      </c>
      <c r="K48" s="266">
        <v>8.2036670252147004E-2</v>
      </c>
      <c r="L48" s="274">
        <v>937341</v>
      </c>
      <c r="M48" s="259">
        <v>429512</v>
      </c>
      <c r="N48" s="633">
        <v>19631</v>
      </c>
      <c r="O48" s="306">
        <v>7.5612803552202401E-2</v>
      </c>
      <c r="P48" s="283">
        <v>7.7074330661935697E-2</v>
      </c>
    </row>
    <row r="49" spans="1:16" x14ac:dyDescent="0.2">
      <c r="A49" s="212" t="s">
        <v>277</v>
      </c>
      <c r="B49" s="274">
        <v>11279</v>
      </c>
      <c r="C49" s="259">
        <v>8242</v>
      </c>
      <c r="D49" s="633">
        <v>1068</v>
      </c>
      <c r="E49" s="306">
        <v>5.1899706887904198E-2</v>
      </c>
      <c r="F49" s="266">
        <v>5.6536212572862399E-2</v>
      </c>
      <c r="G49" s="274">
        <v>237585</v>
      </c>
      <c r="H49" s="259">
        <v>112496</v>
      </c>
      <c r="I49" s="633">
        <v>5001</v>
      </c>
      <c r="J49" s="306">
        <v>8.8138763508693305E-2</v>
      </c>
      <c r="K49" s="266">
        <v>8.9827370416725297E-2</v>
      </c>
      <c r="L49" s="274">
        <v>1149128</v>
      </c>
      <c r="M49" s="259">
        <v>536161</v>
      </c>
      <c r="N49" s="633">
        <v>24745</v>
      </c>
      <c r="O49" s="306">
        <v>9.20959242515655E-2</v>
      </c>
      <c r="P49" s="283">
        <v>9.3892886700377404E-2</v>
      </c>
    </row>
    <row r="50" spans="1:16" x14ac:dyDescent="0.2">
      <c r="A50" s="212" t="s">
        <v>278</v>
      </c>
      <c r="B50" s="274">
        <v>11149</v>
      </c>
      <c r="C50" s="259">
        <v>5580</v>
      </c>
      <c r="D50" s="633">
        <v>2212</v>
      </c>
      <c r="E50" s="306">
        <v>5.1199272583659798E-2</v>
      </c>
      <c r="F50" s="266">
        <v>6.07403770531302E-2</v>
      </c>
      <c r="G50" s="274">
        <v>237527</v>
      </c>
      <c r="H50" s="259">
        <v>96199</v>
      </c>
      <c r="I50" s="633">
        <v>8105</v>
      </c>
      <c r="J50" s="306">
        <v>8.7783350924965003E-2</v>
      </c>
      <c r="K50" s="266">
        <v>9.0507627848398803E-2</v>
      </c>
      <c r="L50" s="274">
        <v>1088449</v>
      </c>
      <c r="M50" s="259">
        <v>480373</v>
      </c>
      <c r="N50" s="633">
        <v>18625</v>
      </c>
      <c r="O50" s="306">
        <v>8.7192618600735197E-2</v>
      </c>
      <c r="P50" s="283">
        <v>8.8552495441690998E-2</v>
      </c>
    </row>
    <row r="51" spans="1:16" x14ac:dyDescent="0.2">
      <c r="A51" s="212" t="s">
        <v>279</v>
      </c>
      <c r="B51" s="274">
        <v>6981</v>
      </c>
      <c r="C51" s="259">
        <v>5024</v>
      </c>
      <c r="D51" s="633">
        <v>1746</v>
      </c>
      <c r="E51" s="306">
        <v>3.1444104624503998E-2</v>
      </c>
      <c r="F51" s="266">
        <v>3.90017831684982E-2</v>
      </c>
      <c r="G51" s="274">
        <v>208321</v>
      </c>
      <c r="H51" s="259">
        <v>99189</v>
      </c>
      <c r="I51" s="633">
        <v>8536</v>
      </c>
      <c r="J51" s="306">
        <v>7.6544449176192103E-2</v>
      </c>
      <c r="K51" s="266">
        <v>7.9431743467742094E-2</v>
      </c>
      <c r="L51" s="274">
        <v>1058124</v>
      </c>
      <c r="M51" s="259">
        <v>537952</v>
      </c>
      <c r="N51" s="633">
        <v>29080</v>
      </c>
      <c r="O51" s="306">
        <v>8.2984722012976603E-2</v>
      </c>
      <c r="P51" s="283">
        <v>8.5071341274808795E-2</v>
      </c>
    </row>
    <row r="52" spans="1:16" x14ac:dyDescent="0.2">
      <c r="A52" s="212" t="s">
        <v>280</v>
      </c>
      <c r="B52" s="274">
        <v>7287</v>
      </c>
      <c r="C52" s="259">
        <v>3283</v>
      </c>
      <c r="D52" s="633">
        <v>982</v>
      </c>
      <c r="E52" s="306">
        <v>3.31592023953622E-2</v>
      </c>
      <c r="F52" s="266">
        <v>3.74603606052369E-2</v>
      </c>
      <c r="G52" s="274">
        <v>181652</v>
      </c>
      <c r="H52" s="259">
        <v>87432</v>
      </c>
      <c r="I52" s="633">
        <v>3556</v>
      </c>
      <c r="J52" s="306">
        <v>6.6066179652931795E-2</v>
      </c>
      <c r="K52" s="266">
        <v>6.7272480278609395E-2</v>
      </c>
      <c r="L52" s="274">
        <v>925548</v>
      </c>
      <c r="M52" s="259">
        <v>465537</v>
      </c>
      <c r="N52" s="633">
        <v>24600</v>
      </c>
      <c r="O52" s="306">
        <v>7.2207166948354898E-2</v>
      </c>
      <c r="P52" s="283">
        <v>7.3984360740762395E-2</v>
      </c>
    </row>
    <row r="53" spans="1:16" x14ac:dyDescent="0.2">
      <c r="A53" s="212" t="s">
        <v>281</v>
      </c>
      <c r="B53" s="274">
        <v>15277</v>
      </c>
      <c r="C53" s="259">
        <v>8079</v>
      </c>
      <c r="D53" s="633">
        <v>1097</v>
      </c>
      <c r="E53" s="306">
        <v>6.7344059951509799E-2</v>
      </c>
      <c r="F53" s="266">
        <v>7.1832487376451495E-2</v>
      </c>
      <c r="G53" s="274">
        <v>244267</v>
      </c>
      <c r="H53" s="259">
        <v>102435</v>
      </c>
      <c r="I53" s="633">
        <v>3165</v>
      </c>
      <c r="J53" s="306">
        <v>8.6283182714751605E-2</v>
      </c>
      <c r="K53" s="266">
        <v>8.73035615175871E-2</v>
      </c>
      <c r="L53" s="274">
        <v>1182949</v>
      </c>
      <c r="M53" s="259">
        <v>584576</v>
      </c>
      <c r="N53" s="633">
        <v>24196</v>
      </c>
      <c r="O53" s="306">
        <v>9.1475676860264796E-2</v>
      </c>
      <c r="P53" s="283">
        <v>9.3172388040232701E-2</v>
      </c>
    </row>
    <row r="54" spans="1:16" x14ac:dyDescent="0.2">
      <c r="A54" s="212" t="s">
        <v>282</v>
      </c>
      <c r="B54" s="274">
        <v>15140</v>
      </c>
      <c r="C54" s="259">
        <v>7876</v>
      </c>
      <c r="D54" s="633">
        <v>2450</v>
      </c>
      <c r="E54" s="306">
        <v>7.0237946119979799E-2</v>
      </c>
      <c r="F54" s="266">
        <v>8.0686963023444594E-2</v>
      </c>
      <c r="G54" s="274">
        <v>242419</v>
      </c>
      <c r="H54" s="259">
        <v>102016</v>
      </c>
      <c r="I54" s="633">
        <v>8900</v>
      </c>
      <c r="J54" s="306">
        <v>8.7908903922808701E-2</v>
      </c>
      <c r="K54" s="266">
        <v>9.0843139891473607E-2</v>
      </c>
      <c r="L54" s="274">
        <v>1239002</v>
      </c>
      <c r="M54" s="259">
        <v>567570</v>
      </c>
      <c r="N54" s="633">
        <v>37373</v>
      </c>
      <c r="O54" s="306">
        <v>9.6185785611468094E-2</v>
      </c>
      <c r="P54" s="283">
        <v>9.8800461191380098E-2</v>
      </c>
    </row>
    <row r="55" spans="1:16" x14ac:dyDescent="0.2">
      <c r="A55" s="212" t="s">
        <v>283</v>
      </c>
      <c r="B55" s="274">
        <v>7789</v>
      </c>
      <c r="C55" s="259">
        <v>4459</v>
      </c>
      <c r="D55" s="633">
        <v>953</v>
      </c>
      <c r="E55" s="306">
        <v>3.6415914722520898E-2</v>
      </c>
      <c r="F55" s="266">
        <v>4.0690178409350103E-2</v>
      </c>
      <c r="G55" s="274">
        <v>250274</v>
      </c>
      <c r="H55" s="259">
        <v>112568</v>
      </c>
      <c r="I55" s="633">
        <v>7156</v>
      </c>
      <c r="J55" s="306">
        <v>8.8209129870862199E-2</v>
      </c>
      <c r="K55" s="266">
        <v>9.0503003055790301E-2</v>
      </c>
      <c r="L55" s="274">
        <v>1167777</v>
      </c>
      <c r="M55" s="259">
        <v>595551</v>
      </c>
      <c r="N55" s="633">
        <v>27006</v>
      </c>
      <c r="O55" s="306">
        <v>8.9899529638675799E-2</v>
      </c>
      <c r="P55" s="283">
        <v>9.1787717218208706E-2</v>
      </c>
    </row>
    <row r="56" spans="1:16" x14ac:dyDescent="0.2">
      <c r="A56" s="212" t="s">
        <v>284</v>
      </c>
      <c r="B56" s="274">
        <v>6627</v>
      </c>
      <c r="C56" s="259">
        <v>3337</v>
      </c>
      <c r="D56" s="633">
        <v>1275</v>
      </c>
      <c r="E56" s="306">
        <v>2.97901607508901E-2</v>
      </c>
      <c r="F56" s="266">
        <v>3.53192002896335E-2</v>
      </c>
      <c r="G56" s="274">
        <v>258117</v>
      </c>
      <c r="H56" s="259">
        <v>110897</v>
      </c>
      <c r="I56" s="633">
        <v>5436</v>
      </c>
      <c r="J56" s="306">
        <v>9.2272301543609297E-2</v>
      </c>
      <c r="K56" s="266">
        <v>9.4032844579802294E-2</v>
      </c>
      <c r="L56" s="274">
        <v>1185104</v>
      </c>
      <c r="M56" s="259">
        <v>550193</v>
      </c>
      <c r="N56" s="633">
        <v>34254</v>
      </c>
      <c r="O56" s="306">
        <v>9.1312856546376206E-2</v>
      </c>
      <c r="P56" s="283">
        <v>9.3704830376042603E-2</v>
      </c>
    </row>
    <row r="57" spans="1:16" x14ac:dyDescent="0.2">
      <c r="A57" s="212" t="s">
        <v>285</v>
      </c>
      <c r="B57" s="274">
        <v>11863</v>
      </c>
      <c r="C57" s="259">
        <v>5557</v>
      </c>
      <c r="D57" s="633">
        <v>2705</v>
      </c>
      <c r="E57" s="306">
        <v>5.4711063967163201E-2</v>
      </c>
      <c r="F57" s="266">
        <v>6.6358439428792701E-2</v>
      </c>
      <c r="G57" s="274">
        <v>294154</v>
      </c>
      <c r="H57" s="259">
        <v>136060</v>
      </c>
      <c r="I57" s="633">
        <v>6816</v>
      </c>
      <c r="J57" s="306">
        <v>0.10203940752386</v>
      </c>
      <c r="K57" s="266">
        <v>0.10415754620505201</v>
      </c>
      <c r="L57" s="274">
        <v>1338113</v>
      </c>
      <c r="M57" s="259">
        <v>584805</v>
      </c>
      <c r="N57" s="633">
        <v>30617</v>
      </c>
      <c r="O57" s="306">
        <v>0.100720337994329</v>
      </c>
      <c r="P57" s="283">
        <v>0.102788012087972</v>
      </c>
    </row>
    <row r="58" spans="1:16" x14ac:dyDescent="0.2">
      <c r="A58" s="212" t="s">
        <v>286</v>
      </c>
      <c r="B58" s="274">
        <v>16232</v>
      </c>
      <c r="C58" s="259">
        <v>8792</v>
      </c>
      <c r="D58" s="633">
        <v>1965</v>
      </c>
      <c r="E58" s="306">
        <v>7.4256723682826098E-2</v>
      </c>
      <c r="F58" s="266">
        <v>8.2504375266369806E-2</v>
      </c>
      <c r="G58" s="274">
        <v>320996</v>
      </c>
      <c r="H58" s="259">
        <v>148764</v>
      </c>
      <c r="I58" s="633">
        <v>5676</v>
      </c>
      <c r="J58" s="306">
        <v>0.11001268417500901</v>
      </c>
      <c r="K58" s="266">
        <v>0.111740610948919</v>
      </c>
      <c r="L58" s="274">
        <v>1437893</v>
      </c>
      <c r="M58" s="259">
        <v>719712</v>
      </c>
      <c r="N58" s="633">
        <v>44436</v>
      </c>
      <c r="O58" s="306">
        <v>0.106421624114833</v>
      </c>
      <c r="P58" s="283">
        <v>0.10935079665989</v>
      </c>
    </row>
    <row r="59" spans="1:16" x14ac:dyDescent="0.2">
      <c r="A59" s="212" t="s">
        <v>287</v>
      </c>
      <c r="B59" s="274">
        <v>11163</v>
      </c>
      <c r="C59" s="259">
        <v>6287</v>
      </c>
      <c r="D59" s="633">
        <v>1103</v>
      </c>
      <c r="E59" s="306">
        <v>4.9875567986346001E-2</v>
      </c>
      <c r="F59" s="266">
        <v>5.4534945758491903E-2</v>
      </c>
      <c r="G59" s="274">
        <v>263324</v>
      </c>
      <c r="H59" s="259">
        <v>141413</v>
      </c>
      <c r="I59" s="633">
        <v>6132</v>
      </c>
      <c r="J59" s="306">
        <v>9.00321015707512E-2</v>
      </c>
      <c r="K59" s="266">
        <v>9.1935920265064294E-2</v>
      </c>
      <c r="L59" s="274">
        <v>1287362</v>
      </c>
      <c r="M59" s="259">
        <v>681468</v>
      </c>
      <c r="N59" s="633">
        <v>44776</v>
      </c>
      <c r="O59" s="306">
        <v>9.7373507709215698E-2</v>
      </c>
      <c r="P59" s="283">
        <v>0.10042017570051801</v>
      </c>
    </row>
    <row r="60" spans="1:16" x14ac:dyDescent="0.2">
      <c r="A60" s="212" t="s">
        <v>288</v>
      </c>
      <c r="B60" s="274">
        <v>12744</v>
      </c>
      <c r="C60" s="259">
        <v>7991</v>
      </c>
      <c r="D60" s="633">
        <v>482</v>
      </c>
      <c r="E60" s="306">
        <v>5.4841680365611198E-2</v>
      </c>
      <c r="F60" s="266">
        <v>5.67980760972258E-2</v>
      </c>
      <c r="G60" s="274">
        <v>242954</v>
      </c>
      <c r="H60" s="259">
        <v>113698</v>
      </c>
      <c r="I60" s="633">
        <v>5305</v>
      </c>
      <c r="J60" s="306">
        <v>8.4708184325042596E-2</v>
      </c>
      <c r="K60" s="266">
        <v>8.6398017146034997E-2</v>
      </c>
      <c r="L60" s="274">
        <v>1195584</v>
      </c>
      <c r="M60" s="259">
        <v>602589</v>
      </c>
      <c r="N60" s="633">
        <v>25939</v>
      </c>
      <c r="O60" s="306">
        <v>8.89855930873137E-2</v>
      </c>
      <c r="P60" s="283">
        <v>9.0741010643426698E-2</v>
      </c>
    </row>
    <row r="61" spans="1:16" x14ac:dyDescent="0.2">
      <c r="A61" s="212" t="s">
        <v>289</v>
      </c>
      <c r="B61" s="274">
        <v>14174</v>
      </c>
      <c r="C61" s="259">
        <v>3757</v>
      </c>
      <c r="D61" s="633">
        <v>1584</v>
      </c>
      <c r="E61" s="306">
        <v>6.2215238212288498E-2</v>
      </c>
      <c r="F61" s="266">
        <v>6.8690444016285504E-2</v>
      </c>
      <c r="G61" s="274">
        <v>290583</v>
      </c>
      <c r="H61" s="259">
        <v>132160</v>
      </c>
      <c r="I61" s="633">
        <v>3483</v>
      </c>
      <c r="J61" s="306">
        <v>0.1014046375968</v>
      </c>
      <c r="K61" s="266">
        <v>0.102495519441546</v>
      </c>
      <c r="L61" s="274">
        <v>1394118</v>
      </c>
      <c r="M61" s="259">
        <v>701765</v>
      </c>
      <c r="N61" s="633">
        <v>34260</v>
      </c>
      <c r="O61" s="306">
        <v>0.10373428175447599</v>
      </c>
      <c r="P61" s="283">
        <v>0.106013265370193</v>
      </c>
    </row>
    <row r="62" spans="1:16" x14ac:dyDescent="0.2">
      <c r="A62" s="212" t="s">
        <v>290</v>
      </c>
      <c r="B62" s="274">
        <v>41439</v>
      </c>
      <c r="C62" s="259">
        <v>4945</v>
      </c>
      <c r="D62" s="633">
        <v>408</v>
      </c>
      <c r="E62" s="306">
        <v>0.203160237679682</v>
      </c>
      <c r="F62" s="266">
        <v>0.204750954105098</v>
      </c>
      <c r="G62" s="274">
        <v>420764</v>
      </c>
      <c r="H62" s="259">
        <v>112042</v>
      </c>
      <c r="I62" s="633">
        <v>4202</v>
      </c>
      <c r="J62" s="306">
        <v>0.16686515325107501</v>
      </c>
      <c r="K62" s="266">
        <v>0.16825119180863901</v>
      </c>
      <c r="L62" s="274">
        <v>1436591</v>
      </c>
      <c r="M62" s="259">
        <v>431961</v>
      </c>
      <c r="N62" s="633">
        <v>8567</v>
      </c>
      <c r="O62" s="306">
        <v>0.13080524764877299</v>
      </c>
      <c r="P62" s="283">
        <v>0.13148273197250401</v>
      </c>
    </row>
    <row r="63" spans="1:16" x14ac:dyDescent="0.2">
      <c r="A63" s="212" t="s">
        <v>291</v>
      </c>
      <c r="B63" s="274">
        <v>22292</v>
      </c>
      <c r="C63" s="259">
        <v>8681</v>
      </c>
      <c r="D63" s="633">
        <v>802</v>
      </c>
      <c r="E63" s="306">
        <v>9.5081701506924701E-2</v>
      </c>
      <c r="F63" s="266">
        <v>9.8166654622895394E-2</v>
      </c>
      <c r="G63" s="274">
        <v>314474</v>
      </c>
      <c r="H63" s="259">
        <v>135267</v>
      </c>
      <c r="I63" s="633">
        <v>1248</v>
      </c>
      <c r="J63" s="306">
        <v>0.111859352179428</v>
      </c>
      <c r="K63" s="266">
        <v>0.112253438299754</v>
      </c>
      <c r="L63" s="274">
        <v>1414634</v>
      </c>
      <c r="M63" s="259">
        <v>593626</v>
      </c>
      <c r="N63" s="633">
        <v>8235</v>
      </c>
      <c r="O63" s="306">
        <v>0.117178379957131</v>
      </c>
      <c r="P63" s="283">
        <v>0.11778016836416499</v>
      </c>
    </row>
    <row r="64" spans="1:16" x14ac:dyDescent="0.2">
      <c r="A64" s="212" t="s">
        <v>292</v>
      </c>
      <c r="B64" s="274">
        <v>18784</v>
      </c>
      <c r="C64" s="259">
        <v>13005</v>
      </c>
      <c r="D64" s="633">
        <v>521</v>
      </c>
      <c r="E64" s="306">
        <v>7.8095507346399098E-2</v>
      </c>
      <c r="F64" s="266">
        <v>8.0088115595713702E-2</v>
      </c>
      <c r="G64" s="274">
        <v>320855</v>
      </c>
      <c r="H64" s="259">
        <v>188410</v>
      </c>
      <c r="I64" s="633">
        <v>2365</v>
      </c>
      <c r="J64" s="306">
        <v>0.110528059944993</v>
      </c>
      <c r="K64" s="266">
        <v>0.11125211811683</v>
      </c>
      <c r="L64" s="274">
        <v>1418154</v>
      </c>
      <c r="M64" s="259">
        <v>763293</v>
      </c>
      <c r="N64" s="633">
        <v>35975</v>
      </c>
      <c r="O64" s="306">
        <v>0.109579322139272</v>
      </c>
      <c r="P64" s="283">
        <v>0.11204760938274599</v>
      </c>
    </row>
    <row r="65" spans="1:16" x14ac:dyDescent="0.2">
      <c r="A65" s="212" t="s">
        <v>293</v>
      </c>
      <c r="B65" s="274">
        <v>22289</v>
      </c>
      <c r="C65" s="259">
        <v>13924</v>
      </c>
      <c r="D65" s="633">
        <v>306</v>
      </c>
      <c r="E65" s="306">
        <v>8.9943545686026805E-2</v>
      </c>
      <c r="F65" s="266">
        <v>9.1065908422236302E-2</v>
      </c>
      <c r="G65" s="274">
        <v>303987</v>
      </c>
      <c r="H65" s="259">
        <v>179521</v>
      </c>
      <c r="I65" s="633">
        <v>7573</v>
      </c>
      <c r="J65" s="306">
        <v>0.10273447612301401</v>
      </c>
      <c r="K65" s="266">
        <v>0.10502502754901299</v>
      </c>
      <c r="L65" s="274">
        <v>1355149</v>
      </c>
      <c r="M65" s="259">
        <v>765879</v>
      </c>
      <c r="N65" s="633">
        <v>27056</v>
      </c>
      <c r="O65" s="306">
        <v>0.101607196627522</v>
      </c>
      <c r="P65" s="283">
        <v>0.103426005852056</v>
      </c>
    </row>
    <row r="66" spans="1:16" x14ac:dyDescent="0.2">
      <c r="A66" s="212" t="s">
        <v>294</v>
      </c>
      <c r="B66" s="274">
        <v>21947</v>
      </c>
      <c r="C66" s="259">
        <v>15911</v>
      </c>
      <c r="D66" s="633">
        <v>0</v>
      </c>
      <c r="E66" s="306">
        <v>8.9012816353017499E-2</v>
      </c>
      <c r="F66" s="266">
        <v>8.9012816353017499E-2</v>
      </c>
      <c r="G66" s="274">
        <v>306307</v>
      </c>
      <c r="H66" s="259">
        <v>177680</v>
      </c>
      <c r="I66" s="633">
        <v>5936</v>
      </c>
      <c r="J66" s="306">
        <v>0.104123792643718</v>
      </c>
      <c r="K66" s="266">
        <v>0.105927888037225</v>
      </c>
      <c r="L66" s="274">
        <v>1272502</v>
      </c>
      <c r="M66" s="259">
        <v>672350</v>
      </c>
      <c r="N66" s="633">
        <v>10726</v>
      </c>
      <c r="O66" s="306">
        <v>9.6009033360691207E-2</v>
      </c>
      <c r="P66" s="283">
        <v>9.6740011163457207E-2</v>
      </c>
    </row>
    <row r="67" spans="1:16" x14ac:dyDescent="0.2">
      <c r="A67" s="212" t="s">
        <v>295</v>
      </c>
      <c r="B67" s="274">
        <v>21726</v>
      </c>
      <c r="C67" s="259">
        <v>12912</v>
      </c>
      <c r="D67" s="633">
        <v>286</v>
      </c>
      <c r="E67" s="306">
        <v>8.5719358465999901E-2</v>
      </c>
      <c r="F67" s="266">
        <v>8.6749874872409302E-2</v>
      </c>
      <c r="G67" s="274">
        <v>262147</v>
      </c>
      <c r="H67" s="259">
        <v>149378</v>
      </c>
      <c r="I67" s="633">
        <v>13526</v>
      </c>
      <c r="J67" s="306">
        <v>8.82711948416572E-2</v>
      </c>
      <c r="K67" s="266">
        <v>9.2404863445621099E-2</v>
      </c>
      <c r="L67" s="274">
        <v>1113269</v>
      </c>
      <c r="M67" s="259">
        <v>631742</v>
      </c>
      <c r="N67" s="633">
        <v>57469</v>
      </c>
      <c r="O67" s="306">
        <v>8.2361832938799798E-2</v>
      </c>
      <c r="P67" s="283">
        <v>8.6246809774605998E-2</v>
      </c>
    </row>
    <row r="68" spans="1:16" x14ac:dyDescent="0.2">
      <c r="A68" s="212" t="s">
        <v>296</v>
      </c>
      <c r="B68" s="274">
        <v>15392</v>
      </c>
      <c r="C68" s="259">
        <v>8661</v>
      </c>
      <c r="D68" s="633">
        <v>289</v>
      </c>
      <c r="E68" s="306">
        <v>6.2757633704502505E-2</v>
      </c>
      <c r="F68" s="266">
        <v>6.3860720830788004E-2</v>
      </c>
      <c r="G68" s="274">
        <v>221666</v>
      </c>
      <c r="H68" s="259">
        <v>123705</v>
      </c>
      <c r="I68" s="633">
        <v>2599</v>
      </c>
      <c r="J68" s="306">
        <v>7.4296305730776196E-2</v>
      </c>
      <c r="K68" s="266">
        <v>7.5101996256704703E-2</v>
      </c>
      <c r="L68" s="274">
        <v>946839</v>
      </c>
      <c r="M68" s="259">
        <v>532543</v>
      </c>
      <c r="N68" s="633">
        <v>24224</v>
      </c>
      <c r="O68" s="306">
        <v>6.9669585658898997E-2</v>
      </c>
      <c r="P68" s="283">
        <v>7.1324885812299899E-2</v>
      </c>
    </row>
    <row r="69" spans="1:16" x14ac:dyDescent="0.2">
      <c r="A69" s="212" t="s">
        <v>297</v>
      </c>
      <c r="B69" s="274">
        <v>17647</v>
      </c>
      <c r="C69" s="259">
        <v>10493</v>
      </c>
      <c r="D69" s="633">
        <v>2598</v>
      </c>
      <c r="E69" s="306">
        <v>7.1147790818157294E-2</v>
      </c>
      <c r="F69" s="266">
        <v>8.0776121070418302E-2</v>
      </c>
      <c r="G69" s="274">
        <v>220878</v>
      </c>
      <c r="H69" s="259">
        <v>118983</v>
      </c>
      <c r="I69" s="633">
        <v>6639</v>
      </c>
      <c r="J69" s="306">
        <v>7.4171905222437107E-2</v>
      </c>
      <c r="K69" s="266">
        <v>7.6231362824457499E-2</v>
      </c>
      <c r="L69" s="274">
        <v>942704</v>
      </c>
      <c r="M69" s="259">
        <v>506650</v>
      </c>
      <c r="N69" s="633">
        <v>36944</v>
      </c>
      <c r="O69" s="306">
        <v>6.9692188349825102E-2</v>
      </c>
      <c r="P69" s="283">
        <v>7.2226119492392299E-2</v>
      </c>
    </row>
    <row r="70" spans="1:16" x14ac:dyDescent="0.2">
      <c r="A70" s="212" t="s">
        <v>298</v>
      </c>
      <c r="B70" s="274">
        <v>18969</v>
      </c>
      <c r="C70" s="259">
        <v>13988</v>
      </c>
      <c r="D70" s="633">
        <v>218</v>
      </c>
      <c r="E70" s="306">
        <v>7.3366569845020893E-2</v>
      </c>
      <c r="F70" s="266">
        <v>7.4147212378607996E-2</v>
      </c>
      <c r="G70" s="274">
        <v>196321</v>
      </c>
      <c r="H70" s="259">
        <v>101879</v>
      </c>
      <c r="I70" s="633">
        <v>7262</v>
      </c>
      <c r="J70" s="306">
        <v>6.5347648585090207E-2</v>
      </c>
      <c r="K70" s="266">
        <v>6.7601477926241202E-2</v>
      </c>
      <c r="L70" s="274">
        <v>956699</v>
      </c>
      <c r="M70" s="259">
        <v>493203</v>
      </c>
      <c r="N70" s="633">
        <v>37442</v>
      </c>
      <c r="O70" s="306">
        <v>6.8580750459284301E-2</v>
      </c>
      <c r="P70" s="283">
        <v>7.1074007575100101E-2</v>
      </c>
    </row>
    <row r="71" spans="1:16" x14ac:dyDescent="0.2">
      <c r="A71" s="212" t="s">
        <v>299</v>
      </c>
      <c r="B71" s="274">
        <v>21705</v>
      </c>
      <c r="C71" s="259">
        <v>15107</v>
      </c>
      <c r="D71" s="633">
        <v>773</v>
      </c>
      <c r="E71" s="306">
        <v>8.5585514538299601E-2</v>
      </c>
      <c r="F71" s="266">
        <v>8.8364212454644403E-2</v>
      </c>
      <c r="G71" s="274">
        <v>206631</v>
      </c>
      <c r="H71" s="259">
        <v>117394</v>
      </c>
      <c r="I71" s="633">
        <v>4174</v>
      </c>
      <c r="J71" s="306">
        <v>6.7762998885980794E-2</v>
      </c>
      <c r="K71" s="266">
        <v>6.9037328724840696E-2</v>
      </c>
      <c r="L71" s="274">
        <v>988980</v>
      </c>
      <c r="M71" s="259">
        <v>495784</v>
      </c>
      <c r="N71" s="633">
        <v>20301</v>
      </c>
      <c r="O71" s="306">
        <v>7.1092965384933093E-2</v>
      </c>
      <c r="P71" s="283">
        <v>7.2446581394437395E-2</v>
      </c>
    </row>
    <row r="72" spans="1:16" x14ac:dyDescent="0.2">
      <c r="A72" s="212" t="s">
        <v>300</v>
      </c>
      <c r="B72" s="274">
        <v>17326</v>
      </c>
      <c r="C72" s="259">
        <v>12447</v>
      </c>
      <c r="D72" s="633">
        <v>0</v>
      </c>
      <c r="E72" s="306">
        <v>6.8755059604120705E-2</v>
      </c>
      <c r="F72" s="266">
        <v>6.8755059604120705E-2</v>
      </c>
      <c r="G72" s="274">
        <v>197631</v>
      </c>
      <c r="H72" s="259">
        <v>94822</v>
      </c>
      <c r="I72" s="633">
        <v>4786</v>
      </c>
      <c r="J72" s="306">
        <v>6.5159378049745503E-2</v>
      </c>
      <c r="K72" s="266">
        <v>6.6632190257111507E-2</v>
      </c>
      <c r="L72" s="274">
        <v>875468</v>
      </c>
      <c r="M72" s="259">
        <v>447022</v>
      </c>
      <c r="N72" s="633">
        <v>17762</v>
      </c>
      <c r="O72" s="306">
        <v>6.2818039158846095E-2</v>
      </c>
      <c r="P72" s="283">
        <v>6.4010946564837398E-2</v>
      </c>
    </row>
    <row r="73" spans="1:16" x14ac:dyDescent="0.2">
      <c r="A73" s="212" t="s">
        <v>301</v>
      </c>
      <c r="B73" s="274">
        <v>17875</v>
      </c>
      <c r="C73" s="259">
        <v>10150</v>
      </c>
      <c r="D73" s="633">
        <v>655</v>
      </c>
      <c r="E73" s="306">
        <v>7.3043257954053198E-2</v>
      </c>
      <c r="F73" s="266">
        <v>7.5517681244472695E-2</v>
      </c>
      <c r="G73" s="274">
        <v>226755</v>
      </c>
      <c r="H73" s="259">
        <v>87748</v>
      </c>
      <c r="I73" s="633">
        <v>5090</v>
      </c>
      <c r="J73" s="306">
        <v>7.3358591209650797E-2</v>
      </c>
      <c r="K73" s="266">
        <v>7.4881973968223006E-2</v>
      </c>
      <c r="L73" s="274">
        <v>973787</v>
      </c>
      <c r="M73" s="259">
        <v>426357</v>
      </c>
      <c r="N73" s="633">
        <v>10286</v>
      </c>
      <c r="O73" s="306">
        <v>6.8745275375873202E-2</v>
      </c>
      <c r="P73" s="283">
        <v>6.9421013846912905E-2</v>
      </c>
    </row>
    <row r="74" spans="1:16" x14ac:dyDescent="0.2">
      <c r="A74" s="212" t="s">
        <v>302</v>
      </c>
      <c r="B74" s="274">
        <v>20592</v>
      </c>
      <c r="C74" s="259">
        <v>10710</v>
      </c>
      <c r="D74" s="633">
        <v>923</v>
      </c>
      <c r="E74" s="306">
        <v>8.0837900224549702E-2</v>
      </c>
      <c r="F74" s="266">
        <v>8.4156382625021994E-2</v>
      </c>
      <c r="G74" s="274">
        <v>213210</v>
      </c>
      <c r="H74" s="259">
        <v>98412</v>
      </c>
      <c r="I74" s="633">
        <v>2185</v>
      </c>
      <c r="J74" s="306">
        <v>6.8307879802992896E-2</v>
      </c>
      <c r="K74" s="266">
        <v>6.8959633026348097E-2</v>
      </c>
      <c r="L74" s="274">
        <v>872119</v>
      </c>
      <c r="M74" s="259">
        <v>387387</v>
      </c>
      <c r="N74" s="633">
        <v>26869</v>
      </c>
      <c r="O74" s="306">
        <v>6.2384413235193302E-2</v>
      </c>
      <c r="P74" s="283">
        <v>6.4183047067648796E-2</v>
      </c>
    </row>
    <row r="75" spans="1:16" x14ac:dyDescent="0.2">
      <c r="A75" s="212" t="s">
        <v>303</v>
      </c>
      <c r="B75" s="274">
        <v>8086</v>
      </c>
      <c r="C75" s="259">
        <v>5337</v>
      </c>
      <c r="D75" s="633">
        <v>479</v>
      </c>
      <c r="E75" s="306">
        <v>3.2623913175041902E-2</v>
      </c>
      <c r="F75" s="266">
        <v>3.4489840295730802E-2</v>
      </c>
      <c r="G75" s="274">
        <v>188261</v>
      </c>
      <c r="H75" s="259">
        <v>83684</v>
      </c>
      <c r="I75" s="633">
        <v>6298</v>
      </c>
      <c r="J75" s="306">
        <v>6.0636326977063601E-2</v>
      </c>
      <c r="K75" s="266">
        <v>6.2537969447010594E-2</v>
      </c>
      <c r="L75" s="274">
        <v>813661</v>
      </c>
      <c r="M75" s="259">
        <v>404668</v>
      </c>
      <c r="N75" s="633">
        <v>21435</v>
      </c>
      <c r="O75" s="306">
        <v>5.7260298709424597E-2</v>
      </c>
      <c r="P75" s="283">
        <v>5.8680241254170901E-2</v>
      </c>
    </row>
    <row r="76" spans="1:16" x14ac:dyDescent="0.2">
      <c r="A76" s="212" t="s">
        <v>217</v>
      </c>
      <c r="B76" s="274">
        <v>15279</v>
      </c>
      <c r="C76" s="259">
        <v>8747</v>
      </c>
      <c r="D76" s="633">
        <v>834</v>
      </c>
      <c r="E76" s="306">
        <v>6.2939482692569104E-2</v>
      </c>
      <c r="F76" s="266">
        <v>6.6147764079953694E-2</v>
      </c>
      <c r="G76" s="274">
        <v>172735</v>
      </c>
      <c r="H76" s="259">
        <v>67142</v>
      </c>
      <c r="I76" s="633">
        <v>2843</v>
      </c>
      <c r="J76" s="306">
        <v>5.5853936144757498E-2</v>
      </c>
      <c r="K76" s="266">
        <v>5.6721078559168699E-2</v>
      </c>
      <c r="L76" s="274">
        <v>822050</v>
      </c>
      <c r="M76" s="259">
        <v>382562</v>
      </c>
      <c r="N76" s="633">
        <v>23454</v>
      </c>
      <c r="O76" s="306">
        <v>5.7325714451484502E-2</v>
      </c>
      <c r="P76" s="283">
        <v>5.8865003170201297E-2</v>
      </c>
    </row>
    <row r="77" spans="1:16" x14ac:dyDescent="0.2">
      <c r="A77" s="212" t="s">
        <v>304</v>
      </c>
      <c r="B77" s="274">
        <v>19031</v>
      </c>
      <c r="C77" s="259">
        <v>10044</v>
      </c>
      <c r="D77" s="633">
        <v>0</v>
      </c>
      <c r="E77" s="306">
        <v>7.6467491973947005E-2</v>
      </c>
      <c r="F77" s="266">
        <v>7.6467491973947005E-2</v>
      </c>
      <c r="G77" s="274">
        <v>209917</v>
      </c>
      <c r="H77" s="259">
        <v>76174</v>
      </c>
      <c r="I77" s="633">
        <v>3328</v>
      </c>
      <c r="J77" s="306">
        <v>6.7860338634136E-2</v>
      </c>
      <c r="K77" s="266">
        <v>6.8862103351442994E-2</v>
      </c>
      <c r="L77" s="274">
        <v>1088242</v>
      </c>
      <c r="M77" s="259">
        <v>435319</v>
      </c>
      <c r="N77" s="633">
        <v>15416</v>
      </c>
      <c r="O77" s="306">
        <v>7.6625050960522204E-2</v>
      </c>
      <c r="P77" s="283">
        <v>7.7626258072221302E-2</v>
      </c>
    </row>
    <row r="78" spans="1:16" x14ac:dyDescent="0.2">
      <c r="A78" s="212" t="s">
        <v>305</v>
      </c>
      <c r="B78" s="274">
        <v>20357</v>
      </c>
      <c r="C78" s="259">
        <v>11519</v>
      </c>
      <c r="D78" s="633">
        <v>1696</v>
      </c>
      <c r="E78" s="306">
        <v>8.1400649381807702E-2</v>
      </c>
      <c r="F78" s="266">
        <v>8.7588370799904697E-2</v>
      </c>
      <c r="G78" s="274">
        <v>239861</v>
      </c>
      <c r="H78" s="259">
        <v>86817</v>
      </c>
      <c r="I78" s="633">
        <v>4867</v>
      </c>
      <c r="J78" s="306">
        <v>7.6448819567705495E-2</v>
      </c>
      <c r="K78" s="266">
        <v>7.7879228768802503E-2</v>
      </c>
      <c r="L78" s="274">
        <v>1088226</v>
      </c>
      <c r="M78" s="259">
        <v>415112</v>
      </c>
      <c r="N78" s="633">
        <v>30276</v>
      </c>
      <c r="O78" s="306">
        <v>7.5644125760880601E-2</v>
      </c>
      <c r="P78" s="283">
        <v>7.75853727174525E-2</v>
      </c>
    </row>
    <row r="79" spans="1:16" x14ac:dyDescent="0.2">
      <c r="A79" s="212" t="s">
        <v>306</v>
      </c>
      <c r="B79" s="274">
        <v>16566</v>
      </c>
      <c r="C79" s="259">
        <v>8704</v>
      </c>
      <c r="D79" s="633">
        <v>1285</v>
      </c>
      <c r="E79" s="306">
        <v>6.6818594332963596E-2</v>
      </c>
      <c r="F79" s="266">
        <v>7.1630351912042006E-2</v>
      </c>
      <c r="G79" s="274">
        <v>235176</v>
      </c>
      <c r="H79" s="259">
        <v>104728</v>
      </c>
      <c r="I79" s="633">
        <v>7406</v>
      </c>
      <c r="J79" s="306">
        <v>7.5103973092660994E-2</v>
      </c>
      <c r="K79" s="266">
        <v>7.7286303920834604E-2</v>
      </c>
      <c r="L79" s="274">
        <v>994334</v>
      </c>
      <c r="M79" s="259">
        <v>481576</v>
      </c>
      <c r="N79" s="633">
        <v>27402</v>
      </c>
      <c r="O79" s="306">
        <v>6.92318693274524E-2</v>
      </c>
      <c r="P79" s="283">
        <v>7.1004301943268594E-2</v>
      </c>
    </row>
    <row r="80" spans="1:16" x14ac:dyDescent="0.2">
      <c r="A80" s="212" t="s">
        <v>307</v>
      </c>
      <c r="B80" s="274">
        <v>12442</v>
      </c>
      <c r="C80" s="259">
        <v>5249</v>
      </c>
      <c r="D80" s="633">
        <v>1537</v>
      </c>
      <c r="E80" s="306">
        <v>5.0903348280038001E-2</v>
      </c>
      <c r="F80" s="266">
        <v>5.6834213554181397E-2</v>
      </c>
      <c r="G80" s="274">
        <v>217244</v>
      </c>
      <c r="H80" s="259">
        <v>91679</v>
      </c>
      <c r="I80" s="633">
        <v>4003</v>
      </c>
      <c r="J80" s="306">
        <v>6.9093876761743694E-2</v>
      </c>
      <c r="K80" s="266">
        <v>7.02775468690095E-2</v>
      </c>
      <c r="L80" s="274">
        <v>936747</v>
      </c>
      <c r="M80" s="259">
        <v>428696</v>
      </c>
      <c r="N80" s="633">
        <v>26685</v>
      </c>
      <c r="O80" s="306">
        <v>6.4455522657005895E-2</v>
      </c>
      <c r="P80" s="283">
        <v>6.6170161970714694E-2</v>
      </c>
    </row>
    <row r="81" spans="1:16" x14ac:dyDescent="0.2">
      <c r="A81" s="212" t="s">
        <v>308</v>
      </c>
      <c r="B81" s="274">
        <v>9989</v>
      </c>
      <c r="C81" s="259">
        <v>4310</v>
      </c>
      <c r="D81" s="633">
        <v>667</v>
      </c>
      <c r="E81" s="306">
        <v>4.1760906373460999E-2</v>
      </c>
      <c r="F81" s="266">
        <v>4.4425544688195699E-2</v>
      </c>
      <c r="G81" s="274">
        <v>228463</v>
      </c>
      <c r="H81" s="259">
        <v>100368</v>
      </c>
      <c r="I81" s="633">
        <v>4413</v>
      </c>
      <c r="J81" s="306">
        <v>7.3765725379809702E-2</v>
      </c>
      <c r="K81" s="266">
        <v>7.5083603197878698E-2</v>
      </c>
      <c r="L81" s="274">
        <v>1135666</v>
      </c>
      <c r="M81" s="259">
        <v>503919</v>
      </c>
      <c r="N81" s="633">
        <v>30998</v>
      </c>
      <c r="O81" s="306">
        <v>7.8895965292238898E-2</v>
      </c>
      <c r="P81" s="283">
        <v>8.0875268353419003E-2</v>
      </c>
    </row>
    <row r="82" spans="1:16" x14ac:dyDescent="0.2">
      <c r="A82" s="212" t="s">
        <v>309</v>
      </c>
      <c r="B82" s="274">
        <v>13408</v>
      </c>
      <c r="C82" s="259">
        <v>7174</v>
      </c>
      <c r="D82" s="633">
        <v>1038</v>
      </c>
      <c r="E82" s="306">
        <v>5.5230139311106201E-2</v>
      </c>
      <c r="F82" s="266">
        <v>5.9252514314777398E-2</v>
      </c>
      <c r="G82" s="274">
        <v>232324</v>
      </c>
      <c r="H82" s="259">
        <v>92081</v>
      </c>
      <c r="I82" s="633">
        <v>4223</v>
      </c>
      <c r="J82" s="306">
        <v>7.3975907297353094E-2</v>
      </c>
      <c r="K82" s="266">
        <v>7.5219436529158495E-2</v>
      </c>
      <c r="L82" s="274">
        <v>1090598</v>
      </c>
      <c r="M82" s="259">
        <v>450681</v>
      </c>
      <c r="N82" s="633">
        <v>22744</v>
      </c>
      <c r="O82" s="306">
        <v>7.5762389094141805E-2</v>
      </c>
      <c r="P82" s="283">
        <v>7.7220376615641698E-2</v>
      </c>
    </row>
    <row r="83" spans="1:16" x14ac:dyDescent="0.2">
      <c r="A83" s="212" t="s">
        <v>310</v>
      </c>
      <c r="B83" s="274">
        <v>15339</v>
      </c>
      <c r="C83" s="259">
        <v>9549</v>
      </c>
      <c r="D83" s="633">
        <v>1193</v>
      </c>
      <c r="E83" s="306">
        <v>6.2152547042901803E-2</v>
      </c>
      <c r="F83" s="266">
        <v>6.6664247204513097E-2</v>
      </c>
      <c r="G83" s="274">
        <v>240106</v>
      </c>
      <c r="H83" s="259">
        <v>109416</v>
      </c>
      <c r="I83" s="633">
        <v>6042</v>
      </c>
      <c r="J83" s="306">
        <v>7.4884596083954702E-2</v>
      </c>
      <c r="K83" s="266">
        <v>7.6624593098781002E-2</v>
      </c>
      <c r="L83" s="274">
        <v>957918</v>
      </c>
      <c r="M83" s="259">
        <v>439156</v>
      </c>
      <c r="N83" s="633">
        <v>30689</v>
      </c>
      <c r="O83" s="306">
        <v>6.5772139351921402E-2</v>
      </c>
      <c r="P83" s="283">
        <v>6.7736562410927695E-2</v>
      </c>
    </row>
    <row r="84" spans="1:16" x14ac:dyDescent="0.2">
      <c r="A84" s="212" t="s">
        <v>311</v>
      </c>
      <c r="B84" s="274">
        <v>12298</v>
      </c>
      <c r="C84" s="259">
        <v>6792</v>
      </c>
      <c r="D84" s="633">
        <v>1908</v>
      </c>
      <c r="E84" s="306">
        <v>4.8209868557741703E-2</v>
      </c>
      <c r="F84" s="266">
        <v>5.5276049509534998E-2</v>
      </c>
      <c r="G84" s="274">
        <v>248489</v>
      </c>
      <c r="H84" s="259">
        <v>99838</v>
      </c>
      <c r="I84" s="633">
        <v>6216</v>
      </c>
      <c r="J84" s="306">
        <v>7.7347290701728202E-2</v>
      </c>
      <c r="K84" s="266">
        <v>7.9129044604667007E-2</v>
      </c>
      <c r="L84" s="274">
        <v>1092979</v>
      </c>
      <c r="M84" s="259">
        <v>487097</v>
      </c>
      <c r="N84" s="633">
        <v>18495</v>
      </c>
      <c r="O84" s="306">
        <v>7.48802338555319E-2</v>
      </c>
      <c r="P84" s="283">
        <v>7.6050966492522007E-2</v>
      </c>
    </row>
    <row r="85" spans="1:16" x14ac:dyDescent="0.2">
      <c r="A85" s="212" t="s">
        <v>312</v>
      </c>
      <c r="B85" s="274" t="e">
        <v>#N/A</v>
      </c>
      <c r="C85" s="259" t="e">
        <v>#N/A</v>
      </c>
      <c r="D85" s="633" t="e">
        <v>#N/A</v>
      </c>
      <c r="E85" s="306" t="e">
        <v>#N/A</v>
      </c>
      <c r="F85" s="266" t="e">
        <v>#N/A</v>
      </c>
      <c r="G85" s="274" t="e">
        <v>#N/A</v>
      </c>
      <c r="H85" s="259" t="e">
        <v>#N/A</v>
      </c>
      <c r="I85" s="633" t="e">
        <v>#N/A</v>
      </c>
      <c r="J85" s="306" t="e">
        <v>#N/A</v>
      </c>
      <c r="K85" s="266" t="e">
        <v>#N/A</v>
      </c>
      <c r="L85" s="274" t="e">
        <v>#N/A</v>
      </c>
      <c r="M85" s="259" t="e">
        <v>#N/A</v>
      </c>
      <c r="N85" s="633" t="e">
        <v>#N/A</v>
      </c>
      <c r="O85" s="306" t="e">
        <v>#N/A</v>
      </c>
      <c r="P85" s="283" t="e">
        <v>#N/A</v>
      </c>
    </row>
    <row r="86" spans="1:16" x14ac:dyDescent="0.2">
      <c r="A86" s="212" t="s">
        <v>313</v>
      </c>
      <c r="B86" s="274" t="e">
        <v>#N/A</v>
      </c>
      <c r="C86" s="259" t="e">
        <v>#N/A</v>
      </c>
      <c r="D86" s="633" t="e">
        <v>#N/A</v>
      </c>
      <c r="E86" s="306" t="e">
        <v>#N/A</v>
      </c>
      <c r="F86" s="266" t="e">
        <v>#N/A</v>
      </c>
      <c r="G86" s="274" t="e">
        <v>#N/A</v>
      </c>
      <c r="H86" s="259" t="e">
        <v>#N/A</v>
      </c>
      <c r="I86" s="633" t="e">
        <v>#N/A</v>
      </c>
      <c r="J86" s="306" t="e">
        <v>#N/A</v>
      </c>
      <c r="K86" s="266" t="e">
        <v>#N/A</v>
      </c>
      <c r="L86" s="274" t="e">
        <v>#N/A</v>
      </c>
      <c r="M86" s="259" t="e">
        <v>#N/A</v>
      </c>
      <c r="N86" s="633" t="e">
        <v>#N/A</v>
      </c>
      <c r="O86" s="306" t="e">
        <v>#N/A</v>
      </c>
      <c r="P86" s="283" t="e">
        <v>#N/A</v>
      </c>
    </row>
    <row r="87" spans="1:16" x14ac:dyDescent="0.2">
      <c r="A87" s="212" t="s">
        <v>314</v>
      </c>
      <c r="B87" s="274" t="e">
        <v>#N/A</v>
      </c>
      <c r="C87" s="259" t="e">
        <v>#N/A</v>
      </c>
      <c r="D87" s="633" t="e">
        <v>#N/A</v>
      </c>
      <c r="E87" s="306" t="e">
        <v>#N/A</v>
      </c>
      <c r="F87" s="266" t="e">
        <v>#N/A</v>
      </c>
      <c r="G87" s="274" t="e">
        <v>#N/A</v>
      </c>
      <c r="H87" s="259" t="e">
        <v>#N/A</v>
      </c>
      <c r="I87" s="633" t="e">
        <v>#N/A</v>
      </c>
      <c r="J87" s="306" t="e">
        <v>#N/A</v>
      </c>
      <c r="K87" s="266" t="e">
        <v>#N/A</v>
      </c>
      <c r="L87" s="274" t="e">
        <v>#N/A</v>
      </c>
      <c r="M87" s="259" t="e">
        <v>#N/A</v>
      </c>
      <c r="N87" s="633" t="e">
        <v>#N/A</v>
      </c>
      <c r="O87" s="306" t="e">
        <v>#N/A</v>
      </c>
      <c r="P87" s="283" t="e">
        <v>#N/A</v>
      </c>
    </row>
    <row r="88" spans="1:16" x14ac:dyDescent="0.2">
      <c r="A88" s="212" t="s">
        <v>315</v>
      </c>
      <c r="B88" s="274" t="e">
        <v>#N/A</v>
      </c>
      <c r="C88" s="259" t="e">
        <v>#N/A</v>
      </c>
      <c r="D88" s="633" t="e">
        <v>#N/A</v>
      </c>
      <c r="E88" s="306" t="e">
        <v>#N/A</v>
      </c>
      <c r="F88" s="266" t="e">
        <v>#N/A</v>
      </c>
      <c r="G88" s="274" t="e">
        <v>#N/A</v>
      </c>
      <c r="H88" s="259" t="e">
        <v>#N/A</v>
      </c>
      <c r="I88" s="633" t="e">
        <v>#N/A</v>
      </c>
      <c r="J88" s="306" t="e">
        <v>#N/A</v>
      </c>
      <c r="K88" s="266" t="e">
        <v>#N/A</v>
      </c>
      <c r="L88" s="274" t="e">
        <v>#N/A</v>
      </c>
      <c r="M88" s="259" t="e">
        <v>#N/A</v>
      </c>
      <c r="N88" s="633" t="e">
        <v>#N/A</v>
      </c>
      <c r="O88" s="306" t="e">
        <v>#N/A</v>
      </c>
      <c r="P88" s="283" t="e">
        <v>#N/A</v>
      </c>
    </row>
    <row r="89" spans="1:16" x14ac:dyDescent="0.2">
      <c r="A89" s="212" t="s">
        <v>316</v>
      </c>
      <c r="B89" s="274" t="e">
        <v>#N/A</v>
      </c>
      <c r="C89" s="259" t="e">
        <v>#N/A</v>
      </c>
      <c r="D89" s="633" t="e">
        <v>#N/A</v>
      </c>
      <c r="E89" s="306" t="e">
        <v>#N/A</v>
      </c>
      <c r="F89" s="266" t="e">
        <v>#N/A</v>
      </c>
      <c r="G89" s="274" t="e">
        <v>#N/A</v>
      </c>
      <c r="H89" s="259" t="e">
        <v>#N/A</v>
      </c>
      <c r="I89" s="633" t="e">
        <v>#N/A</v>
      </c>
      <c r="J89" s="306" t="e">
        <v>#N/A</v>
      </c>
      <c r="K89" s="266" t="e">
        <v>#N/A</v>
      </c>
      <c r="L89" s="274" t="e">
        <v>#N/A</v>
      </c>
      <c r="M89" s="259" t="e">
        <v>#N/A</v>
      </c>
      <c r="N89" s="633" t="e">
        <v>#N/A</v>
      </c>
      <c r="O89" s="306" t="e">
        <v>#N/A</v>
      </c>
      <c r="P89" s="283" t="e">
        <v>#N/A</v>
      </c>
    </row>
    <row r="90" spans="1:16" x14ac:dyDescent="0.2">
      <c r="A90" s="212" t="s">
        <v>317</v>
      </c>
      <c r="B90" s="274" t="e">
        <v>#N/A</v>
      </c>
      <c r="C90" s="259" t="e">
        <v>#N/A</v>
      </c>
      <c r="D90" s="633" t="e">
        <v>#N/A</v>
      </c>
      <c r="E90" s="306" t="e">
        <v>#N/A</v>
      </c>
      <c r="F90" s="266" t="e">
        <v>#N/A</v>
      </c>
      <c r="G90" s="274" t="e">
        <v>#N/A</v>
      </c>
      <c r="H90" s="259" t="e">
        <v>#N/A</v>
      </c>
      <c r="I90" s="633" t="e">
        <v>#N/A</v>
      </c>
      <c r="J90" s="306" t="e">
        <v>#N/A</v>
      </c>
      <c r="K90" s="266" t="e">
        <v>#N/A</v>
      </c>
      <c r="L90" s="274" t="e">
        <v>#N/A</v>
      </c>
      <c r="M90" s="259" t="e">
        <v>#N/A</v>
      </c>
      <c r="N90" s="633" t="e">
        <v>#N/A</v>
      </c>
      <c r="O90" s="306" t="e">
        <v>#N/A</v>
      </c>
      <c r="P90" s="283" t="e">
        <v>#N/A</v>
      </c>
    </row>
    <row r="91" spans="1:16" x14ac:dyDescent="0.2">
      <c r="A91" s="212" t="s">
        <v>318</v>
      </c>
      <c r="B91" s="274" t="e">
        <v>#N/A</v>
      </c>
      <c r="C91" s="259" t="e">
        <v>#N/A</v>
      </c>
      <c r="D91" s="633" t="e">
        <v>#N/A</v>
      </c>
      <c r="E91" s="306" t="e">
        <v>#N/A</v>
      </c>
      <c r="F91" s="266" t="e">
        <v>#N/A</v>
      </c>
      <c r="G91" s="274" t="e">
        <v>#N/A</v>
      </c>
      <c r="H91" s="259" t="e">
        <v>#N/A</v>
      </c>
      <c r="I91" s="633" t="e">
        <v>#N/A</v>
      </c>
      <c r="J91" s="306" t="e">
        <v>#N/A</v>
      </c>
      <c r="K91" s="266" t="e">
        <v>#N/A</v>
      </c>
      <c r="L91" s="274" t="e">
        <v>#N/A</v>
      </c>
      <c r="M91" s="259" t="e">
        <v>#N/A</v>
      </c>
      <c r="N91" s="633" t="e">
        <v>#N/A</v>
      </c>
      <c r="O91" s="306" t="e">
        <v>#N/A</v>
      </c>
      <c r="P91" s="283" t="e">
        <v>#N/A</v>
      </c>
    </row>
    <row r="92" spans="1:16" x14ac:dyDescent="0.2">
      <c r="A92" s="212" t="s">
        <v>319</v>
      </c>
      <c r="B92" s="274" t="e">
        <v>#N/A</v>
      </c>
      <c r="C92" s="259" t="e">
        <v>#N/A</v>
      </c>
      <c r="D92" s="633" t="e">
        <v>#N/A</v>
      </c>
      <c r="E92" s="306" t="e">
        <v>#N/A</v>
      </c>
      <c r="F92" s="266" t="e">
        <v>#N/A</v>
      </c>
      <c r="G92" s="274" t="e">
        <v>#N/A</v>
      </c>
      <c r="H92" s="259" t="e">
        <v>#N/A</v>
      </c>
      <c r="I92" s="633" t="e">
        <v>#N/A</v>
      </c>
      <c r="J92" s="306" t="e">
        <v>#N/A</v>
      </c>
      <c r="K92" s="266" t="e">
        <v>#N/A</v>
      </c>
      <c r="L92" s="274" t="e">
        <v>#N/A</v>
      </c>
      <c r="M92" s="259" t="e">
        <v>#N/A</v>
      </c>
      <c r="N92" s="633" t="e">
        <v>#N/A</v>
      </c>
      <c r="O92" s="306" t="e">
        <v>#N/A</v>
      </c>
      <c r="P92" s="283" t="e">
        <v>#N/A</v>
      </c>
    </row>
    <row r="93" spans="1:16" x14ac:dyDescent="0.2">
      <c r="A93" s="212" t="s">
        <v>320</v>
      </c>
      <c r="B93" s="274" t="e">
        <v>#N/A</v>
      </c>
      <c r="C93" s="259" t="e">
        <v>#N/A</v>
      </c>
      <c r="D93" s="633" t="e">
        <v>#N/A</v>
      </c>
      <c r="E93" s="306" t="e">
        <v>#N/A</v>
      </c>
      <c r="F93" s="266" t="e">
        <v>#N/A</v>
      </c>
      <c r="G93" s="274" t="e">
        <v>#N/A</v>
      </c>
      <c r="H93" s="259" t="e">
        <v>#N/A</v>
      </c>
      <c r="I93" s="633" t="e">
        <v>#N/A</v>
      </c>
      <c r="J93" s="306" t="e">
        <v>#N/A</v>
      </c>
      <c r="K93" s="266" t="e">
        <v>#N/A</v>
      </c>
      <c r="L93" s="274" t="e">
        <v>#N/A</v>
      </c>
      <c r="M93" s="259" t="e">
        <v>#N/A</v>
      </c>
      <c r="N93" s="633" t="e">
        <v>#N/A</v>
      </c>
      <c r="O93" s="306" t="e">
        <v>#N/A</v>
      </c>
      <c r="P93" s="283" t="e">
        <v>#N/A</v>
      </c>
    </row>
    <row r="94" spans="1:16" x14ac:dyDescent="0.2">
      <c r="A94" s="212" t="s">
        <v>321</v>
      </c>
      <c r="B94" s="274" t="e">
        <v>#N/A</v>
      </c>
      <c r="C94" s="259" t="e">
        <v>#N/A</v>
      </c>
      <c r="D94" s="633" t="e">
        <v>#N/A</v>
      </c>
      <c r="E94" s="306" t="e">
        <v>#N/A</v>
      </c>
      <c r="F94" s="266" t="e">
        <v>#N/A</v>
      </c>
      <c r="G94" s="274" t="e">
        <v>#N/A</v>
      </c>
      <c r="H94" s="259" t="e">
        <v>#N/A</v>
      </c>
      <c r="I94" s="633" t="e">
        <v>#N/A</v>
      </c>
      <c r="J94" s="306" t="e">
        <v>#N/A</v>
      </c>
      <c r="K94" s="266" t="e">
        <v>#N/A</v>
      </c>
      <c r="L94" s="274" t="e">
        <v>#N/A</v>
      </c>
      <c r="M94" s="259" t="e">
        <v>#N/A</v>
      </c>
      <c r="N94" s="633" t="e">
        <v>#N/A</v>
      </c>
      <c r="O94" s="306" t="e">
        <v>#N/A</v>
      </c>
      <c r="P94" s="283" t="e">
        <v>#N/A</v>
      </c>
    </row>
    <row r="95" spans="1:16" x14ac:dyDescent="0.2">
      <c r="A95" s="212" t="s">
        <v>322</v>
      </c>
      <c r="B95" s="274" t="e">
        <v>#N/A</v>
      </c>
      <c r="C95" s="259" t="e">
        <v>#N/A</v>
      </c>
      <c r="D95" s="633" t="e">
        <v>#N/A</v>
      </c>
      <c r="E95" s="306" t="e">
        <v>#N/A</v>
      </c>
      <c r="F95" s="266" t="e">
        <v>#N/A</v>
      </c>
      <c r="G95" s="274" t="e">
        <v>#N/A</v>
      </c>
      <c r="H95" s="259" t="e">
        <v>#N/A</v>
      </c>
      <c r="I95" s="633" t="e">
        <v>#N/A</v>
      </c>
      <c r="J95" s="306" t="e">
        <v>#N/A</v>
      </c>
      <c r="K95" s="266" t="e">
        <v>#N/A</v>
      </c>
      <c r="L95" s="274" t="e">
        <v>#N/A</v>
      </c>
      <c r="M95" s="259" t="e">
        <v>#N/A</v>
      </c>
      <c r="N95" s="633" t="e">
        <v>#N/A</v>
      </c>
      <c r="O95" s="306" t="e">
        <v>#N/A</v>
      </c>
      <c r="P95" s="283" t="e">
        <v>#N/A</v>
      </c>
    </row>
    <row r="96" spans="1:16" x14ac:dyDescent="0.2">
      <c r="A96" s="212" t="s">
        <v>323</v>
      </c>
      <c r="B96" s="274" t="e">
        <v>#N/A</v>
      </c>
      <c r="C96" s="259" t="e">
        <v>#N/A</v>
      </c>
      <c r="D96" s="633" t="e">
        <v>#N/A</v>
      </c>
      <c r="E96" s="306" t="e">
        <v>#N/A</v>
      </c>
      <c r="F96" s="266" t="e">
        <v>#N/A</v>
      </c>
      <c r="G96" s="274" t="e">
        <v>#N/A</v>
      </c>
      <c r="H96" s="259" t="e">
        <v>#N/A</v>
      </c>
      <c r="I96" s="633" t="e">
        <v>#N/A</v>
      </c>
      <c r="J96" s="306" t="e">
        <v>#N/A</v>
      </c>
      <c r="K96" s="266" t="e">
        <v>#N/A</v>
      </c>
      <c r="L96" s="274" t="e">
        <v>#N/A</v>
      </c>
      <c r="M96" s="259" t="e">
        <v>#N/A</v>
      </c>
      <c r="N96" s="633" t="e">
        <v>#N/A</v>
      </c>
      <c r="O96" s="306" t="e">
        <v>#N/A</v>
      </c>
      <c r="P96" s="283" t="e">
        <v>#N/A</v>
      </c>
    </row>
    <row r="97" spans="1:16" x14ac:dyDescent="0.2">
      <c r="A97" s="212" t="s">
        <v>324</v>
      </c>
      <c r="B97" s="274" t="e">
        <v>#N/A</v>
      </c>
      <c r="C97" s="259" t="e">
        <v>#N/A</v>
      </c>
      <c r="D97" s="633" t="e">
        <v>#N/A</v>
      </c>
      <c r="E97" s="306" t="e">
        <v>#N/A</v>
      </c>
      <c r="F97" s="266" t="e">
        <v>#N/A</v>
      </c>
      <c r="G97" s="274" t="e">
        <v>#N/A</v>
      </c>
      <c r="H97" s="259" t="e">
        <v>#N/A</v>
      </c>
      <c r="I97" s="633" t="e">
        <v>#N/A</v>
      </c>
      <c r="J97" s="306" t="e">
        <v>#N/A</v>
      </c>
      <c r="K97" s="266" t="e">
        <v>#N/A</v>
      </c>
      <c r="L97" s="274" t="e">
        <v>#N/A</v>
      </c>
      <c r="M97" s="259" t="e">
        <v>#N/A</v>
      </c>
      <c r="N97" s="633" t="e">
        <v>#N/A</v>
      </c>
      <c r="O97" s="306" t="e">
        <v>#N/A</v>
      </c>
      <c r="P97" s="283" t="e">
        <v>#N/A</v>
      </c>
    </row>
    <row r="98" spans="1:16" x14ac:dyDescent="0.2">
      <c r="A98" s="212" t="s">
        <v>325</v>
      </c>
      <c r="B98" s="274" t="e">
        <v>#N/A</v>
      </c>
      <c r="C98" s="259" t="e">
        <v>#N/A</v>
      </c>
      <c r="D98" s="633" t="e">
        <v>#N/A</v>
      </c>
      <c r="E98" s="306" t="e">
        <v>#N/A</v>
      </c>
      <c r="F98" s="266" t="e">
        <v>#N/A</v>
      </c>
      <c r="G98" s="274" t="e">
        <v>#N/A</v>
      </c>
      <c r="H98" s="259" t="e">
        <v>#N/A</v>
      </c>
      <c r="I98" s="633" t="e">
        <v>#N/A</v>
      </c>
      <c r="J98" s="306" t="e">
        <v>#N/A</v>
      </c>
      <c r="K98" s="266" t="e">
        <v>#N/A</v>
      </c>
      <c r="L98" s="274" t="e">
        <v>#N/A</v>
      </c>
      <c r="M98" s="259" t="e">
        <v>#N/A</v>
      </c>
      <c r="N98" s="633" t="e">
        <v>#N/A</v>
      </c>
      <c r="O98" s="306" t="e">
        <v>#N/A</v>
      </c>
      <c r="P98" s="283" t="e">
        <v>#N/A</v>
      </c>
    </row>
    <row r="99" spans="1:16" x14ac:dyDescent="0.2">
      <c r="A99" s="212" t="s">
        <v>326</v>
      </c>
      <c r="B99" s="274" t="e">
        <v>#N/A</v>
      </c>
      <c r="C99" s="259" t="e">
        <v>#N/A</v>
      </c>
      <c r="D99" s="633" t="e">
        <v>#N/A</v>
      </c>
      <c r="E99" s="306" t="e">
        <v>#N/A</v>
      </c>
      <c r="F99" s="266" t="e">
        <v>#N/A</v>
      </c>
      <c r="G99" s="274" t="e">
        <v>#N/A</v>
      </c>
      <c r="H99" s="259" t="e">
        <v>#N/A</v>
      </c>
      <c r="I99" s="633" t="e">
        <v>#N/A</v>
      </c>
      <c r="J99" s="306" t="e">
        <v>#N/A</v>
      </c>
      <c r="K99" s="266" t="e">
        <v>#N/A</v>
      </c>
      <c r="L99" s="274" t="e">
        <v>#N/A</v>
      </c>
      <c r="M99" s="259" t="e">
        <v>#N/A</v>
      </c>
      <c r="N99" s="633" t="e">
        <v>#N/A</v>
      </c>
      <c r="O99" s="306" t="e">
        <v>#N/A</v>
      </c>
      <c r="P99" s="283" t="e">
        <v>#N/A</v>
      </c>
    </row>
    <row r="100" spans="1:16" x14ac:dyDescent="0.2">
      <c r="A100" s="212" t="s">
        <v>327</v>
      </c>
      <c r="B100" s="274" t="e">
        <v>#N/A</v>
      </c>
      <c r="C100" s="259" t="e">
        <v>#N/A</v>
      </c>
      <c r="D100" s="633" t="e">
        <v>#N/A</v>
      </c>
      <c r="E100" s="306" t="e">
        <v>#N/A</v>
      </c>
      <c r="F100" s="266" t="e">
        <v>#N/A</v>
      </c>
      <c r="G100" s="274" t="e">
        <v>#N/A</v>
      </c>
      <c r="H100" s="259" t="e">
        <v>#N/A</v>
      </c>
      <c r="I100" s="633" t="e">
        <v>#N/A</v>
      </c>
      <c r="J100" s="306" t="e">
        <v>#N/A</v>
      </c>
      <c r="K100" s="266" t="e">
        <v>#N/A</v>
      </c>
      <c r="L100" s="274" t="e">
        <v>#N/A</v>
      </c>
      <c r="M100" s="259" t="e">
        <v>#N/A</v>
      </c>
      <c r="N100" s="633" t="e">
        <v>#N/A</v>
      </c>
      <c r="O100" s="306" t="e">
        <v>#N/A</v>
      </c>
      <c r="P100" s="283" t="e">
        <v>#N/A</v>
      </c>
    </row>
    <row r="101" spans="1:16" x14ac:dyDescent="0.2">
      <c r="A101" s="212" t="s">
        <v>328</v>
      </c>
      <c r="B101" s="274" t="e">
        <v>#N/A</v>
      </c>
      <c r="C101" s="259" t="e">
        <v>#N/A</v>
      </c>
      <c r="D101" s="633" t="e">
        <v>#N/A</v>
      </c>
      <c r="E101" s="306" t="e">
        <v>#N/A</v>
      </c>
      <c r="F101" s="266" t="e">
        <v>#N/A</v>
      </c>
      <c r="G101" s="274" t="e">
        <v>#N/A</v>
      </c>
      <c r="H101" s="259" t="e">
        <v>#N/A</v>
      </c>
      <c r="I101" s="633" t="e">
        <v>#N/A</v>
      </c>
      <c r="J101" s="306" t="e">
        <v>#N/A</v>
      </c>
      <c r="K101" s="266" t="e">
        <v>#N/A</v>
      </c>
      <c r="L101" s="274" t="e">
        <v>#N/A</v>
      </c>
      <c r="M101" s="259" t="e">
        <v>#N/A</v>
      </c>
      <c r="N101" s="633" t="e">
        <v>#N/A</v>
      </c>
      <c r="O101" s="306" t="e">
        <v>#N/A</v>
      </c>
      <c r="P101" s="283" t="e">
        <v>#N/A</v>
      </c>
    </row>
    <row r="102" spans="1:16" x14ac:dyDescent="0.2">
      <c r="A102" s="212" t="s">
        <v>329</v>
      </c>
      <c r="B102" s="274" t="e">
        <v>#N/A</v>
      </c>
      <c r="C102" s="259" t="e">
        <v>#N/A</v>
      </c>
      <c r="D102" s="633" t="e">
        <v>#N/A</v>
      </c>
      <c r="E102" s="306" t="e">
        <v>#N/A</v>
      </c>
      <c r="F102" s="266" t="e">
        <v>#N/A</v>
      </c>
      <c r="G102" s="274" t="e">
        <v>#N/A</v>
      </c>
      <c r="H102" s="259" t="e">
        <v>#N/A</v>
      </c>
      <c r="I102" s="633" t="e">
        <v>#N/A</v>
      </c>
      <c r="J102" s="306" t="e">
        <v>#N/A</v>
      </c>
      <c r="K102" s="266" t="e">
        <v>#N/A</v>
      </c>
      <c r="L102" s="274" t="e">
        <v>#N/A</v>
      </c>
      <c r="M102" s="259" t="e">
        <v>#N/A</v>
      </c>
      <c r="N102" s="633" t="e">
        <v>#N/A</v>
      </c>
      <c r="O102" s="306" t="e">
        <v>#N/A</v>
      </c>
      <c r="P102" s="283" t="e">
        <v>#N/A</v>
      </c>
    </row>
    <row r="103" spans="1:16" x14ac:dyDescent="0.2">
      <c r="A103" s="212" t="s">
        <v>330</v>
      </c>
      <c r="B103" s="274" t="e">
        <v>#N/A</v>
      </c>
      <c r="C103" s="259" t="e">
        <v>#N/A</v>
      </c>
      <c r="D103" s="633" t="e">
        <v>#N/A</v>
      </c>
      <c r="E103" s="306" t="e">
        <v>#N/A</v>
      </c>
      <c r="F103" s="266" t="e">
        <v>#N/A</v>
      </c>
      <c r="G103" s="274" t="e">
        <v>#N/A</v>
      </c>
      <c r="H103" s="259" t="e">
        <v>#N/A</v>
      </c>
      <c r="I103" s="633" t="e">
        <v>#N/A</v>
      </c>
      <c r="J103" s="306" t="e">
        <v>#N/A</v>
      </c>
      <c r="K103" s="266" t="e">
        <v>#N/A</v>
      </c>
      <c r="L103" s="274" t="e">
        <v>#N/A</v>
      </c>
      <c r="M103" s="259" t="e">
        <v>#N/A</v>
      </c>
      <c r="N103" s="633" t="e">
        <v>#N/A</v>
      </c>
      <c r="O103" s="306" t="e">
        <v>#N/A</v>
      </c>
      <c r="P103" s="283" t="e">
        <v>#N/A</v>
      </c>
    </row>
    <row r="104" spans="1:16" ht="13.5" thickBot="1" x14ac:dyDescent="0.25">
      <c r="A104" s="213" t="s">
        <v>331</v>
      </c>
      <c r="B104" s="275" t="e">
        <v>#N/A</v>
      </c>
      <c r="C104" s="262" t="e">
        <v>#N/A</v>
      </c>
      <c r="D104" s="634" t="e">
        <v>#N/A</v>
      </c>
      <c r="E104" s="307" t="e">
        <v>#N/A</v>
      </c>
      <c r="F104" s="300" t="e">
        <v>#N/A</v>
      </c>
      <c r="G104" s="275" t="e">
        <v>#N/A</v>
      </c>
      <c r="H104" s="262" t="e">
        <v>#N/A</v>
      </c>
      <c r="I104" s="634" t="e">
        <v>#N/A</v>
      </c>
      <c r="J104" s="307" t="e">
        <v>#N/A</v>
      </c>
      <c r="K104" s="300" t="e">
        <v>#N/A</v>
      </c>
      <c r="L104" s="275" t="e">
        <v>#N/A</v>
      </c>
      <c r="M104" s="262" t="e">
        <v>#N/A</v>
      </c>
      <c r="N104" s="634" t="e">
        <v>#N/A</v>
      </c>
      <c r="O104" s="307" t="e">
        <v>#N/A</v>
      </c>
      <c r="P104" s="303" t="e">
        <v>#N/A</v>
      </c>
    </row>
    <row r="106" spans="1:16" x14ac:dyDescent="0.2">
      <c r="B106" s="71" t="s">
        <v>202</v>
      </c>
    </row>
    <row r="107" spans="1:16" x14ac:dyDescent="0.2">
      <c r="B107" s="71" t="s">
        <v>203</v>
      </c>
    </row>
  </sheetData>
  <hyperlinks>
    <hyperlink ref="A5" location="INDICE!A8" display="Volver al indice" xr:uid="{A68A64E8-928C-46AB-BC16-FEA09FCE46A0}"/>
    <hyperlink ref="C9" location="'2.6'!B106" display="Desocupados de larga duración (1)" xr:uid="{94F2826D-24E7-4150-A317-A22ABC06095F}"/>
    <hyperlink ref="D9" location="'2.6'!B107" display="Desalentados (2)" xr:uid="{1DDC425E-6254-445D-85C3-E2BB3B71A186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INDICE</vt:lpstr>
      <vt:lpstr>1</vt:lpstr>
      <vt:lpstr>2</vt:lpstr>
      <vt:lpstr>2.1</vt:lpstr>
      <vt:lpstr>2.2</vt:lpstr>
      <vt:lpstr>2.3</vt:lpstr>
      <vt:lpstr>2.4</vt:lpstr>
      <vt:lpstr>2.5</vt:lpstr>
      <vt:lpstr>2.6</vt:lpstr>
      <vt:lpstr>3</vt:lpstr>
      <vt:lpstr>4</vt:lpstr>
      <vt:lpstr>5</vt:lpstr>
      <vt:lpstr>5.1</vt:lpstr>
      <vt:lpstr>6</vt:lpstr>
      <vt:lpstr>6.1</vt:lpstr>
      <vt:lpstr>6.2</vt:lpstr>
      <vt:lpstr>6.3</vt:lpstr>
      <vt:lpstr>7</vt:lpstr>
      <vt:lpstr>8</vt:lpstr>
      <vt:lpstr>8.1</vt:lpstr>
      <vt:lpstr>8.2</vt:lpstr>
      <vt:lpstr>9</vt:lpstr>
      <vt:lpstr>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DATA_SFE</dc:title>
  <dc:creator>jjorrat</dc:creator>
  <cp:lastModifiedBy>Valentin Corvalan Erbes</cp:lastModifiedBy>
  <cp:lastPrinted>2011-07-19T19:27:29Z</cp:lastPrinted>
  <dcterms:created xsi:type="dcterms:W3CDTF">2005-06-13T15:31:01Z</dcterms:created>
  <dcterms:modified xsi:type="dcterms:W3CDTF">2026-05-11T15:43:18Z</dcterms:modified>
</cp:coreProperties>
</file>